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риложение к решению 277\"/>
    </mc:Choice>
  </mc:AlternateContent>
  <xr:revisionPtr revIDLastSave="0" documentId="13_ncr:1_{490E20AD-355A-4D8B-8F91-DBC2BFD22828}" xr6:coauthVersionLast="47" xr6:coauthVersionMax="47" xr10:uidLastSave="{00000000-0000-0000-0000-000000000000}"/>
  <bookViews>
    <workbookView xWindow="3855" yWindow="3855" windowWidth="21600" windowHeight="11385" activeTab="1" xr2:uid="{00000000-000D-0000-FFFF-FFFF00000000}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3" l="1"/>
  <c r="D272" i="3"/>
  <c r="F115" i="2"/>
  <c r="F114" i="2" s="1"/>
  <c r="F113" i="2" s="1"/>
  <c r="F331" i="2"/>
  <c r="G419" i="4"/>
  <c r="G418" i="4" s="1"/>
  <c r="G417" i="4" s="1"/>
  <c r="G416" i="4" s="1"/>
  <c r="G81" i="4" l="1"/>
  <c r="G80" i="4" s="1"/>
  <c r="G82" i="4"/>
  <c r="D81" i="3"/>
  <c r="D62" i="3"/>
  <c r="D60" i="3"/>
  <c r="F298" i="2"/>
  <c r="D268" i="3"/>
  <c r="F258" i="2"/>
  <c r="F257" i="2" s="1"/>
  <c r="F256" i="2" s="1"/>
  <c r="G140" i="4"/>
  <c r="G139" i="4" s="1"/>
  <c r="G138" i="4" s="1"/>
  <c r="G137" i="4" s="1"/>
  <c r="D148" i="3"/>
  <c r="F214" i="2"/>
  <c r="G134" i="4"/>
  <c r="D16" i="3"/>
  <c r="F266" i="2"/>
  <c r="F371" i="2"/>
  <c r="F370" i="2" s="1"/>
  <c r="F369" i="2" s="1"/>
  <c r="F368" i="2" s="1"/>
  <c r="G189" i="4"/>
  <c r="G188" i="4" s="1"/>
  <c r="G187" i="4" s="1"/>
  <c r="G186" i="4" s="1"/>
  <c r="D238" i="3"/>
  <c r="D142" i="3"/>
  <c r="D123" i="3"/>
  <c r="D108" i="3"/>
  <c r="F208" i="2"/>
  <c r="F195" i="2"/>
  <c r="F194" i="2" s="1"/>
  <c r="F193" i="2" s="1"/>
  <c r="F192" i="2" s="1"/>
  <c r="F79" i="2"/>
  <c r="G310" i="4"/>
  <c r="G300" i="4"/>
  <c r="G299" i="4" s="1"/>
  <c r="G298" i="4" s="1"/>
  <c r="G301" i="4"/>
  <c r="G62" i="4"/>
  <c r="D229" i="3"/>
  <c r="D102" i="3"/>
  <c r="D100" i="3"/>
  <c r="F68" i="2"/>
  <c r="F66" i="2"/>
  <c r="F395" i="2"/>
  <c r="G51" i="4"/>
  <c r="G49" i="4"/>
  <c r="F65" i="2" l="1"/>
  <c r="F64" i="2" s="1"/>
  <c r="F63" i="2" s="1"/>
  <c r="G48" i="4"/>
  <c r="G47" i="4" s="1"/>
  <c r="G46" i="4" s="1"/>
  <c r="G208" i="4" l="1"/>
  <c r="D80" i="3"/>
  <c r="F321" i="2"/>
  <c r="F320" i="2" s="1"/>
  <c r="G358" i="4"/>
  <c r="D65" i="3"/>
  <c r="D231" i="3"/>
  <c r="D228" i="3" s="1"/>
  <c r="D160" i="3"/>
  <c r="D144" i="3"/>
  <c r="D55" i="3"/>
  <c r="D53" i="3"/>
  <c r="F407" i="2"/>
  <c r="F406" i="2" s="1"/>
  <c r="F405" i="2" s="1"/>
  <c r="F404" i="2" s="1"/>
  <c r="F397" i="2"/>
  <c r="F394" i="2" s="1"/>
  <c r="F300" i="2"/>
  <c r="F84" i="2"/>
  <c r="F210" i="2"/>
  <c r="G465" i="4"/>
  <c r="G210" i="4"/>
  <c r="G207" i="4" s="1"/>
  <c r="G206" i="4" l="1"/>
  <c r="G205" i="4" s="1"/>
  <c r="G204" i="4" s="1"/>
  <c r="G130" i="4"/>
  <c r="D270" i="3" l="1"/>
  <c r="F129" i="2" l="1"/>
  <c r="F128" i="2" s="1"/>
  <c r="F127" i="2" s="1"/>
  <c r="F126" i="2" s="1"/>
  <c r="D183" i="3"/>
  <c r="D171" i="3"/>
  <c r="D170" i="3" s="1"/>
  <c r="D169" i="3" s="1"/>
  <c r="D153" i="3"/>
  <c r="D151" i="3"/>
  <c r="D150" i="3" s="1"/>
  <c r="D138" i="3"/>
  <c r="D136" i="3"/>
  <c r="D134" i="3"/>
  <c r="D106" i="3"/>
  <c r="D104" i="3"/>
  <c r="D72" i="3"/>
  <c r="D71" i="3" s="1"/>
  <c r="D31" i="3"/>
  <c r="D20" i="3"/>
  <c r="D18" i="3"/>
  <c r="F204" i="2"/>
  <c r="F202" i="2"/>
  <c r="F307" i="2"/>
  <c r="F306" i="2" s="1"/>
  <c r="F243" i="2"/>
  <c r="F241" i="2"/>
  <c r="F184" i="2"/>
  <c r="F182" i="2"/>
  <c r="F232" i="2"/>
  <c r="F231" i="2" s="1"/>
  <c r="F230" i="2" s="1"/>
  <c r="F229" i="2" s="1"/>
  <c r="F219" i="2"/>
  <c r="F217" i="2"/>
  <c r="F200" i="2"/>
  <c r="D99" i="3" l="1"/>
  <c r="F216" i="2"/>
  <c r="D98" i="3"/>
  <c r="F181" i="2"/>
  <c r="F180" i="2" s="1"/>
  <c r="F179" i="2" s="1"/>
  <c r="G337" i="4" l="1"/>
  <c r="G306" i="4"/>
  <c r="G315" i="4"/>
  <c r="G313" i="4"/>
  <c r="G401" i="4"/>
  <c r="G400" i="4" s="1"/>
  <c r="G312" i="4" l="1"/>
  <c r="G328" i="4"/>
  <c r="G327" i="4" s="1"/>
  <c r="G326" i="4" s="1"/>
  <c r="G325" i="4" s="1"/>
  <c r="G339" i="4" l="1"/>
  <c r="G115" i="4" l="1"/>
  <c r="G113" i="4"/>
  <c r="G128" i="4"/>
  <c r="G126" i="4"/>
  <c r="G112" i="4" l="1"/>
  <c r="G111" i="4" s="1"/>
  <c r="G110" i="4" s="1"/>
  <c r="F276" i="2"/>
  <c r="D67" i="3"/>
  <c r="D39" i="3"/>
  <c r="F270" i="2"/>
  <c r="F302" i="2"/>
  <c r="G396" i="4"/>
  <c r="G368" i="4"/>
  <c r="G362" i="4"/>
  <c r="G78" i="4" l="1"/>
  <c r="G77" i="4" s="1"/>
  <c r="F100" i="2"/>
  <c r="F99" i="2" s="1"/>
  <c r="D202" i="3"/>
  <c r="D201" i="3" s="1"/>
  <c r="G390" i="4" l="1"/>
  <c r="D33" i="3" l="1"/>
  <c r="F268" i="2"/>
  <c r="G360" i="4"/>
  <c r="F381" i="2"/>
  <c r="F380" i="2" s="1"/>
  <c r="F282" i="2"/>
  <c r="G199" i="4"/>
  <c r="G198" i="4" s="1"/>
  <c r="D112" i="3"/>
  <c r="D111" i="3" s="1"/>
  <c r="D110" i="3" s="1"/>
  <c r="D97" i="3" s="1"/>
  <c r="D121" i="3" l="1"/>
  <c r="F390" i="2"/>
  <c r="F389" i="2" s="1"/>
  <c r="F388" i="2" s="1"/>
  <c r="F387" i="2" s="1"/>
  <c r="F313" i="2"/>
  <c r="F312" i="2" s="1"/>
  <c r="F162" i="2"/>
  <c r="F154" i="2"/>
  <c r="F153" i="2" s="1"/>
  <c r="F152" i="2" s="1"/>
  <c r="F151" i="2" s="1"/>
  <c r="F150" i="2" s="1"/>
  <c r="F77" i="2"/>
  <c r="G431" i="4"/>
  <c r="G430" i="4" s="1"/>
  <c r="G429" i="4" s="1"/>
  <c r="G428" i="4" s="1"/>
  <c r="G407" i="4"/>
  <c r="G406" i="4" s="1"/>
  <c r="G294" i="4"/>
  <c r="G293" i="4" s="1"/>
  <c r="G292" i="4" s="1"/>
  <c r="G291" i="4" s="1"/>
  <c r="G290" i="4" s="1"/>
  <c r="G99" i="4"/>
  <c r="G60" i="4"/>
  <c r="D43" i="3"/>
  <c r="D261" i="3"/>
  <c r="D258" i="3"/>
  <c r="D245" i="3"/>
  <c r="D206" i="3"/>
  <c r="D95" i="3"/>
  <c r="D49" i="3"/>
  <c r="F412" i="2" l="1"/>
  <c r="F415" i="2"/>
  <c r="F134" i="2"/>
  <c r="F227" i="2"/>
  <c r="G220" i="4" l="1"/>
  <c r="G217" i="4" l="1"/>
  <c r="G323" i="4"/>
  <c r="G374" i="4" l="1"/>
  <c r="D29" i="3"/>
  <c r="F254" i="2"/>
  <c r="F253" i="2" s="1"/>
  <c r="F252" i="2" s="1"/>
  <c r="F251" i="2" s="1"/>
  <c r="G350" i="4"/>
  <c r="G349" i="4" s="1"/>
  <c r="G348" i="4" s="1"/>
  <c r="G347" i="4" s="1"/>
  <c r="D37" i="3"/>
  <c r="F334" i="2"/>
  <c r="F333" i="2" s="1"/>
  <c r="G97" i="4" l="1"/>
  <c r="G443" i="4" l="1"/>
  <c r="G442" i="4" s="1"/>
  <c r="G441" i="4" s="1"/>
  <c r="G440" i="4" l="1"/>
  <c r="G439" i="4" s="1"/>
  <c r="G438" i="4" s="1"/>
  <c r="G132" i="4"/>
  <c r="G125" i="4" s="1"/>
  <c r="D167" i="3" l="1"/>
  <c r="D166" i="3" s="1"/>
  <c r="D146" i="3"/>
  <c r="D35" i="3"/>
  <c r="F58" i="2"/>
  <c r="F212" i="2"/>
  <c r="F327" i="2"/>
  <c r="F318" i="2"/>
  <c r="G152" i="4"/>
  <c r="G157" i="4"/>
  <c r="G156" i="4" s="1"/>
  <c r="G410" i="4"/>
  <c r="G409" i="4" s="1"/>
  <c r="F169" i="2"/>
  <c r="F168" i="2" s="1"/>
  <c r="F133" i="2"/>
  <c r="F132" i="2" s="1"/>
  <c r="F131" i="2" s="1"/>
  <c r="F125" i="2" s="1"/>
  <c r="F124" i="2" s="1"/>
  <c r="G392" i="4" l="1"/>
  <c r="G106" i="4" l="1"/>
  <c r="G105" i="4" s="1"/>
  <c r="F274" i="2" l="1"/>
  <c r="G366" i="4"/>
  <c r="F329" i="2" l="1"/>
  <c r="F326" i="2" s="1"/>
  <c r="G154" i="4"/>
  <c r="G151" i="4" s="1"/>
  <c r="D78" i="3"/>
  <c r="D236" i="3"/>
  <c r="D127" i="3"/>
  <c r="D126" i="3" s="1"/>
  <c r="D125" i="3" s="1"/>
  <c r="G196" i="4"/>
  <c r="F378" i="2"/>
  <c r="G150" i="4" l="1"/>
  <c r="F325" i="2"/>
  <c r="F376" i="2"/>
  <c r="F375" i="2" s="1"/>
  <c r="F142" i="2"/>
  <c r="F141" i="2" s="1"/>
  <c r="F140" i="2" s="1"/>
  <c r="F139" i="2" s="1"/>
  <c r="G413" i="4"/>
  <c r="G412" i="4" s="1"/>
  <c r="G405" i="4" s="1"/>
  <c r="G282" i="4"/>
  <c r="G281" i="4" s="1"/>
  <c r="G280" i="4" s="1"/>
  <c r="G279" i="4" s="1"/>
  <c r="G404" i="4" l="1"/>
  <c r="G403" i="4" s="1"/>
  <c r="G275" i="4"/>
  <c r="G274" i="4" s="1"/>
  <c r="G273" i="4" s="1"/>
  <c r="G272" i="4" s="1"/>
  <c r="G271" i="4" s="1"/>
  <c r="G270" i="4" s="1"/>
  <c r="G194" i="4" l="1"/>
  <c r="G193" i="4" s="1"/>
  <c r="G394" i="4" l="1"/>
  <c r="D164" i="3" l="1"/>
  <c r="F166" i="2"/>
  <c r="G103" i="4"/>
  <c r="D249" i="3" l="1"/>
  <c r="G481" i="4"/>
  <c r="G480" i="4" s="1"/>
  <c r="G479" i="4" s="1"/>
  <c r="G478" i="4" s="1"/>
  <c r="G477" i="4" s="1"/>
  <c r="G476" i="4" s="1"/>
  <c r="G473" i="4"/>
  <c r="G471" i="4"/>
  <c r="G464" i="4"/>
  <c r="G463" i="4" s="1"/>
  <c r="G457" i="4"/>
  <c r="G456" i="4" s="1"/>
  <c r="G455" i="4" s="1"/>
  <c r="G454" i="4" s="1"/>
  <c r="G453" i="4" s="1"/>
  <c r="G452" i="4" s="1"/>
  <c r="G450" i="4"/>
  <c r="G449" i="4" s="1"/>
  <c r="G448" i="4" s="1"/>
  <c r="G447" i="4" s="1"/>
  <c r="G446" i="4" s="1"/>
  <c r="G445" i="4" s="1"/>
  <c r="G436" i="4"/>
  <c r="G435" i="4" s="1"/>
  <c r="G434" i="4" s="1"/>
  <c r="G433" i="4" s="1"/>
  <c r="G424" i="4"/>
  <c r="G423" i="4" s="1"/>
  <c r="G422" i="4" s="1"/>
  <c r="G421" i="4" s="1"/>
  <c r="G415" i="4" s="1"/>
  <c r="G398" i="4"/>
  <c r="G388" i="4"/>
  <c r="G382" i="4"/>
  <c r="G381" i="4" s="1"/>
  <c r="G379" i="4"/>
  <c r="G378" i="4" s="1"/>
  <c r="G372" i="4"/>
  <c r="G370" i="4"/>
  <c r="G364" i="4"/>
  <c r="G356" i="4"/>
  <c r="G345" i="4"/>
  <c r="G343" i="4"/>
  <c r="G341" i="4"/>
  <c r="G335" i="4"/>
  <c r="G321" i="4"/>
  <c r="G308" i="4"/>
  <c r="G305" i="4" s="1"/>
  <c r="G287" i="4"/>
  <c r="G286" i="4" s="1"/>
  <c r="G268" i="4"/>
  <c r="G267" i="4" s="1"/>
  <c r="G266" i="4" s="1"/>
  <c r="G265" i="4" s="1"/>
  <c r="G264" i="4" s="1"/>
  <c r="G263" i="4" s="1"/>
  <c r="G261" i="4"/>
  <c r="G260" i="4" s="1"/>
  <c r="G259" i="4" s="1"/>
  <c r="G258" i="4" s="1"/>
  <c r="G256" i="4"/>
  <c r="G254" i="4"/>
  <c r="G248" i="4"/>
  <c r="G246" i="4"/>
  <c r="G240" i="4"/>
  <c r="G239" i="4" s="1"/>
  <c r="G238" i="4" s="1"/>
  <c r="G237" i="4" s="1"/>
  <c r="G236" i="4" s="1"/>
  <c r="G231" i="4"/>
  <c r="G230" i="4" s="1"/>
  <c r="G229" i="4" s="1"/>
  <c r="G228" i="4" s="1"/>
  <c r="G227" i="4" s="1"/>
  <c r="G223" i="4"/>
  <c r="G202" i="4"/>
  <c r="G201" i="4" s="1"/>
  <c r="G192" i="4" s="1"/>
  <c r="G183" i="4"/>
  <c r="G182" i="4" s="1"/>
  <c r="G180" i="4"/>
  <c r="G179" i="4" s="1"/>
  <c r="G173" i="4"/>
  <c r="G172" i="4" s="1"/>
  <c r="G171" i="4" s="1"/>
  <c r="G170" i="4" s="1"/>
  <c r="G168" i="4"/>
  <c r="G166" i="4"/>
  <c r="G164" i="4"/>
  <c r="G146" i="4"/>
  <c r="G145" i="4" s="1"/>
  <c r="G144" i="4" s="1"/>
  <c r="G143" i="4" s="1"/>
  <c r="G142" i="4" s="1"/>
  <c r="G120" i="4"/>
  <c r="G119" i="4" s="1"/>
  <c r="G101" i="4"/>
  <c r="G96" i="4" s="1"/>
  <c r="G89" i="4"/>
  <c r="G88" i="4" s="1"/>
  <c r="G87" i="4" s="1"/>
  <c r="G86" i="4" s="1"/>
  <c r="G85" i="4" s="1"/>
  <c r="G84" i="4" s="1"/>
  <c r="G75" i="4"/>
  <c r="G72" i="4"/>
  <c r="G69" i="4"/>
  <c r="G67" i="4"/>
  <c r="G58" i="4"/>
  <c r="G56" i="4"/>
  <c r="G43" i="4"/>
  <c r="G42" i="4" s="1"/>
  <c r="G41" i="4" s="1"/>
  <c r="G40" i="4" s="1"/>
  <c r="G39" i="4" s="1"/>
  <c r="G35" i="4"/>
  <c r="G34" i="4" s="1"/>
  <c r="G33" i="4" s="1"/>
  <c r="G32" i="4" s="1"/>
  <c r="G31" i="4" s="1"/>
  <c r="G29" i="4"/>
  <c r="G28" i="4" s="1"/>
  <c r="G27" i="4" s="1"/>
  <c r="G26" i="4" s="1"/>
  <c r="G25" i="4" s="1"/>
  <c r="G20" i="4"/>
  <c r="G19" i="4" s="1"/>
  <c r="G18" i="4" s="1"/>
  <c r="G17" i="4" s="1"/>
  <c r="G16" i="4" s="1"/>
  <c r="D180" i="3"/>
  <c r="F40" i="2"/>
  <c r="F39" i="2" s="1"/>
  <c r="F38" i="2" s="1"/>
  <c r="F37" i="2" s="1"/>
  <c r="F36" i="2" s="1"/>
  <c r="D253" i="3"/>
  <c r="D252" i="3" s="1"/>
  <c r="D243" i="3"/>
  <c r="G55" i="4" l="1"/>
  <c r="G66" i="4"/>
  <c r="G355" i="4"/>
  <c r="G354" i="4" s="1"/>
  <c r="G387" i="4"/>
  <c r="G470" i="4"/>
  <c r="G469" i="4" s="1"/>
  <c r="G462" i="4" s="1"/>
  <c r="G461" i="4" s="1"/>
  <c r="G304" i="4"/>
  <c r="G303" i="4" s="1"/>
  <c r="G297" i="4" s="1"/>
  <c r="G334" i="4"/>
  <c r="G285" i="4"/>
  <c r="G284" i="4" s="1"/>
  <c r="G278" i="4" s="1"/>
  <c r="G277" i="4" s="1"/>
  <c r="G54" i="4"/>
  <c r="G53" i="4" s="1"/>
  <c r="G427" i="4"/>
  <c r="G426" i="4" s="1"/>
  <c r="G163" i="4"/>
  <c r="G162" i="4" s="1"/>
  <c r="G161" i="4" s="1"/>
  <c r="G160" i="4" s="1"/>
  <c r="G159" i="4" s="1"/>
  <c r="G320" i="4"/>
  <c r="G319" i="4" s="1"/>
  <c r="G318" i="4" s="1"/>
  <c r="G317" i="4" s="1"/>
  <c r="G226" i="4"/>
  <c r="G225" i="4" s="1"/>
  <c r="G15" i="4"/>
  <c r="G14" i="4" s="1"/>
  <c r="G216" i="4"/>
  <c r="G215" i="4" s="1"/>
  <c r="G214" i="4" s="1"/>
  <c r="G213" i="4" s="1"/>
  <c r="G212" i="4" s="1"/>
  <c r="G149" i="4"/>
  <c r="G148" i="4" s="1"/>
  <c r="G136" i="4" s="1"/>
  <c r="G191" i="4"/>
  <c r="G185" i="4" s="1"/>
  <c r="G253" i="4"/>
  <c r="G252" i="4" s="1"/>
  <c r="G251" i="4" s="1"/>
  <c r="G118" i="4"/>
  <c r="G117" i="4" s="1"/>
  <c r="G109" i="4" s="1"/>
  <c r="G245" i="4"/>
  <c r="G244" i="4" s="1"/>
  <c r="G243" i="4" s="1"/>
  <c r="G377" i="4"/>
  <c r="G376" i="4" s="1"/>
  <c r="G178" i="4"/>
  <c r="G177" i="4" s="1"/>
  <c r="G176" i="4" s="1"/>
  <c r="D205" i="3"/>
  <c r="D204" i="3" s="1"/>
  <c r="D199" i="3"/>
  <c r="F175" i="2"/>
  <c r="F174" i="2" s="1"/>
  <c r="F173" i="2" s="1"/>
  <c r="F172" i="2" s="1"/>
  <c r="F171" i="2" s="1"/>
  <c r="F147" i="2"/>
  <c r="F146" i="2" s="1"/>
  <c r="F75" i="2"/>
  <c r="G175" i="4" l="1"/>
  <c r="F145" i="2"/>
  <c r="F144" i="2" s="1"/>
  <c r="F138" i="2" s="1"/>
  <c r="G386" i="4"/>
  <c r="G385" i="4" s="1"/>
  <c r="G384" i="4" s="1"/>
  <c r="G65" i="4"/>
  <c r="G64" i="4" s="1"/>
  <c r="G45" i="4" s="1"/>
  <c r="G333" i="4"/>
  <c r="G332" i="4" s="1"/>
  <c r="G331" i="4" s="1"/>
  <c r="G296" i="4"/>
  <c r="G250" i="4"/>
  <c r="G235" i="4" s="1"/>
  <c r="G353" i="4"/>
  <c r="G352" i="4" s="1"/>
  <c r="G95" i="4"/>
  <c r="G94" i="4" s="1"/>
  <c r="G93" i="4" s="1"/>
  <c r="G92" i="4" s="1"/>
  <c r="G460" i="4"/>
  <c r="G459" i="4" s="1"/>
  <c r="F339" i="2"/>
  <c r="G24" i="4" l="1"/>
  <c r="G330" i="4"/>
  <c r="G234" i="4" s="1"/>
  <c r="D90" i="3"/>
  <c r="F350" i="2"/>
  <c r="D223" i="3" l="1"/>
  <c r="F110" i="2"/>
  <c r="D284" i="3" l="1"/>
  <c r="D280" i="3"/>
  <c r="F52" i="2"/>
  <c r="F25" i="2"/>
  <c r="D117" i="3" l="1"/>
  <c r="F304" i="2"/>
  <c r="F73" i="2"/>
  <c r="F72" i="2" s="1"/>
  <c r="F60" i="2"/>
  <c r="F57" i="2" s="1"/>
  <c r="F56" i="2" s="1"/>
  <c r="F55" i="2" s="1"/>
  <c r="F290" i="2" l="1"/>
  <c r="F289" i="2" s="1"/>
  <c r="F287" i="2"/>
  <c r="F286" i="2" s="1"/>
  <c r="D240" i="3"/>
  <c r="F285" i="2" l="1"/>
  <c r="F284" i="2" s="1"/>
  <c r="F264" i="2"/>
  <c r="F46" i="2" l="1"/>
  <c r="D279" i="3"/>
  <c r="F384" i="2"/>
  <c r="F383" i="2" s="1"/>
  <c r="F374" i="2" s="1"/>
  <c r="F51" i="2"/>
  <c r="F50" i="2" s="1"/>
  <c r="F49" i="2" s="1"/>
  <c r="D88" i="3"/>
  <c r="D69" i="3"/>
  <c r="F348" i="2"/>
  <c r="F373" i="2" l="1"/>
  <c r="F367" i="2" s="1"/>
  <c r="D119" i="3"/>
  <c r="D116" i="3" s="1"/>
  <c r="F338" i="2"/>
  <c r="F337" i="2" s="1"/>
  <c r="F336" i="2" s="1"/>
  <c r="D115" i="3" l="1"/>
  <c r="D114" i="3" s="1"/>
  <c r="F71" i="2"/>
  <c r="F70" i="2" s="1"/>
  <c r="D283" i="3"/>
  <c r="D277" i="3"/>
  <c r="D276" i="3" s="1"/>
  <c r="D264" i="3"/>
  <c r="D247" i="3"/>
  <c r="D242" i="3" s="1"/>
  <c r="D234" i="3"/>
  <c r="D233" i="3" s="1"/>
  <c r="D221" i="3"/>
  <c r="D219" i="3"/>
  <c r="D215" i="3"/>
  <c r="D213" i="3"/>
  <c r="D211" i="3"/>
  <c r="D197" i="3"/>
  <c r="D195" i="3"/>
  <c r="D192" i="3"/>
  <c r="D189" i="3"/>
  <c r="D187" i="3"/>
  <c r="D185" i="3"/>
  <c r="D176" i="3"/>
  <c r="D175" i="3" s="1"/>
  <c r="D162" i="3"/>
  <c r="D158" i="3"/>
  <c r="D157" i="3" s="1"/>
  <c r="D140" i="3"/>
  <c r="D132" i="3"/>
  <c r="D131" i="3" s="1"/>
  <c r="D93" i="3"/>
  <c r="D92" i="3" s="1"/>
  <c r="D86" i="3"/>
  <c r="D85" i="3" s="1"/>
  <c r="D58" i="3"/>
  <c r="D57" i="3" s="1"/>
  <c r="D76" i="3"/>
  <c r="D47" i="3"/>
  <c r="D45" i="3"/>
  <c r="D41" i="3"/>
  <c r="D26" i="3"/>
  <c r="D24" i="3"/>
  <c r="D22" i="3"/>
  <c r="D28" i="3" l="1"/>
  <c r="D267" i="3"/>
  <c r="D266" i="3" s="1"/>
  <c r="D227" i="3"/>
  <c r="D210" i="3"/>
  <c r="D209" i="3" s="1"/>
  <c r="D218" i="3"/>
  <c r="D217" i="3" s="1"/>
  <c r="D182" i="3"/>
  <c r="D174" i="3" s="1"/>
  <c r="D130" i="3"/>
  <c r="D129" i="3" s="1"/>
  <c r="D15" i="3"/>
  <c r="D75" i="3"/>
  <c r="D74" i="3" s="1"/>
  <c r="D84" i="3"/>
  <c r="D257" i="3"/>
  <c r="D256" i="3" s="1"/>
  <c r="D14" i="3" l="1"/>
  <c r="D13" i="3" s="1"/>
  <c r="D173" i="3"/>
  <c r="D226" i="3"/>
  <c r="D255" i="3"/>
  <c r="D83" i="3"/>
  <c r="F83" i="2" l="1"/>
  <c r="F19" i="2"/>
  <c r="F18" i="2" s="1"/>
  <c r="F17" i="2" s="1"/>
  <c r="F16" i="2" s="1"/>
  <c r="F15" i="2" s="1"/>
  <c r="F24" i="2"/>
  <c r="F23" i="2" s="1"/>
  <c r="F22" i="2" s="1"/>
  <c r="F21" i="2" s="1"/>
  <c r="F32" i="2"/>
  <c r="F31" i="2" s="1"/>
  <c r="F30" i="2" s="1"/>
  <c r="F29" i="2" s="1"/>
  <c r="F45" i="2"/>
  <c r="F44" i="2" s="1"/>
  <c r="F43" i="2" s="1"/>
  <c r="F42" i="2" s="1"/>
  <c r="F91" i="2"/>
  <c r="F94" i="2"/>
  <c r="F97" i="2"/>
  <c r="F104" i="2"/>
  <c r="F103" i="2" s="1"/>
  <c r="F108" i="2"/>
  <c r="F107" i="2" s="1"/>
  <c r="F122" i="2"/>
  <c r="F121" i="2" s="1"/>
  <c r="F120" i="2" s="1"/>
  <c r="F119" i="2" s="1"/>
  <c r="F118" i="2" s="1"/>
  <c r="F117" i="2" s="1"/>
  <c r="F160" i="2"/>
  <c r="F164" i="2"/>
  <c r="F189" i="2"/>
  <c r="F188" i="2" s="1"/>
  <c r="F206" i="2"/>
  <c r="F199" i="2" s="1"/>
  <c r="F225" i="2"/>
  <c r="F224" i="2" s="1"/>
  <c r="F239" i="2"/>
  <c r="F245" i="2"/>
  <c r="F272" i="2"/>
  <c r="F278" i="2"/>
  <c r="F296" i="2"/>
  <c r="F295" i="2" s="1"/>
  <c r="F316" i="2"/>
  <c r="F346" i="2"/>
  <c r="F345" i="2" s="1"/>
  <c r="F355" i="2"/>
  <c r="F354" i="2" s="1"/>
  <c r="F353" i="2" s="1"/>
  <c r="F352" i="2" s="1"/>
  <c r="F362" i="2"/>
  <c r="F361" i="2" s="1"/>
  <c r="F365" i="2"/>
  <c r="F364" i="2" s="1"/>
  <c r="F400" i="2"/>
  <c r="F399" i="2" s="1"/>
  <c r="F393" i="2" s="1"/>
  <c r="F418" i="2"/>
  <c r="F425" i="2"/>
  <c r="F424" i="2" s="1"/>
  <c r="F423" i="2" s="1"/>
  <c r="F422" i="2" s="1"/>
  <c r="F432" i="2"/>
  <c r="F431" i="2" s="1"/>
  <c r="F430" i="2" s="1"/>
  <c r="F429" i="2" s="1"/>
  <c r="F198" i="2" l="1"/>
  <c r="F197" i="2" s="1"/>
  <c r="F191" i="2" s="1"/>
  <c r="F294" i="2"/>
  <c r="F293" i="2" s="1"/>
  <c r="F292" i="2" s="1"/>
  <c r="F159" i="2"/>
  <c r="F158" i="2" s="1"/>
  <c r="F315" i="2"/>
  <c r="F311" i="2" s="1"/>
  <c r="F324" i="2"/>
  <c r="F323" i="2" s="1"/>
  <c r="F102" i="2"/>
  <c r="F223" i="2"/>
  <c r="F222" i="2" s="1"/>
  <c r="F221" i="2" s="1"/>
  <c r="F187" i="2"/>
  <c r="F186" i="2" s="1"/>
  <c r="F178" i="2" s="1"/>
  <c r="F360" i="2"/>
  <c r="F359" i="2" s="1"/>
  <c r="F358" i="2" s="1"/>
  <c r="F392" i="2"/>
  <c r="F386" i="2" s="1"/>
  <c r="F411" i="2"/>
  <c r="F410" i="2" s="1"/>
  <c r="F106" i="2"/>
  <c r="F28" i="2"/>
  <c r="F249" i="2"/>
  <c r="F310" i="2" l="1"/>
  <c r="F309" i="2" s="1"/>
  <c r="F357" i="2"/>
  <c r="F409" i="2"/>
  <c r="F403" i="2" s="1"/>
  <c r="F177" i="2" l="1"/>
  <c r="F89" i="2"/>
  <c r="F88" i="2" s="1"/>
  <c r="F82" i="2" l="1"/>
  <c r="F81" i="2" s="1"/>
  <c r="F62" i="2" s="1"/>
  <c r="F421" i="2"/>
  <c r="F420" i="2" s="1"/>
  <c r="F14" i="2" l="1"/>
  <c r="F157" i="2"/>
  <c r="F156" i="2" s="1"/>
  <c r="F137" i="2" s="1"/>
  <c r="F280" i="2" l="1"/>
  <c r="F263" i="2" s="1"/>
  <c r="F247" i="2"/>
  <c r="F238" i="2" s="1"/>
  <c r="F428" i="2"/>
  <c r="F427" i="2" s="1"/>
  <c r="F262" i="2" l="1"/>
  <c r="F237" i="2"/>
  <c r="F236" i="2" s="1"/>
  <c r="F235" i="2" s="1"/>
  <c r="F344" i="2"/>
  <c r="F343" i="2" s="1"/>
  <c r="F342" i="2" s="1"/>
  <c r="F341" i="2" s="1"/>
  <c r="F402" i="2"/>
  <c r="F261" i="2" l="1"/>
  <c r="F260" i="2" l="1"/>
  <c r="F234" i="2" s="1"/>
  <c r="F434" i="2" s="1"/>
  <c r="G124" i="4" l="1"/>
  <c r="G123" i="4" s="1"/>
  <c r="G122" i="4" s="1"/>
  <c r="G108" i="4" s="1"/>
  <c r="G23" i="4" l="1"/>
  <c r="G483" i="4" s="1"/>
  <c r="D156" i="3"/>
  <c r="D155" i="3" s="1"/>
  <c r="D287" i="3" s="1"/>
</calcChain>
</file>

<file path=xl/sharedStrings.xml><?xml version="1.0" encoding="utf-8"?>
<sst xmlns="http://schemas.openxmlformats.org/spreadsheetml/2006/main" count="4321" uniqueCount="459">
  <si>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</si>
  <si>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</si>
  <si>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</si>
  <si>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</si>
  <si>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</si>
  <si>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</si>
  <si>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</si>
  <si>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</si>
  <si>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</si>
  <si>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</si>
  <si>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</si>
  <si>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</si>
  <si>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</si>
  <si>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</si>
  <si>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</si>
  <si>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</si>
  <si>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</si>
  <si>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</si>
  <si>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</si>
  <si>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</si>
  <si>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</si>
  <si>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</si>
  <si>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</si>
  <si>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</si>
  <si>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</si>
  <si>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</si>
  <si>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</si>
  <si>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</si>
  <si>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</si>
  <si>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</si>
  <si>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</si>
  <si>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</si>
  <si>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</si>
  <si>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</si>
  <si>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</si>
  <si>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</si>
  <si>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</si>
  <si>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</si>
  <si>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</si>
  <si>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</si>
  <si>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</si>
  <si>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</si>
  <si>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</si>
  <si>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</si>
  <si>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</si>
  <si>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</si>
  <si>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</si>
  <si>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</si>
  <si>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</si>
  <si>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</si>
  <si>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</si>
  <si>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</si>
  <si>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</si>
  <si>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</si>
  <si>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</si>
  <si>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</si>
  <si>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</si>
  <si>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</si>
  <si>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</si>
  <si>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</si>
  <si>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</si>
  <si>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</si>
  <si>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</si>
  <si>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</si>
  <si>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</si>
  <si>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</si>
  <si>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</si>
  <si>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</si>
  <si>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</si>
  <si>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</si>
  <si>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</si>
  <si>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</si>
  <si>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</si>
  <si>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</si>
  <si>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</si>
  <si>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</si>
  <si>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</si>
  <si>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</si>
  <si>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</si>
  <si>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</si>
  <si>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</si>
  <si>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</si>
  <si>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</si>
  <si>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</si>
  <si>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</si>
  <si>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</si>
  <si>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</si>
  <si>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</si>
  <si>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</si>
  <si>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</si>
  <si>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</si>
  <si>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</si>
  <si>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</si>
  <si>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</si>
  <si>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</si>
  <si>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</si>
  <si>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</si>
  <si>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</si>
  <si>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</si>
  <si>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</si>
  <si>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</si>
  <si>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</si>
  <si>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</si>
  <si>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</si>
  <si>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</si>
  <si>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</si>
  <si>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</si>
  <si>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</si>
  <si>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</si>
  <si>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</si>
  <si>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</si>
  <si>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</si>
  <si>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</si>
  <si>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</si>
  <si>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</si>
  <si>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</si>
  <si>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</si>
  <si>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</si>
  <si>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</si>
  <si>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</si>
  <si>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</si>
  <si>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</si>
  <si>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</si>
  <si>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</si>
  <si>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</si>
  <si>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</si>
  <si>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</si>
  <si>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</si>
  <si>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</si>
  <si>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</si>
  <si>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</si>
  <si>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</si>
  <si>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</si>
  <si>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</si>
  <si>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</si>
  <si>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</si>
  <si>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</si>
  <si>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</si>
  <si>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</si>
  <si>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</si>
  <si>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</si>
  <si>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</si>
  <si>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</si>
  <si>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</si>
  <si>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</si>
  <si>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</si>
  <si>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</si>
  <si>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</si>
  <si>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</si>
  <si>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</si>
  <si>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</si>
  <si>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</si>
  <si>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</si>
  <si>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</si>
  <si>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</si>
  <si>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</si>
  <si>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</si>
  <si>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</si>
  <si>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</si>
  <si>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</si>
  <si>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</si>
  <si>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</si>
  <si>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</si>
  <si>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</si>
  <si>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</si>
  <si>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</si>
  <si>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</si>
  <si>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</si>
  <si>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</si>
  <si>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</si>
  <si>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</si>
  <si>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</si>
  <si>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</si>
  <si>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</si>
  <si>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</si>
  <si>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</si>
  <si>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</si>
  <si>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</si>
  <si>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</si>
  <si>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</si>
  <si>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</si>
  <si>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</si>
  <si>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</si>
  <si>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</si>
  <si>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</si>
  <si>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</si>
  <si>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</si>
  <si>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</si>
  <si>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</si>
  <si>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</si>
  <si>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</si>
  <si>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</si>
  <si>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</si>
  <si>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</si>
  <si>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</si>
  <si>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</si>
  <si>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</si>
  <si>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</si>
  <si>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</si>
  <si>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</si>
  <si>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</si>
  <si>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</si>
  <si>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</si>
  <si>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</si>
  <si>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</si>
  <si>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</si>
  <si>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</si>
  <si>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</si>
  <si>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</si>
  <si>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</si>
  <si>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</si>
  <si>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</si>
  <si>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</si>
  <si>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</si>
  <si>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</si>
  <si>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</si>
  <si>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</si>
  <si>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</si>
  <si>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</si>
  <si>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</si>
  <si>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</si>
  <si>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</si>
  <si>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</si>
  <si>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</si>
  <si>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</si>
  <si>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</si>
  <si>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</si>
  <si>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</si>
  <si>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</si>
  <si>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</si>
  <si>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</si>
  <si>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</si>
  <si>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</si>
  <si>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</si>
  <si>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</si>
  <si>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</si>
  <si>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</si>
  <si>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</si>
  <si>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</si>
  <si>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</si>
  <si>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</si>
  <si>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</si>
  <si>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</si>
  <si>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</si>
  <si>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</si>
  <si>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</si>
  <si>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</si>
  <si>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</si>
  <si>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</si>
  <si>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</si>
  <si>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</si>
  <si>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</si>
  <si>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</si>
  <si>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</si>
  <si>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</si>
  <si>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</si>
  <si>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</si>
  <si>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</si>
  <si>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</si>
  <si>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</si>
  <si>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</si>
  <si>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</si>
  <si>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</si>
  <si>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</si>
  <si>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</si>
  <si>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</si>
  <si>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</si>
  <si>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</si>
  <si>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</si>
  <si>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</si>
  <si>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</si>
  <si>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</si>
  <si>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</si>
  <si>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</si>
  <si>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</si>
  <si>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</si>
  <si>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</si>
  <si>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</si>
  <si>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</si>
  <si>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</si>
  <si>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</si>
  <si>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</si>
  <si>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</si>
  <si>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</si>
  <si>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</si>
  <si>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</si>
  <si>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</si>
  <si>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</si>
  <si>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</si>
  <si>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</si>
  <si>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</si>
  <si>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</si>
  <si>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</si>
  <si>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</si>
  <si>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</si>
  <si>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</si>
  <si>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</si>
  <si>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</si>
  <si>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</si>
  <si>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</si>
  <si>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</si>
  <si>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</si>
  <si>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</si>
  <si>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</si>
  <si>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</si>
  <si>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</si>
  <si>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</si>
  <si>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</si>
  <si>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</si>
  <si>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</si>
  <si>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</si>
  <si>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</si>
  <si>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</si>
  <si>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</si>
  <si>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</si>
  <si>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</si>
  <si>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</si>
  <si>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</si>
  <si>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</si>
  <si>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</si>
  <si>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</si>
  <si>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</si>
  <si>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</si>
  <si>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</si>
  <si>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</si>
  <si>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</si>
  <si>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</si>
  <si>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</si>
  <si>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</si>
  <si>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</si>
  <si>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</si>
  <si>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</si>
  <si>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</si>
  <si>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</si>
  <si>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</si>
  <si>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</si>
  <si>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</si>
  <si>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</si>
  <si>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</si>
  <si>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</si>
  <si>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</si>
  <si>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</si>
  <si>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</si>
  <si>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</si>
  <si>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</si>
  <si>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</si>
  <si>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</si>
  <si>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</si>
  <si>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</si>
  <si>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Ведомственная структура расходов бюджета муниципального образования "Пустошкинский район" на 2021 год</t>
  </si>
  <si>
    <t xml:space="preserve">"Пустошкинский район" на 2021 год </t>
  </si>
  <si>
    <t>и на плановый период 2022 и 2023 годов"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</si>
  <si>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</si>
  <si>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</si>
  <si>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</si>
  <si>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</si>
  <si>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</si>
  <si>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</si>
  <si>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</si>
  <si>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</si>
  <si>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</si>
  <si>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</si>
  <si>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"Пустошкинский район" на 2021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</si>
  <si>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</si>
  <si>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</si>
  <si>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</si>
  <si>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</si>
  <si>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</si>
  <si>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</si>
  <si>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</si>
  <si>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</si>
  <si>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</si>
  <si>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</si>
  <si>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</si>
  <si>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</si>
  <si>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</si>
  <si>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</si>
  <si>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</si>
  <si>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</si>
  <si>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</si>
  <si>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</si>
  <si>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</si>
  <si>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</si>
  <si>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</si>
  <si>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</si>
  <si>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</si>
  <si>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</si>
  <si>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</si>
  <si>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</si>
  <si>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</si>
  <si>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</si>
  <si>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</si>
  <si>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</si>
  <si>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</si>
  <si>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</si>
  <si>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</si>
  <si>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</si>
  <si>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</si>
  <si>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</si>
  <si>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</si>
  <si>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</si>
  <si>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</si>
  <si>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</si>
  <si>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</si>
  <si>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</si>
  <si>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</si>
  <si>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</si>
  <si>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</si>
  <si>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</si>
  <si>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</si>
  <si>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</si>
  <si>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</si>
  <si>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</si>
  <si>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</si>
  <si>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</si>
  <si>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</si>
  <si>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</si>
  <si>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</si>
  <si>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</si>
  <si>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</si>
  <si>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</si>
  <si>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Приложение № 3</t>
  </si>
  <si>
    <t xml:space="preserve"> "О внесении изменений в решение</t>
  </si>
  <si>
    <t>Приложение № 4</t>
  </si>
  <si>
    <t>Собрания депутатов района от 25.12.2020 г. № 205</t>
  </si>
  <si>
    <t>Приложение № 2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</si>
  <si>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</si>
  <si>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</si>
  <si>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</si>
  <si>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</si>
  <si>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</si>
  <si>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</si>
  <si>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</si>
  <si>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</si>
  <si>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</si>
  <si>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</si>
  <si>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</si>
  <si>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</si>
  <si>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</si>
  <si>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</si>
  <si>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</si>
  <si>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</si>
  <si>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</si>
  <si>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</si>
  <si>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</si>
  <si>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</si>
  <si>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</si>
  <si>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реализацию мероприятий по обеспечению жильем молодых семей</t>
  </si>
  <si>
    <t xml:space="preserve">Расходы на реализацию мероприятий по обеспечению жильем молодых семей
</t>
  </si>
  <si>
    <t xml:space="preserve">Молодежная политика </t>
  </si>
  <si>
    <t>Обслуживание  государственного (муниципального) внутреннего долга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</si>
  <si>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</si>
  <si>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90 9 00 20002</t>
  </si>
  <si>
    <t>Расходы на исполнение судебных актов в рамках непрограммного направления деятельности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</si>
  <si>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</si>
  <si>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</si>
  <si>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 xml:space="preserve">от 17.2.2021г.  №  277    </t>
  </si>
  <si>
    <t xml:space="preserve">от 17.12.2021г.   №  277    </t>
  </si>
  <si>
    <t xml:space="preserve"> от 17.12.2021г. №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</si>
</sst>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44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7" fillId="3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justify" vertical="top" wrapText="1"/>
    </xf>
    <xf numFmtId="0" fontId="9" fillId="3" borderId="6" xfId="1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4"/>
  <sheetViews>
    <sheetView zoomScale="120" zoomScaleNormal="120" zoomScaleSheetLayoutView="100" workbookViewId="0">
      <selection activeCell="A3" sqref="A3:G3"/>
    </sheetView>
  </sheetViews>
  <sheetFormatPr defaultRowHeight="12.75" x14ac:dyDescent="0.2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 x14ac:dyDescent="0.25">
      <c r="A1" s="230" t="s">
        <v>425</v>
      </c>
      <c r="B1" s="230"/>
      <c r="C1" s="230"/>
      <c r="D1" s="230"/>
      <c r="E1" s="230"/>
      <c r="F1" s="230"/>
      <c r="G1" s="230"/>
    </row>
    <row r="2" spans="1:8" ht="15.75" x14ac:dyDescent="0.25">
      <c r="A2" s="230" t="s">
        <v>0</v>
      </c>
      <c r="B2" s="230"/>
      <c r="C2" s="230"/>
      <c r="D2" s="230"/>
      <c r="E2" s="230"/>
      <c r="F2" s="230"/>
      <c r="G2" s="230"/>
    </row>
    <row r="3" spans="1:8" ht="15.75" x14ac:dyDescent="0.25">
      <c r="A3" s="230" t="s">
        <v>457</v>
      </c>
      <c r="B3" s="230"/>
      <c r="C3" s="230"/>
      <c r="D3" s="230"/>
      <c r="E3" s="230"/>
      <c r="F3" s="230"/>
      <c r="G3" s="230"/>
    </row>
    <row r="4" spans="1:8" ht="15.75" x14ac:dyDescent="0.25">
      <c r="A4" s="230" t="s">
        <v>422</v>
      </c>
      <c r="B4" s="230"/>
      <c r="C4" s="230"/>
      <c r="D4" s="230"/>
      <c r="E4" s="230"/>
      <c r="F4" s="230"/>
      <c r="G4" s="230"/>
    </row>
    <row r="5" spans="1:8" ht="15.75" x14ac:dyDescent="0.25">
      <c r="A5" s="230" t="s">
        <v>424</v>
      </c>
      <c r="B5" s="230"/>
      <c r="C5" s="230"/>
      <c r="D5" s="230"/>
      <c r="E5" s="230"/>
      <c r="F5" s="230"/>
      <c r="G5" s="230"/>
    </row>
    <row r="6" spans="1:8" ht="15.75" x14ac:dyDescent="0.25">
      <c r="A6" s="230" t="s">
        <v>1</v>
      </c>
      <c r="B6" s="230"/>
      <c r="C6" s="230"/>
      <c r="D6" s="230"/>
      <c r="E6" s="230"/>
      <c r="F6" s="230"/>
      <c r="G6" s="230"/>
    </row>
    <row r="7" spans="1:8" ht="15.75" x14ac:dyDescent="0.25">
      <c r="A7" s="230" t="s">
        <v>350</v>
      </c>
      <c r="B7" s="230"/>
      <c r="C7" s="230"/>
      <c r="D7" s="230"/>
      <c r="E7" s="230"/>
      <c r="F7" s="230"/>
      <c r="G7" s="230"/>
    </row>
    <row r="8" spans="1:8" ht="15.75" x14ac:dyDescent="0.25">
      <c r="A8" s="230" t="s">
        <v>351</v>
      </c>
      <c r="B8" s="230"/>
      <c r="C8" s="230"/>
      <c r="D8" s="230"/>
      <c r="E8" s="230"/>
      <c r="F8" s="230"/>
      <c r="G8" s="230"/>
    </row>
    <row r="9" spans="1:8" ht="15.75" x14ac:dyDescent="0.25">
      <c r="A9" s="180"/>
      <c r="B9" s="180"/>
      <c r="C9" s="180"/>
      <c r="D9" s="180"/>
      <c r="E9" s="183"/>
      <c r="F9" s="180"/>
      <c r="G9" s="180"/>
    </row>
    <row r="10" spans="1:8" ht="42" customHeight="1" x14ac:dyDescent="0.2">
      <c r="A10" s="232" t="s">
        <v>349</v>
      </c>
      <c r="B10" s="232"/>
      <c r="C10" s="232"/>
      <c r="D10" s="232"/>
      <c r="E10" s="232"/>
      <c r="F10" s="232"/>
      <c r="G10" s="232"/>
      <c r="H10" s="2"/>
    </row>
    <row r="11" spans="1:8" ht="19.5" thickBot="1" x14ac:dyDescent="0.35">
      <c r="A11" s="3"/>
      <c r="C11" s="5"/>
      <c r="D11" s="5"/>
      <c r="E11" s="187"/>
      <c r="F11" s="5"/>
      <c r="G11" s="6" t="s">
        <v>2</v>
      </c>
    </row>
    <row r="12" spans="1:8" ht="14.25" thickTop="1" thickBot="1" x14ac:dyDescent="0.25">
      <c r="A12" s="233" t="s">
        <v>3</v>
      </c>
      <c r="B12" s="235" t="s">
        <v>4</v>
      </c>
      <c r="C12" s="235"/>
      <c r="D12" s="235"/>
      <c r="E12" s="235"/>
      <c r="F12" s="235"/>
      <c r="G12" s="236" t="s">
        <v>5</v>
      </c>
    </row>
    <row r="13" spans="1:8" ht="85.5" thickBot="1" x14ac:dyDescent="0.25">
      <c r="A13" s="234"/>
      <c r="B13" s="7" t="s">
        <v>6</v>
      </c>
      <c r="C13" s="7" t="s">
        <v>7</v>
      </c>
      <c r="D13" s="7" t="s">
        <v>8</v>
      </c>
      <c r="E13" s="7" t="s">
        <v>9</v>
      </c>
      <c r="F13" s="7" t="s">
        <v>10</v>
      </c>
      <c r="G13" s="237"/>
    </row>
    <row r="14" spans="1:8" ht="17.25" thickTop="1" thickBot="1" x14ac:dyDescent="0.25">
      <c r="A14" s="114" t="s">
        <v>11</v>
      </c>
      <c r="B14" s="8" t="s">
        <v>12</v>
      </c>
      <c r="C14" s="8"/>
      <c r="D14" s="8"/>
      <c r="E14" s="8"/>
      <c r="F14" s="8"/>
      <c r="G14" s="115">
        <f t="shared" ref="G14:G19" si="0">SUM(G15)</f>
        <v>675.9</v>
      </c>
    </row>
    <row r="15" spans="1:8" ht="15.75" thickTop="1" x14ac:dyDescent="0.2">
      <c r="A15" s="116" t="s">
        <v>13</v>
      </c>
      <c r="B15" s="55"/>
      <c r="C15" s="67" t="s">
        <v>14</v>
      </c>
      <c r="D15" s="9"/>
      <c r="E15" s="9"/>
      <c r="F15" s="9"/>
      <c r="G15" s="117">
        <f t="shared" si="0"/>
        <v>675.9</v>
      </c>
    </row>
    <row r="16" spans="1:8" ht="45" x14ac:dyDescent="0.2">
      <c r="A16" s="118" t="s">
        <v>15</v>
      </c>
      <c r="B16" s="55"/>
      <c r="C16" s="10" t="s">
        <v>14</v>
      </c>
      <c r="D16" s="10" t="s">
        <v>16</v>
      </c>
      <c r="E16" s="10"/>
      <c r="F16" s="10"/>
      <c r="G16" s="119">
        <f t="shared" si="0"/>
        <v>675.9</v>
      </c>
    </row>
    <row r="17" spans="1:7" ht="15" x14ac:dyDescent="0.2">
      <c r="A17" s="113" t="s">
        <v>237</v>
      </c>
      <c r="B17" s="55"/>
      <c r="C17" s="73" t="s">
        <v>14</v>
      </c>
      <c r="D17" s="73" t="s">
        <v>16</v>
      </c>
      <c r="E17" s="87" t="s">
        <v>236</v>
      </c>
      <c r="F17" s="18"/>
      <c r="G17" s="139">
        <f t="shared" si="0"/>
        <v>675.9</v>
      </c>
    </row>
    <row r="18" spans="1:7" ht="30" x14ac:dyDescent="0.2">
      <c r="A18" s="113" t="s">
        <v>409</v>
      </c>
      <c r="B18" s="55"/>
      <c r="C18" s="73" t="s">
        <v>14</v>
      </c>
      <c r="D18" s="73" t="s">
        <v>16</v>
      </c>
      <c r="E18" s="87" t="s">
        <v>95</v>
      </c>
      <c r="F18" s="18"/>
      <c r="G18" s="139">
        <f t="shared" si="0"/>
        <v>675.9</v>
      </c>
    </row>
    <row r="19" spans="1:7" ht="15" x14ac:dyDescent="0.2">
      <c r="A19" s="120" t="s">
        <v>89</v>
      </c>
      <c r="B19" s="55"/>
      <c r="C19" s="11" t="s">
        <v>14</v>
      </c>
      <c r="D19" s="11" t="s">
        <v>16</v>
      </c>
      <c r="E19" s="19" t="s">
        <v>229</v>
      </c>
      <c r="F19" s="11"/>
      <c r="G19" s="119">
        <f t="shared" si="0"/>
        <v>675.9</v>
      </c>
    </row>
    <row r="20" spans="1:7" ht="15" x14ac:dyDescent="0.2">
      <c r="A20" s="120" t="s">
        <v>88</v>
      </c>
      <c r="B20" s="55"/>
      <c r="C20" s="12" t="s">
        <v>14</v>
      </c>
      <c r="D20" s="12" t="s">
        <v>16</v>
      </c>
      <c r="E20" s="19" t="s">
        <v>230</v>
      </c>
      <c r="F20" s="11"/>
      <c r="G20" s="119">
        <f>SUM(G21:G22)</f>
        <v>675.9</v>
      </c>
    </row>
    <row r="21" spans="1:7" ht="60" x14ac:dyDescent="0.2">
      <c r="A21" s="106" t="s">
        <v>74</v>
      </c>
      <c r="B21" s="55"/>
      <c r="C21" s="12" t="s">
        <v>14</v>
      </c>
      <c r="D21" s="12" t="s">
        <v>16</v>
      </c>
      <c r="E21" s="15" t="s">
        <v>230</v>
      </c>
      <c r="F21" s="12" t="s">
        <v>76</v>
      </c>
      <c r="G21" s="110">
        <v>540</v>
      </c>
    </row>
    <row r="22" spans="1:7" ht="30.75" thickBot="1" x14ac:dyDescent="0.25">
      <c r="A22" s="106" t="s">
        <v>120</v>
      </c>
      <c r="B22" s="55"/>
      <c r="C22" s="12" t="s">
        <v>14</v>
      </c>
      <c r="D22" s="12" t="s">
        <v>16</v>
      </c>
      <c r="E22" s="15" t="s">
        <v>230</v>
      </c>
      <c r="F22" s="12" t="s">
        <v>77</v>
      </c>
      <c r="G22" s="110">
        <v>135.9</v>
      </c>
    </row>
    <row r="23" spans="1:7" ht="17.25" thickTop="1" thickBot="1" x14ac:dyDescent="0.25">
      <c r="A23" s="114" t="s">
        <v>37</v>
      </c>
      <c r="B23" s="8" t="s">
        <v>38</v>
      </c>
      <c r="C23" s="26"/>
      <c r="D23" s="26"/>
      <c r="E23" s="27"/>
      <c r="F23" s="27"/>
      <c r="G23" s="124">
        <f>SUM(G24,G84,G92,G108,G136,G159,G175,G212)</f>
        <v>73073.5</v>
      </c>
    </row>
    <row r="24" spans="1:7" ht="15.75" thickTop="1" x14ac:dyDescent="0.2">
      <c r="A24" s="116" t="s">
        <v>13</v>
      </c>
      <c r="B24" s="57"/>
      <c r="C24" s="67" t="s">
        <v>14</v>
      </c>
      <c r="D24" s="9"/>
      <c r="E24" s="9"/>
      <c r="F24" s="9"/>
      <c r="G24" s="125">
        <f>SUM(G25,G31,G39,G45)</f>
        <v>21130.799999999999</v>
      </c>
    </row>
    <row r="25" spans="1:7" ht="30" x14ac:dyDescent="0.2">
      <c r="A25" s="108" t="s">
        <v>39</v>
      </c>
      <c r="B25" s="181"/>
      <c r="C25" s="22" t="s">
        <v>14</v>
      </c>
      <c r="D25" s="22" t="s">
        <v>27</v>
      </c>
      <c r="E25" s="19"/>
      <c r="F25" s="19"/>
      <c r="G25" s="119">
        <f>SUM(G26)</f>
        <v>1861.1</v>
      </c>
    </row>
    <row r="26" spans="1:7" ht="15" x14ac:dyDescent="0.2">
      <c r="A26" s="113" t="s">
        <v>237</v>
      </c>
      <c r="B26" s="209"/>
      <c r="C26" s="73" t="s">
        <v>14</v>
      </c>
      <c r="D26" s="73" t="s">
        <v>27</v>
      </c>
      <c r="E26" s="87" t="s">
        <v>236</v>
      </c>
      <c r="F26" s="18"/>
      <c r="G26" s="139">
        <f>SUM(G27)</f>
        <v>1861.1</v>
      </c>
    </row>
    <row r="27" spans="1:7" ht="30" x14ac:dyDescent="0.2">
      <c r="A27" s="113" t="s">
        <v>409</v>
      </c>
      <c r="B27" s="209"/>
      <c r="C27" s="73" t="s">
        <v>14</v>
      </c>
      <c r="D27" s="73" t="s">
        <v>27</v>
      </c>
      <c r="E27" s="87" t="s">
        <v>95</v>
      </c>
      <c r="F27" s="18"/>
      <c r="G27" s="139">
        <f>SUM(G28)</f>
        <v>1861.1</v>
      </c>
    </row>
    <row r="28" spans="1:7" ht="15" x14ac:dyDescent="0.2">
      <c r="A28" s="120" t="s">
        <v>87</v>
      </c>
      <c r="B28" s="181"/>
      <c r="C28" s="19" t="s">
        <v>14</v>
      </c>
      <c r="D28" s="19" t="s">
        <v>27</v>
      </c>
      <c r="E28" s="19" t="s">
        <v>227</v>
      </c>
      <c r="F28" s="19"/>
      <c r="G28" s="119">
        <f>SUM(G29)</f>
        <v>1861.1</v>
      </c>
    </row>
    <row r="29" spans="1:7" ht="15" x14ac:dyDescent="0.2">
      <c r="A29" s="120" t="s">
        <v>88</v>
      </c>
      <c r="B29" s="181"/>
      <c r="C29" s="19" t="s">
        <v>14</v>
      </c>
      <c r="D29" s="19" t="s">
        <v>27</v>
      </c>
      <c r="E29" s="19" t="s">
        <v>228</v>
      </c>
      <c r="F29" s="19"/>
      <c r="G29" s="119">
        <f>SUM(G30)</f>
        <v>1861.1</v>
      </c>
    </row>
    <row r="30" spans="1:7" ht="60" x14ac:dyDescent="0.2">
      <c r="A30" s="106" t="s">
        <v>74</v>
      </c>
      <c r="B30" s="181"/>
      <c r="C30" s="12" t="s">
        <v>14</v>
      </c>
      <c r="D30" s="12" t="s">
        <v>27</v>
      </c>
      <c r="E30" s="15" t="s">
        <v>228</v>
      </c>
      <c r="F30" s="12" t="s">
        <v>76</v>
      </c>
      <c r="G30" s="110">
        <v>1861.1</v>
      </c>
    </row>
    <row r="31" spans="1:7" ht="45" x14ac:dyDescent="0.2">
      <c r="A31" s="108" t="s">
        <v>40</v>
      </c>
      <c r="B31" s="181"/>
      <c r="C31" s="22" t="s">
        <v>14</v>
      </c>
      <c r="D31" s="22" t="s">
        <v>20</v>
      </c>
      <c r="E31" s="22"/>
      <c r="F31" s="22"/>
      <c r="G31" s="119">
        <f>SUM(G32)</f>
        <v>18092.7</v>
      </c>
    </row>
    <row r="32" spans="1:7" ht="75" x14ac:dyDescent="0.2">
      <c r="A32" s="120" t="s">
        <v>352</v>
      </c>
      <c r="B32" s="181"/>
      <c r="C32" s="19" t="s">
        <v>14</v>
      </c>
      <c r="D32" s="19" t="s">
        <v>20</v>
      </c>
      <c r="E32" s="19" t="s">
        <v>100</v>
      </c>
      <c r="F32" s="19"/>
      <c r="G32" s="119">
        <f>SUM(G33)</f>
        <v>18092.7</v>
      </c>
    </row>
    <row r="33" spans="1:7" ht="30" x14ac:dyDescent="0.2">
      <c r="A33" s="120" t="s">
        <v>91</v>
      </c>
      <c r="B33" s="181"/>
      <c r="C33" s="19" t="s">
        <v>14</v>
      </c>
      <c r="D33" s="19" t="s">
        <v>20</v>
      </c>
      <c r="E33" s="19" t="s">
        <v>101</v>
      </c>
      <c r="F33" s="19"/>
      <c r="G33" s="119">
        <f>SUM(G34)</f>
        <v>18092.7</v>
      </c>
    </row>
    <row r="34" spans="1:7" ht="30" x14ac:dyDescent="0.2">
      <c r="A34" s="120" t="s">
        <v>92</v>
      </c>
      <c r="B34" s="181"/>
      <c r="C34" s="19" t="s">
        <v>14</v>
      </c>
      <c r="D34" s="19" t="s">
        <v>20</v>
      </c>
      <c r="E34" s="19" t="s">
        <v>102</v>
      </c>
      <c r="F34" s="19"/>
      <c r="G34" s="119">
        <f>SUM(G35)</f>
        <v>18092.7</v>
      </c>
    </row>
    <row r="35" spans="1:7" ht="15" x14ac:dyDescent="0.2">
      <c r="A35" s="120" t="s">
        <v>88</v>
      </c>
      <c r="B35" s="181"/>
      <c r="C35" s="19" t="s">
        <v>14</v>
      </c>
      <c r="D35" s="19" t="s">
        <v>20</v>
      </c>
      <c r="E35" s="19" t="s">
        <v>90</v>
      </c>
      <c r="F35" s="19"/>
      <c r="G35" s="119">
        <f>SUM(G36:G38)</f>
        <v>18092.7</v>
      </c>
    </row>
    <row r="36" spans="1:7" ht="60" x14ac:dyDescent="0.2">
      <c r="A36" s="106" t="s">
        <v>74</v>
      </c>
      <c r="B36" s="181"/>
      <c r="C36" s="12" t="s">
        <v>14</v>
      </c>
      <c r="D36" s="12" t="s">
        <v>20</v>
      </c>
      <c r="E36" s="12" t="s">
        <v>90</v>
      </c>
      <c r="F36" s="12" t="s">
        <v>76</v>
      </c>
      <c r="G36" s="126">
        <v>14989.6</v>
      </c>
    </row>
    <row r="37" spans="1:7" ht="30" x14ac:dyDescent="0.2">
      <c r="A37" s="106" t="s">
        <v>83</v>
      </c>
      <c r="B37" s="181"/>
      <c r="C37" s="12" t="s">
        <v>14</v>
      </c>
      <c r="D37" s="12" t="s">
        <v>20</v>
      </c>
      <c r="E37" s="12" t="s">
        <v>90</v>
      </c>
      <c r="F37" s="12" t="s">
        <v>77</v>
      </c>
      <c r="G37" s="126">
        <v>2965.8</v>
      </c>
    </row>
    <row r="38" spans="1:7" ht="15" x14ac:dyDescent="0.2">
      <c r="A38" s="106" t="s">
        <v>75</v>
      </c>
      <c r="B38" s="181"/>
      <c r="C38" s="12" t="s">
        <v>14</v>
      </c>
      <c r="D38" s="12" t="s">
        <v>20</v>
      </c>
      <c r="E38" s="12" t="s">
        <v>90</v>
      </c>
      <c r="F38" s="12" t="s">
        <v>78</v>
      </c>
      <c r="G38" s="126">
        <v>137.30000000000001</v>
      </c>
    </row>
    <row r="39" spans="1:7" ht="15" x14ac:dyDescent="0.2">
      <c r="A39" s="128" t="s">
        <v>269</v>
      </c>
      <c r="B39" s="181"/>
      <c r="C39" s="71" t="s">
        <v>14</v>
      </c>
      <c r="D39" s="71" t="s">
        <v>43</v>
      </c>
      <c r="E39" s="12"/>
      <c r="F39" s="12"/>
      <c r="G39" s="127">
        <f>SUM(G40)</f>
        <v>3</v>
      </c>
    </row>
    <row r="40" spans="1:7" ht="75" x14ac:dyDescent="0.2">
      <c r="A40" s="120" t="s">
        <v>352</v>
      </c>
      <c r="B40" s="181"/>
      <c r="C40" s="33" t="s">
        <v>14</v>
      </c>
      <c r="D40" s="33" t="s">
        <v>43</v>
      </c>
      <c r="E40" s="11" t="s">
        <v>100</v>
      </c>
      <c r="F40" s="12"/>
      <c r="G40" s="127">
        <f>SUM(G41)</f>
        <v>3</v>
      </c>
    </row>
    <row r="41" spans="1:7" ht="30" x14ac:dyDescent="0.2">
      <c r="A41" s="120" t="s">
        <v>91</v>
      </c>
      <c r="B41" s="181"/>
      <c r="C41" s="33" t="s">
        <v>14</v>
      </c>
      <c r="D41" s="33" t="s">
        <v>43</v>
      </c>
      <c r="E41" s="11" t="s">
        <v>101</v>
      </c>
      <c r="F41" s="12"/>
      <c r="G41" s="127">
        <f>SUM(G42)</f>
        <v>3</v>
      </c>
    </row>
    <row r="42" spans="1:7" ht="30" x14ac:dyDescent="0.2">
      <c r="A42" s="113" t="s">
        <v>93</v>
      </c>
      <c r="B42" s="181"/>
      <c r="C42" s="33" t="s">
        <v>14</v>
      </c>
      <c r="D42" s="33" t="s">
        <v>43</v>
      </c>
      <c r="E42" s="11" t="s">
        <v>103</v>
      </c>
      <c r="F42" s="12"/>
      <c r="G42" s="127">
        <f>SUM(G43)</f>
        <v>3</v>
      </c>
    </row>
    <row r="43" spans="1:7" ht="45" x14ac:dyDescent="0.25">
      <c r="A43" s="171" t="s">
        <v>270</v>
      </c>
      <c r="B43" s="181"/>
      <c r="C43" s="33" t="s">
        <v>14</v>
      </c>
      <c r="D43" s="33" t="s">
        <v>43</v>
      </c>
      <c r="E43" s="11" t="s">
        <v>271</v>
      </c>
      <c r="F43" s="12"/>
      <c r="G43" s="127">
        <f>SUM(G44)</f>
        <v>3</v>
      </c>
    </row>
    <row r="44" spans="1:7" ht="30" x14ac:dyDescent="0.2">
      <c r="A44" s="106" t="s">
        <v>83</v>
      </c>
      <c r="B44" s="181"/>
      <c r="C44" s="28" t="s">
        <v>14</v>
      </c>
      <c r="D44" s="28" t="s">
        <v>43</v>
      </c>
      <c r="E44" s="12" t="s">
        <v>271</v>
      </c>
      <c r="F44" s="12" t="s">
        <v>77</v>
      </c>
      <c r="G44" s="126">
        <v>3</v>
      </c>
    </row>
    <row r="45" spans="1:7" ht="15" x14ac:dyDescent="0.2">
      <c r="A45" s="108" t="s">
        <v>17</v>
      </c>
      <c r="B45" s="181"/>
      <c r="C45" s="10" t="s">
        <v>14</v>
      </c>
      <c r="D45" s="10" t="s">
        <v>18</v>
      </c>
      <c r="E45" s="22"/>
      <c r="F45" s="22"/>
      <c r="G45" s="127">
        <f>SUM(G46,G53,G64,G80)</f>
        <v>1174</v>
      </c>
    </row>
    <row r="46" spans="1:7" ht="60" x14ac:dyDescent="0.2">
      <c r="A46" s="113" t="s">
        <v>360</v>
      </c>
      <c r="B46" s="211"/>
      <c r="C46" s="66" t="s">
        <v>14</v>
      </c>
      <c r="D46" s="212" t="s">
        <v>18</v>
      </c>
      <c r="E46" s="213" t="s">
        <v>319</v>
      </c>
      <c r="F46" s="13"/>
      <c r="G46" s="125">
        <f>SUM(G47)</f>
        <v>500</v>
      </c>
    </row>
    <row r="47" spans="1:7" ht="30" x14ac:dyDescent="0.2">
      <c r="A47" s="113" t="s">
        <v>385</v>
      </c>
      <c r="B47" s="211"/>
      <c r="C47" s="66" t="s">
        <v>14</v>
      </c>
      <c r="D47" s="66" t="s">
        <v>18</v>
      </c>
      <c r="E47" s="66" t="s">
        <v>382</v>
      </c>
      <c r="F47" s="12"/>
      <c r="G47" s="119">
        <f>SUM(G48)</f>
        <v>500</v>
      </c>
    </row>
    <row r="48" spans="1:7" ht="30" x14ac:dyDescent="0.2">
      <c r="A48" s="113" t="s">
        <v>386</v>
      </c>
      <c r="B48" s="211"/>
      <c r="C48" s="66" t="s">
        <v>14</v>
      </c>
      <c r="D48" s="66" t="s">
        <v>18</v>
      </c>
      <c r="E48" s="66" t="s">
        <v>381</v>
      </c>
      <c r="F48" s="12"/>
      <c r="G48" s="119">
        <f>SUM(G49,G51)</f>
        <v>500</v>
      </c>
    </row>
    <row r="49" spans="1:7" ht="45" x14ac:dyDescent="0.2">
      <c r="A49" s="134" t="s">
        <v>429</v>
      </c>
      <c r="B49" s="211"/>
      <c r="C49" s="66" t="s">
        <v>14</v>
      </c>
      <c r="D49" s="66" t="s">
        <v>18</v>
      </c>
      <c r="E49" s="66" t="s">
        <v>430</v>
      </c>
      <c r="F49" s="12"/>
      <c r="G49" s="119">
        <f>SUM(G50)</f>
        <v>250</v>
      </c>
    </row>
    <row r="50" spans="1:7" ht="30" x14ac:dyDescent="0.2">
      <c r="A50" s="106" t="s">
        <v>120</v>
      </c>
      <c r="B50" s="211"/>
      <c r="C50" s="20" t="s">
        <v>14</v>
      </c>
      <c r="D50" s="214" t="s">
        <v>18</v>
      </c>
      <c r="E50" s="215" t="s">
        <v>430</v>
      </c>
      <c r="F50" s="13" t="s">
        <v>77</v>
      </c>
      <c r="G50" s="135">
        <v>250</v>
      </c>
    </row>
    <row r="51" spans="1:7" ht="60" x14ac:dyDescent="0.2">
      <c r="A51" s="134" t="s">
        <v>431</v>
      </c>
      <c r="B51" s="211"/>
      <c r="C51" s="66" t="s">
        <v>14</v>
      </c>
      <c r="D51" s="66" t="s">
        <v>18</v>
      </c>
      <c r="E51" s="66" t="s">
        <v>432</v>
      </c>
      <c r="F51" s="12"/>
      <c r="G51" s="119">
        <f>SUM(G52)</f>
        <v>250</v>
      </c>
    </row>
    <row r="52" spans="1:7" ht="30" x14ac:dyDescent="0.2">
      <c r="A52" s="106" t="s">
        <v>120</v>
      </c>
      <c r="B52" s="211"/>
      <c r="C52" s="20" t="s">
        <v>14</v>
      </c>
      <c r="D52" s="214" t="s">
        <v>18</v>
      </c>
      <c r="E52" s="215" t="s">
        <v>432</v>
      </c>
      <c r="F52" s="13" t="s">
        <v>77</v>
      </c>
      <c r="G52" s="135">
        <v>250</v>
      </c>
    </row>
    <row r="53" spans="1:7" ht="45" x14ac:dyDescent="0.2">
      <c r="A53" s="109" t="s">
        <v>353</v>
      </c>
      <c r="B53" s="181"/>
      <c r="C53" s="11" t="s">
        <v>14</v>
      </c>
      <c r="D53" s="11" t="s">
        <v>18</v>
      </c>
      <c r="E53" s="19" t="s">
        <v>242</v>
      </c>
      <c r="F53" s="22"/>
      <c r="G53" s="119">
        <f>SUM(G54)</f>
        <v>48.5</v>
      </c>
    </row>
    <row r="54" spans="1:7" ht="30" x14ac:dyDescent="0.2">
      <c r="A54" s="109" t="s">
        <v>239</v>
      </c>
      <c r="B54" s="181"/>
      <c r="C54" s="11" t="s">
        <v>14</v>
      </c>
      <c r="D54" s="11" t="s">
        <v>18</v>
      </c>
      <c r="E54" s="19" t="s">
        <v>243</v>
      </c>
      <c r="F54" s="22"/>
      <c r="G54" s="119">
        <f>SUM(G55)</f>
        <v>48.5</v>
      </c>
    </row>
    <row r="55" spans="1:7" ht="30" x14ac:dyDescent="0.2">
      <c r="A55" s="109" t="s">
        <v>240</v>
      </c>
      <c r="B55" s="181"/>
      <c r="C55" s="11" t="s">
        <v>14</v>
      </c>
      <c r="D55" s="11" t="s">
        <v>18</v>
      </c>
      <c r="E55" s="19" t="s">
        <v>244</v>
      </c>
      <c r="F55" s="22"/>
      <c r="G55" s="119">
        <f>SUM(G56,G58,G60,G62)</f>
        <v>48.5</v>
      </c>
    </row>
    <row r="56" spans="1:7" ht="15" x14ac:dyDescent="0.2">
      <c r="A56" s="109" t="s">
        <v>260</v>
      </c>
      <c r="B56" s="181"/>
      <c r="C56" s="11" t="s">
        <v>14</v>
      </c>
      <c r="D56" s="11" t="s">
        <v>18</v>
      </c>
      <c r="E56" s="19" t="s">
        <v>259</v>
      </c>
      <c r="F56" s="22"/>
      <c r="G56" s="119">
        <f>SUM(G57)</f>
        <v>10</v>
      </c>
    </row>
    <row r="57" spans="1:7" ht="30" x14ac:dyDescent="0.2">
      <c r="A57" s="106" t="s">
        <v>84</v>
      </c>
      <c r="B57" s="181"/>
      <c r="C57" s="12" t="s">
        <v>14</v>
      </c>
      <c r="D57" s="12" t="s">
        <v>18</v>
      </c>
      <c r="E57" s="15" t="s">
        <v>259</v>
      </c>
      <c r="F57" s="15" t="s">
        <v>81</v>
      </c>
      <c r="G57" s="110">
        <v>10</v>
      </c>
    </row>
    <row r="58" spans="1:7" ht="30" x14ac:dyDescent="0.2">
      <c r="A58" s="109" t="s">
        <v>241</v>
      </c>
      <c r="B58" s="181"/>
      <c r="C58" s="11" t="s">
        <v>14</v>
      </c>
      <c r="D58" s="11" t="s">
        <v>18</v>
      </c>
      <c r="E58" s="19" t="s">
        <v>245</v>
      </c>
      <c r="F58" s="22"/>
      <c r="G58" s="119">
        <f>SUM(G59)</f>
        <v>3</v>
      </c>
    </row>
    <row r="59" spans="1:7" ht="30" x14ac:dyDescent="0.2">
      <c r="A59" s="106" t="s">
        <v>84</v>
      </c>
      <c r="B59" s="181"/>
      <c r="C59" s="12" t="s">
        <v>14</v>
      </c>
      <c r="D59" s="12" t="s">
        <v>18</v>
      </c>
      <c r="E59" s="15" t="s">
        <v>245</v>
      </c>
      <c r="F59" s="15" t="s">
        <v>81</v>
      </c>
      <c r="G59" s="110">
        <v>3</v>
      </c>
    </row>
    <row r="60" spans="1:7" ht="30" x14ac:dyDescent="0.2">
      <c r="A60" s="113" t="s">
        <v>314</v>
      </c>
      <c r="B60" s="200"/>
      <c r="C60" s="11" t="s">
        <v>14</v>
      </c>
      <c r="D60" s="11" t="s">
        <v>18</v>
      </c>
      <c r="E60" s="19" t="s">
        <v>315</v>
      </c>
      <c r="F60" s="22"/>
      <c r="G60" s="119">
        <f>SUM(G61)</f>
        <v>35</v>
      </c>
    </row>
    <row r="61" spans="1:7" ht="30" x14ac:dyDescent="0.2">
      <c r="A61" s="106" t="s">
        <v>120</v>
      </c>
      <c r="B61" s="200"/>
      <c r="C61" s="12" t="s">
        <v>14</v>
      </c>
      <c r="D61" s="12" t="s">
        <v>18</v>
      </c>
      <c r="E61" s="15" t="s">
        <v>315</v>
      </c>
      <c r="F61" s="15" t="s">
        <v>77</v>
      </c>
      <c r="G61" s="110">
        <v>35</v>
      </c>
    </row>
    <row r="62" spans="1:7" ht="45" x14ac:dyDescent="0.2">
      <c r="A62" s="113" t="s">
        <v>434</v>
      </c>
      <c r="B62" s="223"/>
      <c r="C62" s="11" t="s">
        <v>14</v>
      </c>
      <c r="D62" s="11" t="s">
        <v>18</v>
      </c>
      <c r="E62" s="19" t="s">
        <v>433</v>
      </c>
      <c r="F62" s="22"/>
      <c r="G62" s="119">
        <f>SUM(G63)</f>
        <v>0.5</v>
      </c>
    </row>
    <row r="63" spans="1:7" ht="30" x14ac:dyDescent="0.2">
      <c r="A63" s="106" t="s">
        <v>120</v>
      </c>
      <c r="B63" s="223"/>
      <c r="C63" s="12" t="s">
        <v>14</v>
      </c>
      <c r="D63" s="12" t="s">
        <v>18</v>
      </c>
      <c r="E63" s="15" t="s">
        <v>433</v>
      </c>
      <c r="F63" s="15" t="s">
        <v>77</v>
      </c>
      <c r="G63" s="110">
        <v>0.5</v>
      </c>
    </row>
    <row r="64" spans="1:7" ht="75" x14ac:dyDescent="0.2">
      <c r="A64" s="120" t="s">
        <v>352</v>
      </c>
      <c r="B64" s="181"/>
      <c r="C64" s="19" t="s">
        <v>14</v>
      </c>
      <c r="D64" s="19" t="s">
        <v>18</v>
      </c>
      <c r="E64" s="19" t="s">
        <v>100</v>
      </c>
      <c r="F64" s="19"/>
      <c r="G64" s="127">
        <f>SUM(G65)</f>
        <v>620.5</v>
      </c>
    </row>
    <row r="65" spans="1:7" ht="30" x14ac:dyDescent="0.2">
      <c r="A65" s="120" t="s">
        <v>91</v>
      </c>
      <c r="B65" s="181"/>
      <c r="C65" s="19" t="s">
        <v>14</v>
      </c>
      <c r="D65" s="19" t="s">
        <v>18</v>
      </c>
      <c r="E65" s="19" t="s">
        <v>101</v>
      </c>
      <c r="F65" s="19"/>
      <c r="G65" s="127">
        <f>SUM(G66,G77)</f>
        <v>620.5</v>
      </c>
    </row>
    <row r="66" spans="1:7" ht="30" x14ac:dyDescent="0.2">
      <c r="A66" s="129" t="s">
        <v>93</v>
      </c>
      <c r="B66" s="181"/>
      <c r="C66" s="11" t="s">
        <v>14</v>
      </c>
      <c r="D66" s="11" t="s">
        <v>18</v>
      </c>
      <c r="E66" s="19" t="s">
        <v>103</v>
      </c>
      <c r="F66" s="19"/>
      <c r="G66" s="127">
        <f>SUM(G67,G69,G72,G75)</f>
        <v>467</v>
      </c>
    </row>
    <row r="67" spans="1:7" ht="45" x14ac:dyDescent="0.2">
      <c r="A67" s="130" t="s">
        <v>106</v>
      </c>
      <c r="B67" s="181"/>
      <c r="C67" s="11" t="s">
        <v>14</v>
      </c>
      <c r="D67" s="11" t="s">
        <v>18</v>
      </c>
      <c r="E67" s="91" t="s">
        <v>107</v>
      </c>
      <c r="F67" s="19"/>
      <c r="G67" s="127">
        <f>SUM(G68)</f>
        <v>1</v>
      </c>
    </row>
    <row r="68" spans="1:7" ht="60" x14ac:dyDescent="0.2">
      <c r="A68" s="106" t="s">
        <v>74</v>
      </c>
      <c r="B68" s="181"/>
      <c r="C68" s="12" t="s">
        <v>14</v>
      </c>
      <c r="D68" s="12" t="s">
        <v>18</v>
      </c>
      <c r="E68" s="92" t="s">
        <v>107</v>
      </c>
      <c r="F68" s="12" t="s">
        <v>76</v>
      </c>
      <c r="G68" s="126">
        <v>1</v>
      </c>
    </row>
    <row r="69" spans="1:7" ht="45" x14ac:dyDescent="0.2">
      <c r="A69" s="131" t="s">
        <v>108</v>
      </c>
      <c r="B69" s="181"/>
      <c r="C69" s="11" t="s">
        <v>14</v>
      </c>
      <c r="D69" s="11" t="s">
        <v>18</v>
      </c>
      <c r="E69" s="91" t="s">
        <v>109</v>
      </c>
      <c r="F69" s="11"/>
      <c r="G69" s="119">
        <f>SUM(G70:G71)</f>
        <v>407</v>
      </c>
    </row>
    <row r="70" spans="1:7" ht="60" x14ac:dyDescent="0.2">
      <c r="A70" s="106" t="s">
        <v>74</v>
      </c>
      <c r="B70" s="181"/>
      <c r="C70" s="12" t="s">
        <v>14</v>
      </c>
      <c r="D70" s="12" t="s">
        <v>18</v>
      </c>
      <c r="E70" s="92" t="s">
        <v>109</v>
      </c>
      <c r="F70" s="12" t="s">
        <v>76</v>
      </c>
      <c r="G70" s="110">
        <v>394.9</v>
      </c>
    </row>
    <row r="71" spans="1:7" ht="30" x14ac:dyDescent="0.2">
      <c r="A71" s="106" t="s">
        <v>120</v>
      </c>
      <c r="B71" s="181"/>
      <c r="C71" s="12" t="s">
        <v>14</v>
      </c>
      <c r="D71" s="12" t="s">
        <v>18</v>
      </c>
      <c r="E71" s="92" t="s">
        <v>109</v>
      </c>
      <c r="F71" s="12" t="s">
        <v>77</v>
      </c>
      <c r="G71" s="126">
        <v>12.1</v>
      </c>
    </row>
    <row r="72" spans="1:7" ht="45" x14ac:dyDescent="0.2">
      <c r="A72" s="113" t="s">
        <v>110</v>
      </c>
      <c r="B72" s="181"/>
      <c r="C72" s="11" t="s">
        <v>14</v>
      </c>
      <c r="D72" s="11" t="s">
        <v>18</v>
      </c>
      <c r="E72" s="91" t="s">
        <v>111</v>
      </c>
      <c r="F72" s="15"/>
      <c r="G72" s="127">
        <f>SUM(G73:G74)</f>
        <v>58</v>
      </c>
    </row>
    <row r="73" spans="1:7" ht="60" x14ac:dyDescent="0.2">
      <c r="A73" s="106" t="s">
        <v>74</v>
      </c>
      <c r="B73" s="181"/>
      <c r="C73" s="12" t="s">
        <v>14</v>
      </c>
      <c r="D73" s="12" t="s">
        <v>18</v>
      </c>
      <c r="E73" s="92" t="s">
        <v>111</v>
      </c>
      <c r="F73" s="15" t="s">
        <v>76</v>
      </c>
      <c r="G73" s="110">
        <v>31.1</v>
      </c>
    </row>
    <row r="74" spans="1:7" ht="30" x14ac:dyDescent="0.2">
      <c r="A74" s="106" t="s">
        <v>120</v>
      </c>
      <c r="B74" s="181"/>
      <c r="C74" s="12" t="s">
        <v>14</v>
      </c>
      <c r="D74" s="12" t="s">
        <v>18</v>
      </c>
      <c r="E74" s="92" t="s">
        <v>111</v>
      </c>
      <c r="F74" s="12" t="s">
        <v>77</v>
      </c>
      <c r="G74" s="110">
        <v>26.9</v>
      </c>
    </row>
    <row r="75" spans="1:7" ht="60" x14ac:dyDescent="0.2">
      <c r="A75" s="113" t="s">
        <v>112</v>
      </c>
      <c r="B75" s="181"/>
      <c r="C75" s="11" t="s">
        <v>14</v>
      </c>
      <c r="D75" s="11" t="s">
        <v>18</v>
      </c>
      <c r="E75" s="91" t="s">
        <v>113</v>
      </c>
      <c r="F75" s="12"/>
      <c r="G75" s="119">
        <f>SUM(G76)</f>
        <v>1</v>
      </c>
    </row>
    <row r="76" spans="1:7" ht="30" x14ac:dyDescent="0.2">
      <c r="A76" s="106" t="s">
        <v>120</v>
      </c>
      <c r="B76" s="181"/>
      <c r="C76" s="12" t="s">
        <v>14</v>
      </c>
      <c r="D76" s="12" t="s">
        <v>18</v>
      </c>
      <c r="E76" s="92" t="s">
        <v>113</v>
      </c>
      <c r="F76" s="12" t="s">
        <v>77</v>
      </c>
      <c r="G76" s="126">
        <v>1</v>
      </c>
    </row>
    <row r="77" spans="1:7" ht="30" x14ac:dyDescent="0.2">
      <c r="A77" s="113" t="s">
        <v>342</v>
      </c>
      <c r="B77" s="203"/>
      <c r="C77" s="11" t="s">
        <v>14</v>
      </c>
      <c r="D77" s="11" t="s">
        <v>18</v>
      </c>
      <c r="E77" s="204" t="s">
        <v>340</v>
      </c>
      <c r="F77" s="12"/>
      <c r="G77" s="127">
        <f>SUM(G78)</f>
        <v>153.5</v>
      </c>
    </row>
    <row r="78" spans="1:7" ht="15" x14ac:dyDescent="0.2">
      <c r="A78" s="113" t="s">
        <v>343</v>
      </c>
      <c r="B78" s="203"/>
      <c r="C78" s="11" t="s">
        <v>14</v>
      </c>
      <c r="D78" s="11" t="s">
        <v>18</v>
      </c>
      <c r="E78" s="204" t="s">
        <v>341</v>
      </c>
      <c r="F78" s="12"/>
      <c r="G78" s="126">
        <f>SUM(G79)</f>
        <v>153.5</v>
      </c>
    </row>
    <row r="79" spans="1:7" ht="30" x14ac:dyDescent="0.2">
      <c r="A79" s="106" t="s">
        <v>120</v>
      </c>
      <c r="B79" s="203"/>
      <c r="C79" s="12" t="s">
        <v>14</v>
      </c>
      <c r="D79" s="12" t="s">
        <v>18</v>
      </c>
      <c r="E79" s="205" t="s">
        <v>341</v>
      </c>
      <c r="F79" s="12" t="s">
        <v>77</v>
      </c>
      <c r="G79" s="126">
        <v>153.5</v>
      </c>
    </row>
    <row r="80" spans="1:7" ht="15" x14ac:dyDescent="0.2">
      <c r="A80" s="113" t="s">
        <v>237</v>
      </c>
      <c r="B80" s="227"/>
      <c r="C80" s="23" t="s">
        <v>14</v>
      </c>
      <c r="D80" s="23" t="s">
        <v>18</v>
      </c>
      <c r="E80" s="23" t="s">
        <v>236</v>
      </c>
      <c r="F80" s="23"/>
      <c r="G80" s="119">
        <f>SUM(G81)</f>
        <v>5</v>
      </c>
    </row>
    <row r="81" spans="1:7" ht="30" x14ac:dyDescent="0.2">
      <c r="A81" s="113" t="s">
        <v>409</v>
      </c>
      <c r="B81" s="227"/>
      <c r="C81" s="23" t="s">
        <v>14</v>
      </c>
      <c r="D81" s="23" t="s">
        <v>18</v>
      </c>
      <c r="E81" s="23" t="s">
        <v>95</v>
      </c>
      <c r="F81" s="23"/>
      <c r="G81" s="119">
        <f>SUM(G82)</f>
        <v>5</v>
      </c>
    </row>
    <row r="82" spans="1:7" ht="30" x14ac:dyDescent="0.2">
      <c r="A82" s="145" t="s">
        <v>453</v>
      </c>
      <c r="B82" s="227"/>
      <c r="C82" s="23" t="s">
        <v>14</v>
      </c>
      <c r="D82" s="23" t="s">
        <v>18</v>
      </c>
      <c r="E82" s="23" t="s">
        <v>452</v>
      </c>
      <c r="F82" s="23"/>
      <c r="G82" s="119">
        <f>SUM(G83)</f>
        <v>5</v>
      </c>
    </row>
    <row r="83" spans="1:7" ht="15" x14ac:dyDescent="0.2">
      <c r="A83" s="106" t="s">
        <v>75</v>
      </c>
      <c r="B83" s="227"/>
      <c r="C83" s="15" t="s">
        <v>14</v>
      </c>
      <c r="D83" s="15" t="s">
        <v>18</v>
      </c>
      <c r="E83" s="24" t="s">
        <v>452</v>
      </c>
      <c r="F83" s="12" t="s">
        <v>78</v>
      </c>
      <c r="G83" s="110">
        <v>5</v>
      </c>
    </row>
    <row r="84" spans="1:7" ht="28.5" x14ac:dyDescent="0.2">
      <c r="A84" s="121" t="s">
        <v>73</v>
      </c>
      <c r="B84" s="181"/>
      <c r="C84" s="29" t="s">
        <v>16</v>
      </c>
      <c r="D84" s="12"/>
      <c r="E84" s="15"/>
      <c r="F84" s="12"/>
      <c r="G84" s="112">
        <f>SUM(G85)</f>
        <v>2019</v>
      </c>
    </row>
    <row r="85" spans="1:7" ht="30" x14ac:dyDescent="0.2">
      <c r="A85" s="128" t="s">
        <v>407</v>
      </c>
      <c r="B85" s="181"/>
      <c r="C85" s="178" t="s">
        <v>16</v>
      </c>
      <c r="D85" s="10" t="s">
        <v>32</v>
      </c>
      <c r="E85" s="15"/>
      <c r="F85" s="12"/>
      <c r="G85" s="112">
        <f>SUM(G86)</f>
        <v>2019</v>
      </c>
    </row>
    <row r="86" spans="1:7" ht="75" x14ac:dyDescent="0.2">
      <c r="A86" s="120" t="s">
        <v>354</v>
      </c>
      <c r="B86" s="181"/>
      <c r="C86" s="177" t="s">
        <v>16</v>
      </c>
      <c r="D86" s="11" t="s">
        <v>32</v>
      </c>
      <c r="E86" s="19" t="s">
        <v>100</v>
      </c>
      <c r="F86" s="12"/>
      <c r="G86" s="112">
        <f>SUM(G87)</f>
        <v>2019</v>
      </c>
    </row>
    <row r="87" spans="1:7" ht="30" x14ac:dyDescent="0.2">
      <c r="A87" s="113" t="s">
        <v>121</v>
      </c>
      <c r="B87" s="181"/>
      <c r="C87" s="11" t="s">
        <v>16</v>
      </c>
      <c r="D87" s="11" t="s">
        <v>32</v>
      </c>
      <c r="E87" s="11" t="s">
        <v>125</v>
      </c>
      <c r="F87" s="12"/>
      <c r="G87" s="127">
        <f>SUM(G88)</f>
        <v>2019</v>
      </c>
    </row>
    <row r="88" spans="1:7" ht="30" x14ac:dyDescent="0.2">
      <c r="A88" s="113" t="s">
        <v>122</v>
      </c>
      <c r="B88" s="181"/>
      <c r="C88" s="11" t="s">
        <v>16</v>
      </c>
      <c r="D88" s="11" t="s">
        <v>32</v>
      </c>
      <c r="E88" s="11" t="s">
        <v>124</v>
      </c>
      <c r="F88" s="12"/>
      <c r="G88" s="127">
        <f>SUM(G89)</f>
        <v>2019</v>
      </c>
    </row>
    <row r="89" spans="1:7" ht="15" x14ac:dyDescent="0.2">
      <c r="A89" s="113" t="s">
        <v>123</v>
      </c>
      <c r="B89" s="181"/>
      <c r="C89" s="11" t="s">
        <v>16</v>
      </c>
      <c r="D89" s="11" t="s">
        <v>32</v>
      </c>
      <c r="E89" s="11" t="s">
        <v>126</v>
      </c>
      <c r="F89" s="12"/>
      <c r="G89" s="127">
        <f>SUM(G90:G91)</f>
        <v>2019</v>
      </c>
    </row>
    <row r="90" spans="1:7" ht="60" x14ac:dyDescent="0.2">
      <c r="A90" s="106" t="s">
        <v>74</v>
      </c>
      <c r="B90" s="181"/>
      <c r="C90" s="12" t="s">
        <v>16</v>
      </c>
      <c r="D90" s="12" t="s">
        <v>32</v>
      </c>
      <c r="E90" s="11" t="s">
        <v>126</v>
      </c>
      <c r="F90" s="12" t="s">
        <v>76</v>
      </c>
      <c r="G90" s="126">
        <v>1947</v>
      </c>
    </row>
    <row r="91" spans="1:7" ht="30" x14ac:dyDescent="0.2">
      <c r="A91" s="106" t="s">
        <v>120</v>
      </c>
      <c r="B91" s="181"/>
      <c r="C91" s="12" t="s">
        <v>16</v>
      </c>
      <c r="D91" s="12" t="s">
        <v>32</v>
      </c>
      <c r="E91" s="11" t="s">
        <v>126</v>
      </c>
      <c r="F91" s="12" t="s">
        <v>77</v>
      </c>
      <c r="G91" s="126">
        <v>72</v>
      </c>
    </row>
    <row r="92" spans="1:7" ht="15.75" x14ac:dyDescent="0.2">
      <c r="A92" s="132" t="s">
        <v>19</v>
      </c>
      <c r="B92" s="181"/>
      <c r="C92" s="29" t="s">
        <v>20</v>
      </c>
      <c r="D92" s="11"/>
      <c r="E92" s="30"/>
      <c r="F92" s="30"/>
      <c r="G92" s="119">
        <f>SUM(G93)</f>
        <v>17038.599999999999</v>
      </c>
    </row>
    <row r="93" spans="1:7" ht="15" x14ac:dyDescent="0.2">
      <c r="A93" s="118" t="s">
        <v>41</v>
      </c>
      <c r="B93" s="181"/>
      <c r="C93" s="10" t="s">
        <v>20</v>
      </c>
      <c r="D93" s="10" t="s">
        <v>30</v>
      </c>
      <c r="E93" s="22"/>
      <c r="F93" s="22"/>
      <c r="G93" s="119">
        <f>SUM(G94)</f>
        <v>17038.599999999999</v>
      </c>
    </row>
    <row r="94" spans="1:7" ht="60" x14ac:dyDescent="0.2">
      <c r="A94" s="133" t="s">
        <v>420</v>
      </c>
      <c r="B94" s="181"/>
      <c r="C94" s="11" t="s">
        <v>20</v>
      </c>
      <c r="D94" s="11" t="s">
        <v>30</v>
      </c>
      <c r="E94" s="19" t="s">
        <v>142</v>
      </c>
      <c r="F94" s="22"/>
      <c r="G94" s="119">
        <f>SUM(G95)</f>
        <v>17038.599999999999</v>
      </c>
    </row>
    <row r="95" spans="1:7" ht="60" x14ac:dyDescent="0.2">
      <c r="A95" s="113" t="s">
        <v>145</v>
      </c>
      <c r="B95" s="181"/>
      <c r="C95" s="11" t="s">
        <v>20</v>
      </c>
      <c r="D95" s="11" t="s">
        <v>30</v>
      </c>
      <c r="E95" s="19" t="s">
        <v>143</v>
      </c>
      <c r="F95" s="15"/>
      <c r="G95" s="119">
        <f>SUM(G96,G105)</f>
        <v>17038.599999999999</v>
      </c>
    </row>
    <row r="96" spans="1:7" ht="45" x14ac:dyDescent="0.2">
      <c r="A96" s="113" t="s">
        <v>146</v>
      </c>
      <c r="B96" s="181"/>
      <c r="C96" s="11" t="s">
        <v>20</v>
      </c>
      <c r="D96" s="11" t="s">
        <v>30</v>
      </c>
      <c r="E96" s="19" t="s">
        <v>144</v>
      </c>
      <c r="F96" s="15"/>
      <c r="G96" s="119">
        <f>SUM(G97,G99,G101,G103)</f>
        <v>16938.599999999999</v>
      </c>
    </row>
    <row r="97" spans="1:7" ht="45" x14ac:dyDescent="0.2">
      <c r="A97" s="113" t="s">
        <v>147</v>
      </c>
      <c r="B97" s="181"/>
      <c r="C97" s="11" t="s">
        <v>20</v>
      </c>
      <c r="D97" s="11" t="s">
        <v>30</v>
      </c>
      <c r="E97" s="19" t="s">
        <v>148</v>
      </c>
      <c r="F97" s="15"/>
      <c r="G97" s="119">
        <f>SUM(G98)</f>
        <v>3487.6</v>
      </c>
    </row>
    <row r="98" spans="1:7" ht="30" x14ac:dyDescent="0.2">
      <c r="A98" s="106" t="s">
        <v>120</v>
      </c>
      <c r="B98" s="181"/>
      <c r="C98" s="12" t="s">
        <v>20</v>
      </c>
      <c r="D98" s="12" t="s">
        <v>30</v>
      </c>
      <c r="E98" s="15" t="s">
        <v>148</v>
      </c>
      <c r="F98" s="15" t="s">
        <v>77</v>
      </c>
      <c r="G98" s="110">
        <v>3487.6</v>
      </c>
    </row>
    <row r="99" spans="1:7" ht="30" x14ac:dyDescent="0.25">
      <c r="A99" s="201" t="s">
        <v>316</v>
      </c>
      <c r="B99" s="200"/>
      <c r="C99" s="11" t="s">
        <v>20</v>
      </c>
      <c r="D99" s="11" t="s">
        <v>30</v>
      </c>
      <c r="E99" s="19" t="s">
        <v>317</v>
      </c>
      <c r="F99" s="15"/>
      <c r="G99" s="119">
        <f>SUM(G100)</f>
        <v>650</v>
      </c>
    </row>
    <row r="100" spans="1:7" ht="30" x14ac:dyDescent="0.2">
      <c r="A100" s="106" t="s">
        <v>120</v>
      </c>
      <c r="B100" s="200"/>
      <c r="C100" s="12" t="s">
        <v>20</v>
      </c>
      <c r="D100" s="12" t="s">
        <v>30</v>
      </c>
      <c r="E100" s="15" t="s">
        <v>317</v>
      </c>
      <c r="F100" s="15" t="s">
        <v>77</v>
      </c>
      <c r="G100" s="110">
        <v>650</v>
      </c>
    </row>
    <row r="101" spans="1:7" ht="60" x14ac:dyDescent="0.2">
      <c r="A101" s="113" t="s">
        <v>149</v>
      </c>
      <c r="B101" s="181"/>
      <c r="C101" s="11" t="s">
        <v>20</v>
      </c>
      <c r="D101" s="11" t="s">
        <v>30</v>
      </c>
      <c r="E101" s="19" t="s">
        <v>150</v>
      </c>
      <c r="F101" s="15"/>
      <c r="G101" s="119">
        <f>SUM(G102)</f>
        <v>12673</v>
      </c>
    </row>
    <row r="102" spans="1:7" ht="30" x14ac:dyDescent="0.2">
      <c r="A102" s="106" t="s">
        <v>120</v>
      </c>
      <c r="B102" s="181"/>
      <c r="C102" s="12" t="s">
        <v>20</v>
      </c>
      <c r="D102" s="12" t="s">
        <v>30</v>
      </c>
      <c r="E102" s="15" t="s">
        <v>150</v>
      </c>
      <c r="F102" s="15" t="s">
        <v>77</v>
      </c>
      <c r="G102" s="110">
        <v>12673</v>
      </c>
    </row>
    <row r="103" spans="1:7" ht="60" x14ac:dyDescent="0.2">
      <c r="A103" s="113" t="s">
        <v>275</v>
      </c>
      <c r="B103" s="189"/>
      <c r="C103" s="11" t="s">
        <v>20</v>
      </c>
      <c r="D103" s="11" t="s">
        <v>30</v>
      </c>
      <c r="E103" s="19" t="s">
        <v>293</v>
      </c>
      <c r="F103" s="15"/>
      <c r="G103" s="119">
        <f>SUM(G104)</f>
        <v>128</v>
      </c>
    </row>
    <row r="104" spans="1:7" ht="30" x14ac:dyDescent="0.2">
      <c r="A104" s="106" t="s">
        <v>120</v>
      </c>
      <c r="B104" s="189"/>
      <c r="C104" s="12" t="s">
        <v>20</v>
      </c>
      <c r="D104" s="12" t="s">
        <v>30</v>
      </c>
      <c r="E104" s="15" t="s">
        <v>293</v>
      </c>
      <c r="F104" s="15" t="s">
        <v>77</v>
      </c>
      <c r="G104" s="110">
        <v>128</v>
      </c>
    </row>
    <row r="105" spans="1:7" ht="30" x14ac:dyDescent="0.2">
      <c r="A105" s="113" t="s">
        <v>304</v>
      </c>
      <c r="B105" s="194"/>
      <c r="C105" s="11" t="s">
        <v>20</v>
      </c>
      <c r="D105" s="11" t="s">
        <v>30</v>
      </c>
      <c r="E105" s="19" t="s">
        <v>298</v>
      </c>
      <c r="F105" s="15"/>
      <c r="G105" s="119">
        <f>SUM(G106)</f>
        <v>100</v>
      </c>
    </row>
    <row r="106" spans="1:7" ht="30" x14ac:dyDescent="0.2">
      <c r="A106" s="113" t="s">
        <v>303</v>
      </c>
      <c r="B106" s="194"/>
      <c r="C106" s="11" t="s">
        <v>20</v>
      </c>
      <c r="D106" s="11" t="s">
        <v>30</v>
      </c>
      <c r="E106" s="19" t="s">
        <v>299</v>
      </c>
      <c r="F106" s="15"/>
      <c r="G106" s="119">
        <f>SUM(G107)</f>
        <v>100</v>
      </c>
    </row>
    <row r="107" spans="1:7" ht="30" x14ac:dyDescent="0.2">
      <c r="A107" s="106" t="s">
        <v>120</v>
      </c>
      <c r="B107" s="194"/>
      <c r="C107" s="12" t="s">
        <v>20</v>
      </c>
      <c r="D107" s="12" t="s">
        <v>30</v>
      </c>
      <c r="E107" s="15" t="s">
        <v>299</v>
      </c>
      <c r="F107" s="15" t="s">
        <v>77</v>
      </c>
      <c r="G107" s="110">
        <v>100</v>
      </c>
    </row>
    <row r="108" spans="1:7" ht="15" x14ac:dyDescent="0.2">
      <c r="A108" s="132" t="s">
        <v>42</v>
      </c>
      <c r="B108" s="181"/>
      <c r="C108" s="31" t="s">
        <v>43</v>
      </c>
      <c r="D108" s="11"/>
      <c r="E108" s="23"/>
      <c r="F108" s="23"/>
      <c r="G108" s="136">
        <f>SUM(G109,G122)</f>
        <v>10847.5</v>
      </c>
    </row>
    <row r="109" spans="1:7" ht="15" x14ac:dyDescent="0.2">
      <c r="A109" s="108" t="s">
        <v>44</v>
      </c>
      <c r="B109" s="181"/>
      <c r="C109" s="18" t="s">
        <v>43</v>
      </c>
      <c r="D109" s="18" t="s">
        <v>14</v>
      </c>
      <c r="E109" s="18"/>
      <c r="F109" s="18"/>
      <c r="G109" s="119">
        <f>SUM(G110,G117)</f>
        <v>991</v>
      </c>
    </row>
    <row r="110" spans="1:7" ht="60" x14ac:dyDescent="0.2">
      <c r="A110" s="113" t="s">
        <v>360</v>
      </c>
      <c r="B110" s="207"/>
      <c r="C110" s="19" t="s">
        <v>43</v>
      </c>
      <c r="D110" s="19" t="s">
        <v>14</v>
      </c>
      <c r="E110" s="19" t="s">
        <v>319</v>
      </c>
      <c r="F110" s="15"/>
      <c r="G110" s="119">
        <f>SUM(G111)</f>
        <v>800</v>
      </c>
    </row>
    <row r="111" spans="1:7" ht="30" x14ac:dyDescent="0.2">
      <c r="A111" s="133" t="s">
        <v>385</v>
      </c>
      <c r="B111" s="207"/>
      <c r="C111" s="15" t="s">
        <v>43</v>
      </c>
      <c r="D111" s="15" t="s">
        <v>14</v>
      </c>
      <c r="E111" s="19" t="s">
        <v>382</v>
      </c>
      <c r="F111" s="15"/>
      <c r="G111" s="119">
        <f>SUM(G112)</f>
        <v>800</v>
      </c>
    </row>
    <row r="112" spans="1:7" ht="30" x14ac:dyDescent="0.2">
      <c r="A112" s="133" t="s">
        <v>386</v>
      </c>
      <c r="B112" s="207"/>
      <c r="C112" s="11" t="s">
        <v>43</v>
      </c>
      <c r="D112" s="11" t="s">
        <v>14</v>
      </c>
      <c r="E112" s="19" t="s">
        <v>381</v>
      </c>
      <c r="F112" s="15"/>
      <c r="G112" s="119">
        <f>SUM(G113,G115)</f>
        <v>800</v>
      </c>
    </row>
    <row r="113" spans="1:7" ht="60" x14ac:dyDescent="0.2">
      <c r="A113" s="113" t="s">
        <v>387</v>
      </c>
      <c r="B113" s="207"/>
      <c r="C113" s="15" t="s">
        <v>43</v>
      </c>
      <c r="D113" s="15" t="s">
        <v>14</v>
      </c>
      <c r="E113" s="19" t="s">
        <v>383</v>
      </c>
      <c r="F113" s="15"/>
      <c r="G113" s="119">
        <f>SUM(G114)</f>
        <v>400</v>
      </c>
    </row>
    <row r="114" spans="1:7" ht="30" x14ac:dyDescent="0.2">
      <c r="A114" s="106" t="s">
        <v>120</v>
      </c>
      <c r="B114" s="207"/>
      <c r="C114" s="12" t="s">
        <v>43</v>
      </c>
      <c r="D114" s="12" t="s">
        <v>14</v>
      </c>
      <c r="E114" s="15" t="s">
        <v>383</v>
      </c>
      <c r="F114" s="15" t="s">
        <v>77</v>
      </c>
      <c r="G114" s="110">
        <v>400</v>
      </c>
    </row>
    <row r="115" spans="1:7" ht="75" x14ac:dyDescent="0.2">
      <c r="A115" s="109" t="s">
        <v>388</v>
      </c>
      <c r="B115" s="207"/>
      <c r="C115" s="15" t="s">
        <v>43</v>
      </c>
      <c r="D115" s="15" t="s">
        <v>14</v>
      </c>
      <c r="E115" s="19" t="s">
        <v>384</v>
      </c>
      <c r="F115" s="15"/>
      <c r="G115" s="119">
        <f>SUM(G116)</f>
        <v>400</v>
      </c>
    </row>
    <row r="116" spans="1:7" ht="30" x14ac:dyDescent="0.2">
      <c r="A116" s="106" t="s">
        <v>120</v>
      </c>
      <c r="B116" s="207"/>
      <c r="C116" s="12" t="s">
        <v>43</v>
      </c>
      <c r="D116" s="12" t="s">
        <v>14</v>
      </c>
      <c r="E116" s="15" t="s">
        <v>384</v>
      </c>
      <c r="F116" s="15" t="s">
        <v>77</v>
      </c>
      <c r="G116" s="110">
        <v>400</v>
      </c>
    </row>
    <row r="117" spans="1:7" ht="60" x14ac:dyDescent="0.2">
      <c r="A117" s="133" t="s">
        <v>369</v>
      </c>
      <c r="B117" s="181"/>
      <c r="C117" s="11" t="s">
        <v>43</v>
      </c>
      <c r="D117" s="11" t="s">
        <v>14</v>
      </c>
      <c r="E117" s="19" t="s">
        <v>153</v>
      </c>
      <c r="F117" s="19"/>
      <c r="G117" s="119">
        <f t="shared" ref="G117:G120" si="1">SUM(G118)</f>
        <v>191</v>
      </c>
    </row>
    <row r="118" spans="1:7" ht="45" x14ac:dyDescent="0.2">
      <c r="A118" s="133" t="s">
        <v>151</v>
      </c>
      <c r="B118" s="181"/>
      <c r="C118" s="11" t="s">
        <v>43</v>
      </c>
      <c r="D118" s="11" t="s">
        <v>14</v>
      </c>
      <c r="E118" s="19" t="s">
        <v>154</v>
      </c>
      <c r="F118" s="19"/>
      <c r="G118" s="119">
        <f t="shared" si="1"/>
        <v>191</v>
      </c>
    </row>
    <row r="119" spans="1:7" ht="30" x14ac:dyDescent="0.2">
      <c r="A119" s="133" t="s">
        <v>152</v>
      </c>
      <c r="B119" s="181"/>
      <c r="C119" s="11" t="s">
        <v>43</v>
      </c>
      <c r="D119" s="11" t="s">
        <v>14</v>
      </c>
      <c r="E119" s="19" t="s">
        <v>156</v>
      </c>
      <c r="F119" s="19"/>
      <c r="G119" s="119">
        <f>SUM(G120)</f>
        <v>191</v>
      </c>
    </row>
    <row r="120" spans="1:7" ht="45" x14ac:dyDescent="0.2">
      <c r="A120" s="133" t="s">
        <v>264</v>
      </c>
      <c r="B120" s="181"/>
      <c r="C120" s="11" t="s">
        <v>43</v>
      </c>
      <c r="D120" s="11" t="s">
        <v>14</v>
      </c>
      <c r="E120" s="19" t="s">
        <v>157</v>
      </c>
      <c r="F120" s="19"/>
      <c r="G120" s="119">
        <f t="shared" si="1"/>
        <v>191</v>
      </c>
    </row>
    <row r="121" spans="1:7" ht="30" x14ac:dyDescent="0.2">
      <c r="A121" s="106" t="s">
        <v>120</v>
      </c>
      <c r="B121" s="181"/>
      <c r="C121" s="15" t="s">
        <v>43</v>
      </c>
      <c r="D121" s="15" t="s">
        <v>14</v>
      </c>
      <c r="E121" s="15" t="s">
        <v>157</v>
      </c>
      <c r="F121" s="15" t="s">
        <v>77</v>
      </c>
      <c r="G121" s="110">
        <v>191</v>
      </c>
    </row>
    <row r="122" spans="1:7" ht="15" x14ac:dyDescent="0.2">
      <c r="A122" s="138" t="s">
        <v>51</v>
      </c>
      <c r="B122" s="190"/>
      <c r="C122" s="22" t="s">
        <v>43</v>
      </c>
      <c r="D122" s="22" t="s">
        <v>27</v>
      </c>
      <c r="E122" s="22"/>
      <c r="F122" s="15"/>
      <c r="G122" s="119">
        <f>SUM(G123)</f>
        <v>9856.5</v>
      </c>
    </row>
    <row r="123" spans="1:7" ht="60" x14ac:dyDescent="0.2">
      <c r="A123" s="133" t="s">
        <v>370</v>
      </c>
      <c r="B123" s="190"/>
      <c r="C123" s="19" t="s">
        <v>43</v>
      </c>
      <c r="D123" s="19" t="s">
        <v>27</v>
      </c>
      <c r="E123" s="19" t="s">
        <v>153</v>
      </c>
      <c r="F123" s="15"/>
      <c r="G123" s="119">
        <f>SUM(G124)</f>
        <v>9856.5</v>
      </c>
    </row>
    <row r="124" spans="1:7" ht="45" x14ac:dyDescent="0.2">
      <c r="A124" s="133" t="s">
        <v>151</v>
      </c>
      <c r="B124" s="190"/>
      <c r="C124" s="15" t="s">
        <v>43</v>
      </c>
      <c r="D124" s="15" t="s">
        <v>27</v>
      </c>
      <c r="E124" s="19" t="s">
        <v>154</v>
      </c>
      <c r="F124" s="15"/>
      <c r="G124" s="119">
        <f>SUM(G125)</f>
        <v>9856.5</v>
      </c>
    </row>
    <row r="125" spans="1:7" ht="30" x14ac:dyDescent="0.2">
      <c r="A125" s="133" t="s">
        <v>152</v>
      </c>
      <c r="B125" s="190"/>
      <c r="C125" s="11" t="s">
        <v>43</v>
      </c>
      <c r="D125" s="11" t="s">
        <v>27</v>
      </c>
      <c r="E125" s="19" t="s">
        <v>156</v>
      </c>
      <c r="F125" s="15"/>
      <c r="G125" s="119">
        <f>SUM(G126,G128,G132,G130,G134)</f>
        <v>9856.5</v>
      </c>
    </row>
    <row r="126" spans="1:7" ht="60" x14ac:dyDescent="0.2">
      <c r="A126" s="113" t="s">
        <v>376</v>
      </c>
      <c r="B126" s="207"/>
      <c r="C126" s="19" t="s">
        <v>43</v>
      </c>
      <c r="D126" s="19" t="s">
        <v>27</v>
      </c>
      <c r="E126" s="87" t="s">
        <v>377</v>
      </c>
      <c r="F126" s="15"/>
      <c r="G126" s="119">
        <f>SUM(G127)</f>
        <v>5139.7</v>
      </c>
    </row>
    <row r="127" spans="1:7" ht="30" x14ac:dyDescent="0.2">
      <c r="A127" s="106" t="s">
        <v>378</v>
      </c>
      <c r="B127" s="207"/>
      <c r="C127" s="15" t="s">
        <v>43</v>
      </c>
      <c r="D127" s="15" t="s">
        <v>27</v>
      </c>
      <c r="E127" s="86" t="s">
        <v>377</v>
      </c>
      <c r="F127" s="15" t="s">
        <v>305</v>
      </c>
      <c r="G127" s="110">
        <v>5139.7</v>
      </c>
    </row>
    <row r="128" spans="1:7" ht="75" x14ac:dyDescent="0.2">
      <c r="A128" s="113" t="s">
        <v>379</v>
      </c>
      <c r="B128" s="207"/>
      <c r="C128" s="19" t="s">
        <v>43</v>
      </c>
      <c r="D128" s="19" t="s">
        <v>27</v>
      </c>
      <c r="E128" s="87" t="s">
        <v>380</v>
      </c>
      <c r="F128" s="15"/>
      <c r="G128" s="119">
        <f>SUM(G129)</f>
        <v>484</v>
      </c>
    </row>
    <row r="129" spans="1:7" ht="30" x14ac:dyDescent="0.2">
      <c r="A129" s="106" t="s">
        <v>378</v>
      </c>
      <c r="B129" s="207"/>
      <c r="C129" s="15" t="s">
        <v>43</v>
      </c>
      <c r="D129" s="15" t="s">
        <v>27</v>
      </c>
      <c r="E129" s="86" t="s">
        <v>380</v>
      </c>
      <c r="F129" s="15" t="s">
        <v>305</v>
      </c>
      <c r="G129" s="110">
        <v>484</v>
      </c>
    </row>
    <row r="130" spans="1:7" ht="30" x14ac:dyDescent="0.2">
      <c r="A130" s="113" t="s">
        <v>414</v>
      </c>
      <c r="B130" s="210"/>
      <c r="C130" s="19" t="s">
        <v>43</v>
      </c>
      <c r="D130" s="19" t="s">
        <v>27</v>
      </c>
      <c r="E130" s="87" t="s">
        <v>413</v>
      </c>
      <c r="F130" s="15"/>
      <c r="G130" s="119">
        <f>SUM(G131)</f>
        <v>32.799999999999997</v>
      </c>
    </row>
    <row r="131" spans="1:7" ht="15" x14ac:dyDescent="0.2">
      <c r="A131" s="106" t="s">
        <v>75</v>
      </c>
      <c r="B131" s="210"/>
      <c r="C131" s="15" t="s">
        <v>43</v>
      </c>
      <c r="D131" s="15" t="s">
        <v>27</v>
      </c>
      <c r="E131" s="86" t="s">
        <v>413</v>
      </c>
      <c r="F131" s="15" t="s">
        <v>78</v>
      </c>
      <c r="G131" s="110">
        <v>32.799999999999997</v>
      </c>
    </row>
    <row r="132" spans="1:7" ht="30" x14ac:dyDescent="0.2">
      <c r="A132" s="113" t="s">
        <v>296</v>
      </c>
      <c r="B132" s="195"/>
      <c r="C132" s="19" t="s">
        <v>43</v>
      </c>
      <c r="D132" s="19" t="s">
        <v>27</v>
      </c>
      <c r="E132" s="87" t="s">
        <v>297</v>
      </c>
      <c r="F132" s="15"/>
      <c r="G132" s="119">
        <f>SUM(G133)</f>
        <v>1000</v>
      </c>
    </row>
    <row r="133" spans="1:7" ht="15" x14ac:dyDescent="0.2">
      <c r="A133" s="106" t="s">
        <v>75</v>
      </c>
      <c r="B133" s="195"/>
      <c r="C133" s="15" t="s">
        <v>43</v>
      </c>
      <c r="D133" s="15" t="s">
        <v>27</v>
      </c>
      <c r="E133" s="86" t="s">
        <v>297</v>
      </c>
      <c r="F133" s="15" t="s">
        <v>78</v>
      </c>
      <c r="G133" s="110">
        <v>1000</v>
      </c>
    </row>
    <row r="134" spans="1:7" ht="45" x14ac:dyDescent="0.2">
      <c r="A134" s="113" t="s">
        <v>444</v>
      </c>
      <c r="B134" s="225"/>
      <c r="C134" s="19" t="s">
        <v>43</v>
      </c>
      <c r="D134" s="19" t="s">
        <v>27</v>
      </c>
      <c r="E134" s="87" t="s">
        <v>443</v>
      </c>
      <c r="F134" s="15"/>
      <c r="G134" s="119">
        <f>SUM(G135)</f>
        <v>3200</v>
      </c>
    </row>
    <row r="135" spans="1:7" ht="15" x14ac:dyDescent="0.2">
      <c r="A135" s="106" t="s">
        <v>75</v>
      </c>
      <c r="B135" s="225"/>
      <c r="C135" s="15" t="s">
        <v>43</v>
      </c>
      <c r="D135" s="15" t="s">
        <v>27</v>
      </c>
      <c r="E135" s="86" t="s">
        <v>443</v>
      </c>
      <c r="F135" s="15" t="s">
        <v>78</v>
      </c>
      <c r="G135" s="110">
        <v>3200</v>
      </c>
    </row>
    <row r="136" spans="1:7" ht="14.25" x14ac:dyDescent="0.2">
      <c r="A136" s="132" t="s">
        <v>23</v>
      </c>
      <c r="B136" s="55"/>
      <c r="C136" s="31" t="s">
        <v>24</v>
      </c>
      <c r="D136" s="31"/>
      <c r="E136" s="30"/>
      <c r="F136" s="30"/>
      <c r="G136" s="127">
        <f>SUM(G137,G142,G148)</f>
        <v>456.79999999999995</v>
      </c>
    </row>
    <row r="137" spans="1:7" ht="15" x14ac:dyDescent="0.2">
      <c r="A137" s="108" t="s">
        <v>25</v>
      </c>
      <c r="B137" s="55"/>
      <c r="C137" s="10" t="s">
        <v>24</v>
      </c>
      <c r="D137" s="10" t="s">
        <v>14</v>
      </c>
      <c r="E137" s="15"/>
      <c r="F137" s="15"/>
      <c r="G137" s="226">
        <f>SUM(G138)</f>
        <v>6</v>
      </c>
    </row>
    <row r="138" spans="1:7" ht="15" x14ac:dyDescent="0.2">
      <c r="A138" s="113" t="s">
        <v>237</v>
      </c>
      <c r="B138" s="55"/>
      <c r="C138" s="73" t="s">
        <v>24</v>
      </c>
      <c r="D138" s="73" t="s">
        <v>14</v>
      </c>
      <c r="E138" s="87" t="s">
        <v>236</v>
      </c>
      <c r="F138" s="18"/>
      <c r="G138" s="119">
        <f t="shared" ref="G138" si="2">SUM(G139)</f>
        <v>6</v>
      </c>
    </row>
    <row r="139" spans="1:7" ht="30" x14ac:dyDescent="0.2">
      <c r="A139" s="113" t="s">
        <v>409</v>
      </c>
      <c r="B139" s="55"/>
      <c r="C139" s="73" t="s">
        <v>24</v>
      </c>
      <c r="D139" s="73" t="s">
        <v>14</v>
      </c>
      <c r="E139" s="87" t="s">
        <v>95</v>
      </c>
      <c r="F139" s="18"/>
      <c r="G139" s="139">
        <f>SUM(G140)</f>
        <v>6</v>
      </c>
    </row>
    <row r="140" spans="1:7" ht="15" x14ac:dyDescent="0.2">
      <c r="A140" s="120" t="s">
        <v>446</v>
      </c>
      <c r="B140" s="55"/>
      <c r="C140" s="12" t="s">
        <v>24</v>
      </c>
      <c r="D140" s="12" t="s">
        <v>14</v>
      </c>
      <c r="E140" s="19" t="s">
        <v>445</v>
      </c>
      <c r="F140" s="11"/>
      <c r="G140" s="119">
        <f>SUM(G141)</f>
        <v>6</v>
      </c>
    </row>
    <row r="141" spans="1:7" ht="30" x14ac:dyDescent="0.2">
      <c r="A141" s="106" t="s">
        <v>120</v>
      </c>
      <c r="B141" s="55"/>
      <c r="C141" s="12" t="s">
        <v>24</v>
      </c>
      <c r="D141" s="12" t="s">
        <v>14</v>
      </c>
      <c r="E141" s="15" t="s">
        <v>445</v>
      </c>
      <c r="F141" s="12" t="s">
        <v>77</v>
      </c>
      <c r="G141" s="110">
        <v>6</v>
      </c>
    </row>
    <row r="142" spans="1:7" ht="15" x14ac:dyDescent="0.2">
      <c r="A142" s="108" t="s">
        <v>449</v>
      </c>
      <c r="B142" s="181"/>
      <c r="C142" s="22" t="s">
        <v>24</v>
      </c>
      <c r="D142" s="22" t="s">
        <v>24</v>
      </c>
      <c r="E142" s="22"/>
      <c r="F142" s="22"/>
      <c r="G142" s="119">
        <f>SUM(G143)</f>
        <v>345.2</v>
      </c>
    </row>
    <row r="143" spans="1:7" ht="45" x14ac:dyDescent="0.2">
      <c r="A143" s="129" t="s">
        <v>355</v>
      </c>
      <c r="B143" s="181"/>
      <c r="C143" s="19" t="s">
        <v>24</v>
      </c>
      <c r="D143" s="19" t="s">
        <v>24</v>
      </c>
      <c r="E143" s="19" t="s">
        <v>139</v>
      </c>
      <c r="F143" s="19"/>
      <c r="G143" s="119">
        <f>SUM(G144)</f>
        <v>345.2</v>
      </c>
    </row>
    <row r="144" spans="1:7" ht="15" x14ac:dyDescent="0.2">
      <c r="A144" s="129" t="s">
        <v>193</v>
      </c>
      <c r="B144" s="181"/>
      <c r="C144" s="19" t="s">
        <v>24</v>
      </c>
      <c r="D144" s="19" t="s">
        <v>24</v>
      </c>
      <c r="E144" s="19" t="s">
        <v>140</v>
      </c>
      <c r="F144" s="19"/>
      <c r="G144" s="119">
        <f>SUM(G145)</f>
        <v>345.2</v>
      </c>
    </row>
    <row r="145" spans="1:7" ht="15" x14ac:dyDescent="0.2">
      <c r="A145" s="129" t="s">
        <v>138</v>
      </c>
      <c r="B145" s="181"/>
      <c r="C145" s="19" t="s">
        <v>24</v>
      </c>
      <c r="D145" s="19" t="s">
        <v>24</v>
      </c>
      <c r="E145" s="19" t="s">
        <v>141</v>
      </c>
      <c r="F145" s="19"/>
      <c r="G145" s="119">
        <f>SUM(G146)</f>
        <v>345.2</v>
      </c>
    </row>
    <row r="146" spans="1:7" ht="30" x14ac:dyDescent="0.2">
      <c r="A146" s="129" t="s">
        <v>194</v>
      </c>
      <c r="B146" s="181"/>
      <c r="C146" s="19" t="s">
        <v>24</v>
      </c>
      <c r="D146" s="19" t="s">
        <v>24</v>
      </c>
      <c r="E146" s="19" t="s">
        <v>195</v>
      </c>
      <c r="F146" s="19"/>
      <c r="G146" s="119">
        <f>SUM(G147)</f>
        <v>345.2</v>
      </c>
    </row>
    <row r="147" spans="1:7" ht="30" x14ac:dyDescent="0.2">
      <c r="A147" s="106" t="s">
        <v>84</v>
      </c>
      <c r="B147" s="181"/>
      <c r="C147" s="15" t="s">
        <v>24</v>
      </c>
      <c r="D147" s="15" t="s">
        <v>24</v>
      </c>
      <c r="E147" s="15" t="s">
        <v>195</v>
      </c>
      <c r="F147" s="12" t="s">
        <v>81</v>
      </c>
      <c r="G147" s="110">
        <v>345.2</v>
      </c>
    </row>
    <row r="148" spans="1:7" ht="15" x14ac:dyDescent="0.2">
      <c r="A148" s="108" t="s">
        <v>29</v>
      </c>
      <c r="B148" s="181"/>
      <c r="C148" s="22" t="s">
        <v>24</v>
      </c>
      <c r="D148" s="22" t="s">
        <v>30</v>
      </c>
      <c r="E148" s="22"/>
      <c r="F148" s="22"/>
      <c r="G148" s="119">
        <f>SUM(G149)</f>
        <v>105.6</v>
      </c>
    </row>
    <row r="149" spans="1:7" ht="45" x14ac:dyDescent="0.2">
      <c r="A149" s="129" t="s">
        <v>356</v>
      </c>
      <c r="B149" s="181"/>
      <c r="C149" s="11" t="s">
        <v>24</v>
      </c>
      <c r="D149" s="11" t="s">
        <v>30</v>
      </c>
      <c r="E149" s="19" t="s">
        <v>139</v>
      </c>
      <c r="F149" s="12"/>
      <c r="G149" s="119">
        <f>SUM(G150)</f>
        <v>105.6</v>
      </c>
    </row>
    <row r="150" spans="1:7" ht="30" x14ac:dyDescent="0.2">
      <c r="A150" s="113" t="s">
        <v>165</v>
      </c>
      <c r="B150" s="181"/>
      <c r="C150" s="11" t="s">
        <v>24</v>
      </c>
      <c r="D150" s="11" t="s">
        <v>30</v>
      </c>
      <c r="E150" s="19" t="s">
        <v>168</v>
      </c>
      <c r="F150" s="12"/>
      <c r="G150" s="119">
        <f>SUM(G151,G156)</f>
        <v>105.6</v>
      </c>
    </row>
    <row r="151" spans="1:7" ht="15" x14ac:dyDescent="0.2">
      <c r="A151" s="129" t="s">
        <v>176</v>
      </c>
      <c r="B151" s="181"/>
      <c r="C151" s="11" t="s">
        <v>24</v>
      </c>
      <c r="D151" s="11" t="s">
        <v>30</v>
      </c>
      <c r="E151" s="19" t="s">
        <v>177</v>
      </c>
      <c r="F151" s="12"/>
      <c r="G151" s="119">
        <f>SUM(G152,G154)</f>
        <v>90.6</v>
      </c>
    </row>
    <row r="152" spans="1:7" ht="30" x14ac:dyDescent="0.2">
      <c r="A152" s="113" t="s">
        <v>301</v>
      </c>
      <c r="B152" s="55"/>
      <c r="C152" s="11" t="s">
        <v>24</v>
      </c>
      <c r="D152" s="11" t="s">
        <v>30</v>
      </c>
      <c r="E152" s="19" t="s">
        <v>300</v>
      </c>
      <c r="F152" s="19"/>
      <c r="G152" s="127">
        <f>SUM(G153)</f>
        <v>60</v>
      </c>
    </row>
    <row r="153" spans="1:7" ht="30" x14ac:dyDescent="0.2">
      <c r="A153" s="106" t="s">
        <v>120</v>
      </c>
      <c r="B153" s="55"/>
      <c r="C153" s="12" t="s">
        <v>24</v>
      </c>
      <c r="D153" s="12" t="s">
        <v>30</v>
      </c>
      <c r="E153" s="15" t="s">
        <v>300</v>
      </c>
      <c r="F153" s="15" t="s">
        <v>77</v>
      </c>
      <c r="G153" s="126">
        <v>60</v>
      </c>
    </row>
    <row r="154" spans="1:7" ht="15" x14ac:dyDescent="0.2">
      <c r="A154" s="113" t="s">
        <v>265</v>
      </c>
      <c r="B154" s="55"/>
      <c r="C154" s="11" t="s">
        <v>24</v>
      </c>
      <c r="D154" s="11" t="s">
        <v>30</v>
      </c>
      <c r="E154" s="19" t="s">
        <v>266</v>
      </c>
      <c r="F154" s="19"/>
      <c r="G154" s="127">
        <f>SUM(G155)</f>
        <v>30.6</v>
      </c>
    </row>
    <row r="155" spans="1:7" ht="30" x14ac:dyDescent="0.2">
      <c r="A155" s="106" t="s">
        <v>120</v>
      </c>
      <c r="B155" s="55"/>
      <c r="C155" s="12" t="s">
        <v>24</v>
      </c>
      <c r="D155" s="12" t="s">
        <v>30</v>
      </c>
      <c r="E155" s="15" t="s">
        <v>266</v>
      </c>
      <c r="F155" s="15" t="s">
        <v>77</v>
      </c>
      <c r="G155" s="126">
        <v>30.6</v>
      </c>
    </row>
    <row r="156" spans="1:7" ht="15" x14ac:dyDescent="0.2">
      <c r="A156" s="113" t="s">
        <v>183</v>
      </c>
      <c r="B156" s="55"/>
      <c r="C156" s="11" t="s">
        <v>24</v>
      </c>
      <c r="D156" s="11" t="s">
        <v>30</v>
      </c>
      <c r="E156" s="19" t="s">
        <v>184</v>
      </c>
      <c r="F156" s="15"/>
      <c r="G156" s="127">
        <f>SUM(G157)</f>
        <v>15</v>
      </c>
    </row>
    <row r="157" spans="1:7" ht="15" x14ac:dyDescent="0.2">
      <c r="A157" s="113" t="s">
        <v>265</v>
      </c>
      <c r="B157" s="55"/>
      <c r="C157" s="11" t="s">
        <v>24</v>
      </c>
      <c r="D157" s="11" t="s">
        <v>30</v>
      </c>
      <c r="E157" s="19" t="s">
        <v>276</v>
      </c>
      <c r="F157" s="19"/>
      <c r="G157" s="127">
        <f>SUM(G158)</f>
        <v>15</v>
      </c>
    </row>
    <row r="158" spans="1:7" ht="30" x14ac:dyDescent="0.2">
      <c r="A158" s="106" t="s">
        <v>120</v>
      </c>
      <c r="B158" s="55"/>
      <c r="C158" s="12" t="s">
        <v>24</v>
      </c>
      <c r="D158" s="12" t="s">
        <v>30</v>
      </c>
      <c r="E158" s="15" t="s">
        <v>276</v>
      </c>
      <c r="F158" s="15" t="s">
        <v>77</v>
      </c>
      <c r="G158" s="126">
        <v>15</v>
      </c>
    </row>
    <row r="159" spans="1:7" ht="15" x14ac:dyDescent="0.2">
      <c r="A159" s="132" t="s">
        <v>47</v>
      </c>
      <c r="B159" s="181"/>
      <c r="C159" s="31" t="s">
        <v>22</v>
      </c>
      <c r="D159" s="31"/>
      <c r="E159" s="31"/>
      <c r="F159" s="31"/>
      <c r="G159" s="136">
        <f>SUM(G160)</f>
        <v>15816.8</v>
      </c>
    </row>
    <row r="160" spans="1:7" ht="15" x14ac:dyDescent="0.2">
      <c r="A160" s="108" t="s">
        <v>48</v>
      </c>
      <c r="B160" s="181"/>
      <c r="C160" s="18" t="s">
        <v>22</v>
      </c>
      <c r="D160" s="18" t="s">
        <v>14</v>
      </c>
      <c r="E160" s="18"/>
      <c r="F160" s="18"/>
      <c r="G160" s="119">
        <f>SUM(G161,G170)</f>
        <v>15816.8</v>
      </c>
    </row>
    <row r="161" spans="1:7" ht="45" x14ac:dyDescent="0.2">
      <c r="A161" s="140" t="s">
        <v>357</v>
      </c>
      <c r="B161" s="181"/>
      <c r="C161" s="19" t="s">
        <v>22</v>
      </c>
      <c r="D161" s="19" t="s">
        <v>14</v>
      </c>
      <c r="E161" s="19" t="s">
        <v>161</v>
      </c>
      <c r="F161" s="19"/>
      <c r="G161" s="119">
        <f>SUM(G162)</f>
        <v>15601.8</v>
      </c>
    </row>
    <row r="162" spans="1:7" ht="30" x14ac:dyDescent="0.2">
      <c r="A162" s="113" t="s">
        <v>159</v>
      </c>
      <c r="B162" s="181"/>
      <c r="C162" s="19" t="s">
        <v>22</v>
      </c>
      <c r="D162" s="19" t="s">
        <v>14</v>
      </c>
      <c r="E162" s="19" t="s">
        <v>162</v>
      </c>
      <c r="F162" s="19"/>
      <c r="G162" s="119">
        <f>SUM(G163)</f>
        <v>15601.8</v>
      </c>
    </row>
    <row r="163" spans="1:7" ht="30" x14ac:dyDescent="0.2">
      <c r="A163" s="129" t="s">
        <v>196</v>
      </c>
      <c r="B163" s="181"/>
      <c r="C163" s="19" t="s">
        <v>22</v>
      </c>
      <c r="D163" s="19" t="s">
        <v>14</v>
      </c>
      <c r="E163" s="19" t="s">
        <v>197</v>
      </c>
      <c r="F163" s="19"/>
      <c r="G163" s="119">
        <f>SUM(G164,G166,G168)</f>
        <v>15601.8</v>
      </c>
    </row>
    <row r="164" spans="1:7" ht="30" x14ac:dyDescent="0.2">
      <c r="A164" s="129" t="s">
        <v>199</v>
      </c>
      <c r="B164" s="181"/>
      <c r="C164" s="19" t="s">
        <v>22</v>
      </c>
      <c r="D164" s="19" t="s">
        <v>14</v>
      </c>
      <c r="E164" s="19" t="s">
        <v>198</v>
      </c>
      <c r="F164" s="19"/>
      <c r="G164" s="119">
        <f>SUM(G165)</f>
        <v>15583.8</v>
      </c>
    </row>
    <row r="165" spans="1:7" ht="30" x14ac:dyDescent="0.2">
      <c r="A165" s="106" t="s">
        <v>84</v>
      </c>
      <c r="B165" s="181"/>
      <c r="C165" s="12" t="s">
        <v>22</v>
      </c>
      <c r="D165" s="12" t="s">
        <v>14</v>
      </c>
      <c r="E165" s="15" t="s">
        <v>198</v>
      </c>
      <c r="F165" s="12" t="s">
        <v>81</v>
      </c>
      <c r="G165" s="110">
        <v>15583.8</v>
      </c>
    </row>
    <row r="166" spans="1:7" ht="1.5" customHeight="1" x14ac:dyDescent="0.2">
      <c r="A166" s="113" t="s">
        <v>247</v>
      </c>
      <c r="B166" s="181"/>
      <c r="C166" s="11" t="s">
        <v>22</v>
      </c>
      <c r="D166" s="11" t="s">
        <v>14</v>
      </c>
      <c r="E166" s="19" t="s">
        <v>246</v>
      </c>
      <c r="F166" s="11"/>
      <c r="G166" s="119">
        <f>SUM(G167)</f>
        <v>0</v>
      </c>
    </row>
    <row r="167" spans="1:7" ht="30" hidden="1" x14ac:dyDescent="0.2">
      <c r="A167" s="106" t="s">
        <v>84</v>
      </c>
      <c r="B167" s="181"/>
      <c r="C167" s="12" t="s">
        <v>22</v>
      </c>
      <c r="D167" s="12" t="s">
        <v>14</v>
      </c>
      <c r="E167" s="15" t="s">
        <v>246</v>
      </c>
      <c r="F167" s="12" t="s">
        <v>81</v>
      </c>
      <c r="G167" s="110"/>
    </row>
    <row r="168" spans="1:7" ht="30" x14ac:dyDescent="0.2">
      <c r="A168" s="113" t="s">
        <v>267</v>
      </c>
      <c r="B168" s="181"/>
      <c r="C168" s="11" t="s">
        <v>22</v>
      </c>
      <c r="D168" s="11" t="s">
        <v>14</v>
      </c>
      <c r="E168" s="19" t="s">
        <v>268</v>
      </c>
      <c r="F168" s="15"/>
      <c r="G168" s="119">
        <f>SUM(G169)</f>
        <v>18</v>
      </c>
    </row>
    <row r="169" spans="1:7" ht="30" x14ac:dyDescent="0.2">
      <c r="A169" s="106" t="s">
        <v>84</v>
      </c>
      <c r="B169" s="181"/>
      <c r="C169" s="12" t="s">
        <v>22</v>
      </c>
      <c r="D169" s="12" t="s">
        <v>14</v>
      </c>
      <c r="E169" s="15" t="s">
        <v>268</v>
      </c>
      <c r="F169" s="15" t="s">
        <v>81</v>
      </c>
      <c r="G169" s="110">
        <v>18</v>
      </c>
    </row>
    <row r="170" spans="1:7" ht="45" x14ac:dyDescent="0.2">
      <c r="A170" s="129" t="s">
        <v>358</v>
      </c>
      <c r="B170" s="181"/>
      <c r="C170" s="11" t="s">
        <v>22</v>
      </c>
      <c r="D170" s="11" t="s">
        <v>14</v>
      </c>
      <c r="E170" s="19" t="s">
        <v>189</v>
      </c>
      <c r="F170" s="15"/>
      <c r="G170" s="119">
        <f>SUM(G171)</f>
        <v>215</v>
      </c>
    </row>
    <row r="171" spans="1:7" ht="45" x14ac:dyDescent="0.2">
      <c r="A171" s="129" t="s">
        <v>186</v>
      </c>
      <c r="B171" s="181"/>
      <c r="C171" s="11" t="s">
        <v>22</v>
      </c>
      <c r="D171" s="11" t="s">
        <v>14</v>
      </c>
      <c r="E171" s="19" t="s">
        <v>190</v>
      </c>
      <c r="F171" s="15"/>
      <c r="G171" s="119">
        <f>SUM(G172)</f>
        <v>215</v>
      </c>
    </row>
    <row r="172" spans="1:7" ht="30" x14ac:dyDescent="0.2">
      <c r="A172" s="129" t="s">
        <v>187</v>
      </c>
      <c r="B172" s="181"/>
      <c r="C172" s="11" t="s">
        <v>22</v>
      </c>
      <c r="D172" s="11" t="s">
        <v>14</v>
      </c>
      <c r="E172" s="19" t="s">
        <v>191</v>
      </c>
      <c r="F172" s="15"/>
      <c r="G172" s="119">
        <f>SUM(G173)</f>
        <v>215</v>
      </c>
    </row>
    <row r="173" spans="1:7" ht="45" x14ac:dyDescent="0.2">
      <c r="A173" s="134" t="s">
        <v>204</v>
      </c>
      <c r="B173" s="181"/>
      <c r="C173" s="11" t="s">
        <v>22</v>
      </c>
      <c r="D173" s="11" t="s">
        <v>14</v>
      </c>
      <c r="E173" s="19" t="s">
        <v>205</v>
      </c>
      <c r="F173" s="15"/>
      <c r="G173" s="119">
        <f>SUM(G174)</f>
        <v>215</v>
      </c>
    </row>
    <row r="174" spans="1:7" ht="30" x14ac:dyDescent="0.2">
      <c r="A174" s="106" t="s">
        <v>84</v>
      </c>
      <c r="B174" s="181"/>
      <c r="C174" s="12" t="s">
        <v>22</v>
      </c>
      <c r="D174" s="12" t="s">
        <v>14</v>
      </c>
      <c r="E174" s="15" t="s">
        <v>205</v>
      </c>
      <c r="F174" s="34" t="s">
        <v>81</v>
      </c>
      <c r="G174" s="135">
        <v>215</v>
      </c>
    </row>
    <row r="175" spans="1:7" ht="15" x14ac:dyDescent="0.2">
      <c r="A175" s="132" t="s">
        <v>31</v>
      </c>
      <c r="B175" s="181"/>
      <c r="C175" s="25" t="s">
        <v>32</v>
      </c>
      <c r="D175" s="25"/>
      <c r="E175" s="25"/>
      <c r="F175" s="25"/>
      <c r="G175" s="136">
        <f>SUM(G176,G185,G204)</f>
        <v>4947.7000000000007</v>
      </c>
    </row>
    <row r="176" spans="1:7" ht="15" x14ac:dyDescent="0.2">
      <c r="A176" s="108" t="s">
        <v>49</v>
      </c>
      <c r="B176" s="181"/>
      <c r="C176" s="18" t="s">
        <v>32</v>
      </c>
      <c r="D176" s="18" t="s">
        <v>14</v>
      </c>
      <c r="E176" s="18"/>
      <c r="F176" s="18"/>
      <c r="G176" s="119">
        <f>SUM(G177)</f>
        <v>1560.4</v>
      </c>
    </row>
    <row r="177" spans="1:7" ht="75" x14ac:dyDescent="0.2">
      <c r="A177" s="120" t="s">
        <v>352</v>
      </c>
      <c r="B177" s="181"/>
      <c r="C177" s="19" t="s">
        <v>32</v>
      </c>
      <c r="D177" s="19" t="s">
        <v>14</v>
      </c>
      <c r="E177" s="19" t="s">
        <v>100</v>
      </c>
      <c r="F177" s="19"/>
      <c r="G177" s="119">
        <f>SUM(G178)</f>
        <v>1560.4</v>
      </c>
    </row>
    <row r="178" spans="1:7" ht="30" x14ac:dyDescent="0.2">
      <c r="A178" s="120" t="s">
        <v>91</v>
      </c>
      <c r="B178" s="181"/>
      <c r="C178" s="19" t="s">
        <v>32</v>
      </c>
      <c r="D178" s="19" t="s">
        <v>14</v>
      </c>
      <c r="E178" s="19" t="s">
        <v>101</v>
      </c>
      <c r="F178" s="19"/>
      <c r="G178" s="119">
        <f>SUM(G179,G182)</f>
        <v>1560.4</v>
      </c>
    </row>
    <row r="179" spans="1:7" ht="30" x14ac:dyDescent="0.2">
      <c r="A179" s="120" t="s">
        <v>92</v>
      </c>
      <c r="B179" s="181"/>
      <c r="C179" s="19" t="s">
        <v>32</v>
      </c>
      <c r="D179" s="19" t="s">
        <v>14</v>
      </c>
      <c r="E179" s="19" t="s">
        <v>102</v>
      </c>
      <c r="F179" s="19"/>
      <c r="G179" s="119">
        <f>SUM(G180)</f>
        <v>1516</v>
      </c>
    </row>
    <row r="180" spans="1:7" ht="15" x14ac:dyDescent="0.2">
      <c r="A180" s="109" t="s">
        <v>201</v>
      </c>
      <c r="B180" s="181"/>
      <c r="C180" s="19" t="s">
        <v>32</v>
      </c>
      <c r="D180" s="19" t="s">
        <v>14</v>
      </c>
      <c r="E180" s="19" t="s">
        <v>200</v>
      </c>
      <c r="F180" s="19"/>
      <c r="G180" s="119">
        <f>SUM(G181)</f>
        <v>1516</v>
      </c>
    </row>
    <row r="181" spans="1:7" ht="15" x14ac:dyDescent="0.2">
      <c r="A181" s="106" t="s">
        <v>79</v>
      </c>
      <c r="B181" s="181"/>
      <c r="C181" s="12" t="s">
        <v>32</v>
      </c>
      <c r="D181" s="12" t="s">
        <v>14</v>
      </c>
      <c r="E181" s="15" t="s">
        <v>200</v>
      </c>
      <c r="F181" s="15" t="s">
        <v>80</v>
      </c>
      <c r="G181" s="110">
        <v>1516</v>
      </c>
    </row>
    <row r="182" spans="1:7" ht="30" x14ac:dyDescent="0.2">
      <c r="A182" s="113" t="s">
        <v>93</v>
      </c>
      <c r="B182" s="181"/>
      <c r="C182" s="11" t="s">
        <v>32</v>
      </c>
      <c r="D182" s="11" t="s">
        <v>14</v>
      </c>
      <c r="E182" s="19" t="s">
        <v>103</v>
      </c>
      <c r="F182" s="15"/>
      <c r="G182" s="119">
        <f>SUM(G183)</f>
        <v>44.4</v>
      </c>
    </row>
    <row r="183" spans="1:7" ht="60" x14ac:dyDescent="0.2">
      <c r="A183" s="129" t="s">
        <v>203</v>
      </c>
      <c r="B183" s="181"/>
      <c r="C183" s="11" t="s">
        <v>32</v>
      </c>
      <c r="D183" s="11" t="s">
        <v>14</v>
      </c>
      <c r="E183" s="19" t="s">
        <v>202</v>
      </c>
      <c r="F183" s="19"/>
      <c r="G183" s="119">
        <f>SUM(G184)</f>
        <v>44.4</v>
      </c>
    </row>
    <row r="184" spans="1:7" ht="15" x14ac:dyDescent="0.2">
      <c r="A184" s="106" t="s">
        <v>79</v>
      </c>
      <c r="B184" s="181"/>
      <c r="C184" s="12" t="s">
        <v>32</v>
      </c>
      <c r="D184" s="12" t="s">
        <v>14</v>
      </c>
      <c r="E184" s="15" t="s">
        <v>202</v>
      </c>
      <c r="F184" s="15" t="s">
        <v>80</v>
      </c>
      <c r="G184" s="110">
        <v>44.4</v>
      </c>
    </row>
    <row r="185" spans="1:7" ht="15" x14ac:dyDescent="0.2">
      <c r="A185" s="128" t="s">
        <v>249</v>
      </c>
      <c r="B185" s="181"/>
      <c r="C185" s="10" t="s">
        <v>32</v>
      </c>
      <c r="D185" s="10" t="s">
        <v>16</v>
      </c>
      <c r="E185" s="15"/>
      <c r="F185" s="15"/>
      <c r="G185" s="119">
        <f>SUM(G186,G191)</f>
        <v>165.5</v>
      </c>
    </row>
    <row r="186" spans="1:7" ht="75" x14ac:dyDescent="0.2">
      <c r="A186" s="120" t="s">
        <v>352</v>
      </c>
      <c r="B186" s="224"/>
      <c r="C186" s="11" t="s">
        <v>32</v>
      </c>
      <c r="D186" s="11" t="s">
        <v>16</v>
      </c>
      <c r="E186" s="19" t="s">
        <v>100</v>
      </c>
      <c r="F186" s="19"/>
      <c r="G186" s="127">
        <f>SUM(G187)</f>
        <v>1</v>
      </c>
    </row>
    <row r="187" spans="1:7" ht="30" x14ac:dyDescent="0.2">
      <c r="A187" s="120" t="s">
        <v>91</v>
      </c>
      <c r="B187" s="224"/>
      <c r="C187" s="11" t="s">
        <v>32</v>
      </c>
      <c r="D187" s="11" t="s">
        <v>16</v>
      </c>
      <c r="E187" s="19" t="s">
        <v>101</v>
      </c>
      <c r="F187" s="19"/>
      <c r="G187" s="127">
        <f>SUM(G188)</f>
        <v>1</v>
      </c>
    </row>
    <row r="188" spans="1:7" ht="30" x14ac:dyDescent="0.2">
      <c r="A188" s="129" t="s">
        <v>93</v>
      </c>
      <c r="B188" s="224"/>
      <c r="C188" s="11" t="s">
        <v>32</v>
      </c>
      <c r="D188" s="11" t="s">
        <v>16</v>
      </c>
      <c r="E188" s="19" t="s">
        <v>103</v>
      </c>
      <c r="F188" s="19"/>
      <c r="G188" s="127">
        <f>SUM(G189)</f>
        <v>1</v>
      </c>
    </row>
    <row r="189" spans="1:7" ht="105" x14ac:dyDescent="0.2">
      <c r="A189" s="113" t="s">
        <v>104</v>
      </c>
      <c r="B189" s="224"/>
      <c r="C189" s="11" t="s">
        <v>32</v>
      </c>
      <c r="D189" s="11" t="s">
        <v>16</v>
      </c>
      <c r="E189" s="91" t="s">
        <v>105</v>
      </c>
      <c r="F189" s="15"/>
      <c r="G189" s="127">
        <f>SUM(G190)</f>
        <v>1</v>
      </c>
    </row>
    <row r="190" spans="1:7" ht="30" x14ac:dyDescent="0.2">
      <c r="A190" s="106" t="s">
        <v>120</v>
      </c>
      <c r="B190" s="224"/>
      <c r="C190" s="12" t="s">
        <v>32</v>
      </c>
      <c r="D190" s="12" t="s">
        <v>16</v>
      </c>
      <c r="E190" s="92" t="s">
        <v>105</v>
      </c>
      <c r="F190" s="12" t="s">
        <v>77</v>
      </c>
      <c r="G190" s="126">
        <v>1</v>
      </c>
    </row>
    <row r="191" spans="1:7" ht="45" x14ac:dyDescent="0.2">
      <c r="A191" s="129" t="s">
        <v>358</v>
      </c>
      <c r="B191" s="181"/>
      <c r="C191" s="11" t="s">
        <v>32</v>
      </c>
      <c r="D191" s="11" t="s">
        <v>16</v>
      </c>
      <c r="E191" s="19" t="s">
        <v>189</v>
      </c>
      <c r="F191" s="15"/>
      <c r="G191" s="119">
        <f>SUM(G192)</f>
        <v>164.5</v>
      </c>
    </row>
    <row r="192" spans="1:7" ht="45" x14ac:dyDescent="0.2">
      <c r="A192" s="129" t="s">
        <v>186</v>
      </c>
      <c r="B192" s="181"/>
      <c r="C192" s="11" t="s">
        <v>32</v>
      </c>
      <c r="D192" s="11" t="s">
        <v>16</v>
      </c>
      <c r="E192" s="19" t="s">
        <v>190</v>
      </c>
      <c r="F192" s="15"/>
      <c r="G192" s="119">
        <f>SUM(G193,G201,G198)</f>
        <v>164.5</v>
      </c>
    </row>
    <row r="193" spans="1:7" ht="30" x14ac:dyDescent="0.2">
      <c r="A193" s="129" t="s">
        <v>206</v>
      </c>
      <c r="B193" s="191"/>
      <c r="C193" s="11" t="s">
        <v>32</v>
      </c>
      <c r="D193" s="11" t="s">
        <v>16</v>
      </c>
      <c r="E193" s="23" t="s">
        <v>208</v>
      </c>
      <c r="F193" s="15"/>
      <c r="G193" s="119">
        <f>SUM(G194,G196)</f>
        <v>131</v>
      </c>
    </row>
    <row r="194" spans="1:7" ht="75" x14ac:dyDescent="0.2">
      <c r="A194" s="113" t="s">
        <v>277</v>
      </c>
      <c r="B194" s="191"/>
      <c r="C194" s="11" t="s">
        <v>32</v>
      </c>
      <c r="D194" s="11" t="s">
        <v>16</v>
      </c>
      <c r="E194" s="23" t="s">
        <v>278</v>
      </c>
      <c r="F194" s="15"/>
      <c r="G194" s="119">
        <f>SUM(G195)</f>
        <v>80</v>
      </c>
    </row>
    <row r="195" spans="1:7" ht="15" x14ac:dyDescent="0.2">
      <c r="A195" s="106" t="s">
        <v>79</v>
      </c>
      <c r="B195" s="191"/>
      <c r="C195" s="12" t="s">
        <v>32</v>
      </c>
      <c r="D195" s="12" t="s">
        <v>16</v>
      </c>
      <c r="E195" s="24" t="s">
        <v>278</v>
      </c>
      <c r="F195" s="15" t="s">
        <v>80</v>
      </c>
      <c r="G195" s="110">
        <v>80</v>
      </c>
    </row>
    <row r="196" spans="1:7" ht="18.75" customHeight="1" x14ac:dyDescent="0.2">
      <c r="A196" s="113" t="s">
        <v>290</v>
      </c>
      <c r="B196" s="192"/>
      <c r="C196" s="11" t="s">
        <v>32</v>
      </c>
      <c r="D196" s="11" t="s">
        <v>16</v>
      </c>
      <c r="E196" s="23" t="s">
        <v>291</v>
      </c>
      <c r="F196" s="15"/>
      <c r="G196" s="119">
        <f>SUM(G197)</f>
        <v>51</v>
      </c>
    </row>
    <row r="197" spans="1:7" ht="14.25" customHeight="1" x14ac:dyDescent="0.2">
      <c r="A197" s="106" t="s">
        <v>79</v>
      </c>
      <c r="B197" s="192"/>
      <c r="C197" s="12" t="s">
        <v>32</v>
      </c>
      <c r="D197" s="12" t="s">
        <v>16</v>
      </c>
      <c r="E197" s="24" t="s">
        <v>291</v>
      </c>
      <c r="F197" s="15" t="s">
        <v>80</v>
      </c>
      <c r="G197" s="110">
        <v>51</v>
      </c>
    </row>
    <row r="198" spans="1:7" ht="2.25" customHeight="1" x14ac:dyDescent="0.2">
      <c r="A198" s="113" t="s">
        <v>332</v>
      </c>
      <c r="B198" s="202"/>
      <c r="C198" s="11" t="s">
        <v>32</v>
      </c>
      <c r="D198" s="11" t="s">
        <v>16</v>
      </c>
      <c r="E198" s="23" t="s">
        <v>334</v>
      </c>
      <c r="F198" s="15"/>
      <c r="G198" s="119">
        <f>SUM(G199)</f>
        <v>0</v>
      </c>
    </row>
    <row r="199" spans="1:7" ht="21.75" hidden="1" customHeight="1" x14ac:dyDescent="0.2">
      <c r="A199" s="113" t="s">
        <v>333</v>
      </c>
      <c r="B199" s="202"/>
      <c r="C199" s="11" t="s">
        <v>32</v>
      </c>
      <c r="D199" s="11" t="s">
        <v>16</v>
      </c>
      <c r="E199" s="23" t="s">
        <v>335</v>
      </c>
      <c r="F199" s="15"/>
      <c r="G199" s="119">
        <f>SUM(G200)</f>
        <v>0</v>
      </c>
    </row>
    <row r="200" spans="1:7" ht="14.25" hidden="1" customHeight="1" x14ac:dyDescent="0.2">
      <c r="A200" s="106" t="s">
        <v>79</v>
      </c>
      <c r="B200" s="202"/>
      <c r="C200" s="12" t="s">
        <v>32</v>
      </c>
      <c r="D200" s="12" t="s">
        <v>16</v>
      </c>
      <c r="E200" s="24" t="s">
        <v>335</v>
      </c>
      <c r="F200" s="15" t="s">
        <v>80</v>
      </c>
      <c r="G200" s="110">
        <v>0</v>
      </c>
    </row>
    <row r="201" spans="1:7" ht="30" x14ac:dyDescent="0.2">
      <c r="A201" s="129" t="s">
        <v>435</v>
      </c>
      <c r="B201" s="181"/>
      <c r="C201" s="11" t="s">
        <v>32</v>
      </c>
      <c r="D201" s="11" t="s">
        <v>16</v>
      </c>
      <c r="E201" s="23" t="s">
        <v>272</v>
      </c>
      <c r="F201" s="15"/>
      <c r="G201" s="119">
        <f>SUM(G202)</f>
        <v>33.5</v>
      </c>
    </row>
    <row r="202" spans="1:7" ht="15" x14ac:dyDescent="0.2">
      <c r="A202" s="113" t="s">
        <v>436</v>
      </c>
      <c r="B202" s="181"/>
      <c r="C202" s="11" t="s">
        <v>32</v>
      </c>
      <c r="D202" s="11" t="s">
        <v>16</v>
      </c>
      <c r="E202" s="23" t="s">
        <v>273</v>
      </c>
      <c r="F202" s="15"/>
      <c r="G202" s="119">
        <f>SUM(G203)</f>
        <v>33.5</v>
      </c>
    </row>
    <row r="203" spans="1:7" ht="30" x14ac:dyDescent="0.2">
      <c r="A203" s="106" t="s">
        <v>120</v>
      </c>
      <c r="B203" s="181"/>
      <c r="C203" s="12" t="s">
        <v>32</v>
      </c>
      <c r="D203" s="12" t="s">
        <v>16</v>
      </c>
      <c r="E203" s="24" t="s">
        <v>273</v>
      </c>
      <c r="F203" s="15" t="s">
        <v>77</v>
      </c>
      <c r="G203" s="110">
        <v>33.5</v>
      </c>
    </row>
    <row r="204" spans="1:7" ht="15" x14ac:dyDescent="0.2">
      <c r="A204" s="118" t="s">
        <v>33</v>
      </c>
      <c r="B204" s="210"/>
      <c r="C204" s="10" t="s">
        <v>32</v>
      </c>
      <c r="D204" s="10" t="s">
        <v>20</v>
      </c>
      <c r="E204" s="21"/>
      <c r="F204" s="21"/>
      <c r="G204" s="119">
        <f t="shared" ref="G204:G210" si="3">SUM(G205)</f>
        <v>3221.8</v>
      </c>
    </row>
    <row r="205" spans="1:7" ht="45" x14ac:dyDescent="0.2">
      <c r="A205" s="129" t="s">
        <v>415</v>
      </c>
      <c r="B205" s="210"/>
      <c r="C205" s="11" t="s">
        <v>32</v>
      </c>
      <c r="D205" s="11" t="s">
        <v>20</v>
      </c>
      <c r="E205" s="19" t="s">
        <v>189</v>
      </c>
      <c r="F205" s="23"/>
      <c r="G205" s="119">
        <f t="shared" si="3"/>
        <v>3221.8</v>
      </c>
    </row>
    <row r="206" spans="1:7" ht="45" x14ac:dyDescent="0.2">
      <c r="A206" s="129" t="s">
        <v>186</v>
      </c>
      <c r="B206" s="210"/>
      <c r="C206" s="11" t="s">
        <v>32</v>
      </c>
      <c r="D206" s="11" t="s">
        <v>20</v>
      </c>
      <c r="E206" s="19" t="s">
        <v>190</v>
      </c>
      <c r="F206" s="23"/>
      <c r="G206" s="119">
        <f t="shared" si="3"/>
        <v>3221.8</v>
      </c>
    </row>
    <row r="207" spans="1:7" ht="30" x14ac:dyDescent="0.2">
      <c r="A207" s="129" t="s">
        <v>416</v>
      </c>
      <c r="B207" s="210"/>
      <c r="C207" s="11" t="s">
        <v>32</v>
      </c>
      <c r="D207" s="11" t="s">
        <v>20</v>
      </c>
      <c r="E207" s="23" t="s">
        <v>417</v>
      </c>
      <c r="F207" s="23"/>
      <c r="G207" s="119">
        <f>SUM(G208,G210)</f>
        <v>3221.8</v>
      </c>
    </row>
    <row r="208" spans="1:7" ht="75" x14ac:dyDescent="0.2">
      <c r="A208" s="129" t="s">
        <v>418</v>
      </c>
      <c r="B208" s="211"/>
      <c r="C208" s="11" t="s">
        <v>32</v>
      </c>
      <c r="D208" s="11" t="s">
        <v>20</v>
      </c>
      <c r="E208" s="23" t="s">
        <v>427</v>
      </c>
      <c r="F208" s="23"/>
      <c r="G208" s="119">
        <f t="shared" ref="G208" si="4">SUM(G209)</f>
        <v>1618.5</v>
      </c>
    </row>
    <row r="209" spans="1:7" ht="60" x14ac:dyDescent="0.2">
      <c r="A209" s="106" t="s">
        <v>428</v>
      </c>
      <c r="B209" s="211"/>
      <c r="C209" s="12" t="s">
        <v>32</v>
      </c>
      <c r="D209" s="12" t="s">
        <v>20</v>
      </c>
      <c r="E209" s="24" t="s">
        <v>427</v>
      </c>
      <c r="F209" s="15" t="s">
        <v>305</v>
      </c>
      <c r="G209" s="126">
        <v>1618.5</v>
      </c>
    </row>
    <row r="210" spans="1:7" ht="45" x14ac:dyDescent="0.2">
      <c r="A210" s="129" t="s">
        <v>448</v>
      </c>
      <c r="B210" s="210"/>
      <c r="C210" s="11" t="s">
        <v>32</v>
      </c>
      <c r="D210" s="11" t="s">
        <v>20</v>
      </c>
      <c r="E210" s="23" t="s">
        <v>419</v>
      </c>
      <c r="F210" s="23"/>
      <c r="G210" s="119">
        <f t="shared" si="3"/>
        <v>1603.3</v>
      </c>
    </row>
    <row r="211" spans="1:7" ht="15" x14ac:dyDescent="0.2">
      <c r="A211" s="106" t="s">
        <v>79</v>
      </c>
      <c r="B211" s="210"/>
      <c r="C211" s="12" t="s">
        <v>32</v>
      </c>
      <c r="D211" s="12" t="s">
        <v>20</v>
      </c>
      <c r="E211" s="24" t="s">
        <v>419</v>
      </c>
      <c r="F211" s="15" t="s">
        <v>80</v>
      </c>
      <c r="G211" s="126">
        <v>1603.3</v>
      </c>
    </row>
    <row r="212" spans="1:7" ht="15" x14ac:dyDescent="0.2">
      <c r="A212" s="141" t="s">
        <v>34</v>
      </c>
      <c r="B212" s="181"/>
      <c r="C212" s="31" t="s">
        <v>35</v>
      </c>
      <c r="D212" s="31"/>
      <c r="E212" s="25"/>
      <c r="F212" s="25"/>
      <c r="G212" s="119">
        <f>SUM(G213)</f>
        <v>816.3</v>
      </c>
    </row>
    <row r="213" spans="1:7" ht="15" x14ac:dyDescent="0.2">
      <c r="A213" s="108" t="s">
        <v>36</v>
      </c>
      <c r="B213" s="181"/>
      <c r="C213" s="22" t="s">
        <v>35</v>
      </c>
      <c r="D213" s="22" t="s">
        <v>14</v>
      </c>
      <c r="E213" s="22"/>
      <c r="F213" s="22"/>
      <c r="G213" s="119">
        <f>SUM(G214)</f>
        <v>816.3</v>
      </c>
    </row>
    <row r="214" spans="1:7" ht="60" x14ac:dyDescent="0.2">
      <c r="A214" s="142" t="s">
        <v>359</v>
      </c>
      <c r="B214" s="181"/>
      <c r="C214" s="19" t="s">
        <v>35</v>
      </c>
      <c r="D214" s="19" t="s">
        <v>14</v>
      </c>
      <c r="E214" s="19" t="s">
        <v>213</v>
      </c>
      <c r="F214" s="22"/>
      <c r="G214" s="119">
        <f>SUM(G215)</f>
        <v>816.3</v>
      </c>
    </row>
    <row r="215" spans="1:7" ht="60" x14ac:dyDescent="0.2">
      <c r="A215" s="142" t="s">
        <v>210</v>
      </c>
      <c r="B215" s="181"/>
      <c r="C215" s="19" t="s">
        <v>35</v>
      </c>
      <c r="D215" s="19" t="s">
        <v>14</v>
      </c>
      <c r="E215" s="19" t="s">
        <v>214</v>
      </c>
      <c r="F215" s="22"/>
      <c r="G215" s="119">
        <f>SUM(G216)</f>
        <v>816.3</v>
      </c>
    </row>
    <row r="216" spans="1:7" ht="45" x14ac:dyDescent="0.2">
      <c r="A216" s="142" t="s">
        <v>211</v>
      </c>
      <c r="B216" s="181"/>
      <c r="C216" s="19" t="s">
        <v>35</v>
      </c>
      <c r="D216" s="19" t="s">
        <v>14</v>
      </c>
      <c r="E216" s="19" t="s">
        <v>215</v>
      </c>
      <c r="F216" s="22"/>
      <c r="G216" s="119">
        <f>SUM(G217,G220,G223)</f>
        <v>816.3</v>
      </c>
    </row>
    <row r="217" spans="1:7" ht="15" x14ac:dyDescent="0.2">
      <c r="A217" s="142" t="s">
        <v>212</v>
      </c>
      <c r="B217" s="181"/>
      <c r="C217" s="19" t="s">
        <v>35</v>
      </c>
      <c r="D217" s="19" t="s">
        <v>14</v>
      </c>
      <c r="E217" s="19" t="s">
        <v>216</v>
      </c>
      <c r="F217" s="22"/>
      <c r="G217" s="119">
        <f>SUM(G218:G219)</f>
        <v>556.29999999999995</v>
      </c>
    </row>
    <row r="218" spans="1:7" ht="60" x14ac:dyDescent="0.2">
      <c r="A218" s="106" t="s">
        <v>74</v>
      </c>
      <c r="B218" s="199"/>
      <c r="C218" s="24" t="s">
        <v>35</v>
      </c>
      <c r="D218" s="24" t="s">
        <v>14</v>
      </c>
      <c r="E218" s="15" t="s">
        <v>216</v>
      </c>
      <c r="F218" s="12" t="s">
        <v>76</v>
      </c>
      <c r="G218" s="172">
        <v>312.5</v>
      </c>
    </row>
    <row r="219" spans="1:7" ht="30" x14ac:dyDescent="0.2">
      <c r="A219" s="106" t="s">
        <v>120</v>
      </c>
      <c r="B219" s="181"/>
      <c r="C219" s="24" t="s">
        <v>35</v>
      </c>
      <c r="D219" s="24" t="s">
        <v>14</v>
      </c>
      <c r="E219" s="15" t="s">
        <v>216</v>
      </c>
      <c r="F219" s="12" t="s">
        <v>77</v>
      </c>
      <c r="G219" s="110">
        <v>243.8</v>
      </c>
    </row>
    <row r="220" spans="1:7" ht="30" x14ac:dyDescent="0.2">
      <c r="A220" s="129" t="s">
        <v>217</v>
      </c>
      <c r="B220" s="181"/>
      <c r="C220" s="19" t="s">
        <v>35</v>
      </c>
      <c r="D220" s="19" t="s">
        <v>14</v>
      </c>
      <c r="E220" s="19" t="s">
        <v>218</v>
      </c>
      <c r="F220" s="19"/>
      <c r="G220" s="119">
        <f>SUM(G221:G222)</f>
        <v>250</v>
      </c>
    </row>
    <row r="221" spans="1:7" ht="60" x14ac:dyDescent="0.2">
      <c r="A221" s="106" t="s">
        <v>74</v>
      </c>
      <c r="B221" s="199"/>
      <c r="C221" s="15" t="s">
        <v>35</v>
      </c>
      <c r="D221" s="15" t="s">
        <v>14</v>
      </c>
      <c r="E221" s="15" t="s">
        <v>218</v>
      </c>
      <c r="F221" s="14" t="s">
        <v>76</v>
      </c>
      <c r="G221" s="143">
        <v>136.80000000000001</v>
      </c>
    </row>
    <row r="222" spans="1:7" ht="30" x14ac:dyDescent="0.2">
      <c r="A222" s="106" t="s">
        <v>120</v>
      </c>
      <c r="B222" s="181"/>
      <c r="C222" s="15" t="s">
        <v>35</v>
      </c>
      <c r="D222" s="15" t="s">
        <v>14</v>
      </c>
      <c r="E222" s="15" t="s">
        <v>218</v>
      </c>
      <c r="F222" s="14" t="s">
        <v>77</v>
      </c>
      <c r="G222" s="143">
        <v>113.2</v>
      </c>
    </row>
    <row r="223" spans="1:7" ht="45" x14ac:dyDescent="0.2">
      <c r="A223" s="113" t="s">
        <v>219</v>
      </c>
      <c r="B223" s="181"/>
      <c r="C223" s="19" t="s">
        <v>35</v>
      </c>
      <c r="D223" s="19" t="s">
        <v>14</v>
      </c>
      <c r="E223" s="19" t="s">
        <v>294</v>
      </c>
      <c r="F223" s="14"/>
      <c r="G223" s="136">
        <f>SUM(G224)</f>
        <v>10</v>
      </c>
    </row>
    <row r="224" spans="1:7" ht="30.75" thickBot="1" x14ac:dyDescent="0.25">
      <c r="A224" s="106" t="s">
        <v>120</v>
      </c>
      <c r="B224" s="181"/>
      <c r="C224" s="15" t="s">
        <v>35</v>
      </c>
      <c r="D224" s="15" t="s">
        <v>14</v>
      </c>
      <c r="E224" s="15" t="s">
        <v>294</v>
      </c>
      <c r="F224" s="14" t="s">
        <v>77</v>
      </c>
      <c r="G224" s="143">
        <v>10</v>
      </c>
    </row>
    <row r="225" spans="1:7" ht="33" thickTop="1" thickBot="1" x14ac:dyDescent="0.25">
      <c r="A225" s="114" t="s">
        <v>251</v>
      </c>
      <c r="B225" s="8" t="s">
        <v>250</v>
      </c>
      <c r="C225" s="26"/>
      <c r="D225" s="26"/>
      <c r="E225" s="27"/>
      <c r="F225" s="27"/>
      <c r="G225" s="124">
        <f t="shared" ref="G225:G230" si="5">SUM(G226)</f>
        <v>675.2</v>
      </c>
    </row>
    <row r="226" spans="1:7" ht="15.75" thickTop="1" x14ac:dyDescent="0.2">
      <c r="A226" s="116" t="s">
        <v>13</v>
      </c>
      <c r="B226" s="57"/>
      <c r="C226" s="68" t="s">
        <v>14</v>
      </c>
      <c r="D226" s="57"/>
      <c r="E226" s="57"/>
      <c r="F226" s="69"/>
      <c r="G226" s="125">
        <f t="shared" si="5"/>
        <v>675.2</v>
      </c>
    </row>
    <row r="227" spans="1:7" ht="45" x14ac:dyDescent="0.2">
      <c r="A227" s="118" t="s">
        <v>54</v>
      </c>
      <c r="B227" s="181"/>
      <c r="C227" s="10" t="s">
        <v>14</v>
      </c>
      <c r="D227" s="10" t="s">
        <v>46</v>
      </c>
      <c r="E227" s="32"/>
      <c r="F227" s="15"/>
      <c r="G227" s="119">
        <f t="shared" si="5"/>
        <v>675.2</v>
      </c>
    </row>
    <row r="228" spans="1:7" ht="15" x14ac:dyDescent="0.2">
      <c r="A228" s="113" t="s">
        <v>237</v>
      </c>
      <c r="B228" s="209"/>
      <c r="C228" s="73" t="s">
        <v>14</v>
      </c>
      <c r="D228" s="73" t="s">
        <v>46</v>
      </c>
      <c r="E228" s="87" t="s">
        <v>236</v>
      </c>
      <c r="F228" s="18"/>
      <c r="G228" s="139">
        <f t="shared" si="5"/>
        <v>675.2</v>
      </c>
    </row>
    <row r="229" spans="1:7" ht="30" x14ac:dyDescent="0.2">
      <c r="A229" s="113" t="s">
        <v>409</v>
      </c>
      <c r="B229" s="209"/>
      <c r="C229" s="73" t="s">
        <v>14</v>
      </c>
      <c r="D229" s="73" t="s">
        <v>46</v>
      </c>
      <c r="E229" s="87" t="s">
        <v>95</v>
      </c>
      <c r="F229" s="18"/>
      <c r="G229" s="139">
        <f t="shared" si="5"/>
        <v>675.2</v>
      </c>
    </row>
    <row r="230" spans="1:7" ht="15" x14ac:dyDescent="0.2">
      <c r="A230" s="120" t="s">
        <v>254</v>
      </c>
      <c r="B230" s="55"/>
      <c r="C230" s="11" t="s">
        <v>14</v>
      </c>
      <c r="D230" s="11" t="s">
        <v>46</v>
      </c>
      <c r="E230" s="19" t="s">
        <v>252</v>
      </c>
      <c r="F230" s="11"/>
      <c r="G230" s="119">
        <f t="shared" si="5"/>
        <v>675.2</v>
      </c>
    </row>
    <row r="231" spans="1:7" ht="15" x14ac:dyDescent="0.2">
      <c r="A231" s="120" t="s">
        <v>88</v>
      </c>
      <c r="B231" s="55"/>
      <c r="C231" s="12" t="s">
        <v>14</v>
      </c>
      <c r="D231" s="12" t="s">
        <v>46</v>
      </c>
      <c r="E231" s="19" t="s">
        <v>253</v>
      </c>
      <c r="F231" s="11"/>
      <c r="G231" s="119">
        <f>SUM(G232:G233)</f>
        <v>675.2</v>
      </c>
    </row>
    <row r="232" spans="1:7" ht="60" x14ac:dyDescent="0.2">
      <c r="A232" s="106" t="s">
        <v>74</v>
      </c>
      <c r="B232" s="55"/>
      <c r="C232" s="12" t="s">
        <v>14</v>
      </c>
      <c r="D232" s="12" t="s">
        <v>46</v>
      </c>
      <c r="E232" s="15" t="s">
        <v>253</v>
      </c>
      <c r="F232" s="12" t="s">
        <v>76</v>
      </c>
      <c r="G232" s="110">
        <v>622.20000000000005</v>
      </c>
    </row>
    <row r="233" spans="1:7" ht="30.75" thickBot="1" x14ac:dyDescent="0.25">
      <c r="A233" s="106" t="s">
        <v>120</v>
      </c>
      <c r="B233" s="55"/>
      <c r="C233" s="12" t="s">
        <v>14</v>
      </c>
      <c r="D233" s="12" t="s">
        <v>46</v>
      </c>
      <c r="E233" s="15" t="s">
        <v>253</v>
      </c>
      <c r="F233" s="12" t="s">
        <v>77</v>
      </c>
      <c r="G233" s="110">
        <v>53</v>
      </c>
    </row>
    <row r="234" spans="1:7" ht="33" thickTop="1" thickBot="1" x14ac:dyDescent="0.25">
      <c r="A234" s="114" t="s">
        <v>52</v>
      </c>
      <c r="B234" s="8" t="s">
        <v>53</v>
      </c>
      <c r="C234" s="26"/>
      <c r="D234" s="26"/>
      <c r="E234" s="27"/>
      <c r="F234" s="27"/>
      <c r="G234" s="124">
        <f>SUM(G235,G263,G270,G277,G296,G330,G426,G445,G452,G438)</f>
        <v>132129.9</v>
      </c>
    </row>
    <row r="235" spans="1:7" ht="16.5" thickTop="1" x14ac:dyDescent="0.2">
      <c r="A235" s="116" t="s">
        <v>13</v>
      </c>
      <c r="B235" s="57"/>
      <c r="C235" s="68" t="s">
        <v>14</v>
      </c>
      <c r="D235" s="57"/>
      <c r="E235" s="57"/>
      <c r="F235" s="57"/>
      <c r="G235" s="144">
        <f>SUM(G236,G243,G250)</f>
        <v>7704.3</v>
      </c>
    </row>
    <row r="236" spans="1:7" ht="45" x14ac:dyDescent="0.2">
      <c r="A236" s="118" t="s">
        <v>54</v>
      </c>
      <c r="B236" s="181"/>
      <c r="C236" s="10" t="s">
        <v>14</v>
      </c>
      <c r="D236" s="10" t="s">
        <v>46</v>
      </c>
      <c r="E236" s="32"/>
      <c r="F236" s="32"/>
      <c r="G236" s="112">
        <f>SUM(G237)</f>
        <v>5213.3</v>
      </c>
    </row>
    <row r="237" spans="1:7" ht="75" x14ac:dyDescent="0.2">
      <c r="A237" s="120" t="s">
        <v>352</v>
      </c>
      <c r="B237" s="181"/>
      <c r="C237" s="19" t="s">
        <v>14</v>
      </c>
      <c r="D237" s="19" t="s">
        <v>46</v>
      </c>
      <c r="E237" s="19" t="s">
        <v>100</v>
      </c>
      <c r="F237" s="33"/>
      <c r="G237" s="119">
        <f>SUM(G238)</f>
        <v>5213.3</v>
      </c>
    </row>
    <row r="238" spans="1:7" ht="30" x14ac:dyDescent="0.2">
      <c r="A238" s="120" t="s">
        <v>91</v>
      </c>
      <c r="B238" s="181"/>
      <c r="C238" s="19" t="s">
        <v>14</v>
      </c>
      <c r="D238" s="19" t="s">
        <v>46</v>
      </c>
      <c r="E238" s="19" t="s">
        <v>101</v>
      </c>
      <c r="F238" s="33"/>
      <c r="G238" s="119">
        <f>SUM(G239)</f>
        <v>5213.3</v>
      </c>
    </row>
    <row r="239" spans="1:7" ht="30" x14ac:dyDescent="0.2">
      <c r="A239" s="120" t="s">
        <v>92</v>
      </c>
      <c r="B239" s="181"/>
      <c r="C239" s="19" t="s">
        <v>14</v>
      </c>
      <c r="D239" s="19" t="s">
        <v>46</v>
      </c>
      <c r="E239" s="19" t="s">
        <v>102</v>
      </c>
      <c r="F239" s="33"/>
      <c r="G239" s="119">
        <f>SUM(G240)</f>
        <v>5213.3</v>
      </c>
    </row>
    <row r="240" spans="1:7" ht="15" x14ac:dyDescent="0.2">
      <c r="A240" s="120" t="s">
        <v>88</v>
      </c>
      <c r="B240" s="181"/>
      <c r="C240" s="19" t="s">
        <v>14</v>
      </c>
      <c r="D240" s="19" t="s">
        <v>46</v>
      </c>
      <c r="E240" s="19" t="s">
        <v>90</v>
      </c>
      <c r="F240" s="33"/>
      <c r="G240" s="119">
        <f>SUM(G241:G242)</f>
        <v>5213.3</v>
      </c>
    </row>
    <row r="241" spans="1:7" ht="60" x14ac:dyDescent="0.2">
      <c r="A241" s="106" t="s">
        <v>74</v>
      </c>
      <c r="B241" s="181"/>
      <c r="C241" s="28" t="s">
        <v>14</v>
      </c>
      <c r="D241" s="28" t="s">
        <v>46</v>
      </c>
      <c r="E241" s="15" t="s">
        <v>90</v>
      </c>
      <c r="F241" s="12" t="s">
        <v>76</v>
      </c>
      <c r="G241" s="110">
        <v>4682.5</v>
      </c>
    </row>
    <row r="242" spans="1:7" ht="30" x14ac:dyDescent="0.2">
      <c r="A242" s="106" t="s">
        <v>120</v>
      </c>
      <c r="B242" s="181"/>
      <c r="C242" s="28" t="s">
        <v>14</v>
      </c>
      <c r="D242" s="28" t="s">
        <v>46</v>
      </c>
      <c r="E242" s="15" t="s">
        <v>90</v>
      </c>
      <c r="F242" s="12" t="s">
        <v>77</v>
      </c>
      <c r="G242" s="110">
        <v>530.79999999999995</v>
      </c>
    </row>
    <row r="243" spans="1:7" ht="15" x14ac:dyDescent="0.2">
      <c r="A243" s="138" t="s">
        <v>55</v>
      </c>
      <c r="B243" s="181"/>
      <c r="C243" s="10" t="s">
        <v>14</v>
      </c>
      <c r="D243" s="10" t="s">
        <v>35</v>
      </c>
      <c r="E243" s="21"/>
      <c r="F243" s="21"/>
      <c r="G243" s="119">
        <f>SUM(G244)</f>
        <v>2464</v>
      </c>
    </row>
    <row r="244" spans="1:7" ht="15" x14ac:dyDescent="0.2">
      <c r="A244" s="113" t="s">
        <v>237</v>
      </c>
      <c r="B244" s="181"/>
      <c r="C244" s="23" t="s">
        <v>14</v>
      </c>
      <c r="D244" s="23" t="s">
        <v>35</v>
      </c>
      <c r="E244" s="23" t="s">
        <v>236</v>
      </c>
      <c r="F244" s="23"/>
      <c r="G244" s="119">
        <f>SUM(G245)</f>
        <v>2464</v>
      </c>
    </row>
    <row r="245" spans="1:7" ht="30" x14ac:dyDescent="0.2">
      <c r="A245" s="113" t="s">
        <v>409</v>
      </c>
      <c r="B245" s="181"/>
      <c r="C245" s="23" t="s">
        <v>14</v>
      </c>
      <c r="D245" s="23" t="s">
        <v>35</v>
      </c>
      <c r="E245" s="23" t="s">
        <v>95</v>
      </c>
      <c r="F245" s="23"/>
      <c r="G245" s="119">
        <f>SUM(G246,G248)</f>
        <v>2464</v>
      </c>
    </row>
    <row r="246" spans="1:7" ht="15" x14ac:dyDescent="0.2">
      <c r="A246" s="145" t="s">
        <v>96</v>
      </c>
      <c r="B246" s="181"/>
      <c r="C246" s="23" t="s">
        <v>14</v>
      </c>
      <c r="D246" s="23" t="s">
        <v>35</v>
      </c>
      <c r="E246" s="23" t="s">
        <v>97</v>
      </c>
      <c r="F246" s="23"/>
      <c r="G246" s="119">
        <f>SUM(G247)</f>
        <v>60</v>
      </c>
    </row>
    <row r="247" spans="1:7" ht="15" x14ac:dyDescent="0.2">
      <c r="A247" s="106" t="s">
        <v>75</v>
      </c>
      <c r="B247" s="181"/>
      <c r="C247" s="15" t="s">
        <v>14</v>
      </c>
      <c r="D247" s="15" t="s">
        <v>35</v>
      </c>
      <c r="E247" s="24" t="s">
        <v>97</v>
      </c>
      <c r="F247" s="12" t="s">
        <v>78</v>
      </c>
      <c r="G247" s="110">
        <v>60</v>
      </c>
    </row>
    <row r="248" spans="1:7" ht="45" x14ac:dyDescent="0.2">
      <c r="A248" s="137" t="s">
        <v>98</v>
      </c>
      <c r="B248" s="181"/>
      <c r="C248" s="11" t="s">
        <v>14</v>
      </c>
      <c r="D248" s="11" t="s">
        <v>35</v>
      </c>
      <c r="E248" s="23" t="s">
        <v>99</v>
      </c>
      <c r="F248" s="32"/>
      <c r="G248" s="119">
        <f>SUM(G249)</f>
        <v>2404</v>
      </c>
    </row>
    <row r="249" spans="1:7" ht="15" x14ac:dyDescent="0.2">
      <c r="A249" s="106" t="s">
        <v>75</v>
      </c>
      <c r="B249" s="181"/>
      <c r="C249" s="12" t="s">
        <v>14</v>
      </c>
      <c r="D249" s="12" t="s">
        <v>35</v>
      </c>
      <c r="E249" s="24" t="s">
        <v>99</v>
      </c>
      <c r="F249" s="12" t="s">
        <v>78</v>
      </c>
      <c r="G249" s="110">
        <v>2404</v>
      </c>
    </row>
    <row r="250" spans="1:7" ht="15" x14ac:dyDescent="0.2">
      <c r="A250" s="108" t="s">
        <v>17</v>
      </c>
      <c r="B250" s="181"/>
      <c r="C250" s="22" t="s">
        <v>14</v>
      </c>
      <c r="D250" s="22" t="s">
        <v>18</v>
      </c>
      <c r="E250" s="22"/>
      <c r="F250" s="22"/>
      <c r="G250" s="119">
        <f>SUM(G251,G258)</f>
        <v>27</v>
      </c>
    </row>
    <row r="251" spans="1:7" ht="45" x14ac:dyDescent="0.2">
      <c r="A251" s="109" t="s">
        <v>353</v>
      </c>
      <c r="B251" s="181"/>
      <c r="C251" s="11" t="s">
        <v>14</v>
      </c>
      <c r="D251" s="11" t="s">
        <v>18</v>
      </c>
      <c r="E251" s="19" t="s">
        <v>242</v>
      </c>
      <c r="F251" s="22"/>
      <c r="G251" s="119">
        <f>SUM(G252)</f>
        <v>27</v>
      </c>
    </row>
    <row r="252" spans="1:7" ht="30" x14ac:dyDescent="0.2">
      <c r="A252" s="109" t="s">
        <v>239</v>
      </c>
      <c r="B252" s="181"/>
      <c r="C252" s="11" t="s">
        <v>14</v>
      </c>
      <c r="D252" s="11" t="s">
        <v>18</v>
      </c>
      <c r="E252" s="19" t="s">
        <v>243</v>
      </c>
      <c r="F252" s="22"/>
      <c r="G252" s="119">
        <f>SUM(G253)</f>
        <v>27</v>
      </c>
    </row>
    <row r="253" spans="1:7" ht="30" x14ac:dyDescent="0.2">
      <c r="A253" s="109" t="s">
        <v>240</v>
      </c>
      <c r="B253" s="181"/>
      <c r="C253" s="11" t="s">
        <v>14</v>
      </c>
      <c r="D253" s="11" t="s">
        <v>18</v>
      </c>
      <c r="E253" s="19" t="s">
        <v>244</v>
      </c>
      <c r="F253" s="22"/>
      <c r="G253" s="119">
        <f>SUM(G254,G256)</f>
        <v>27</v>
      </c>
    </row>
    <row r="254" spans="1:7" ht="15" x14ac:dyDescent="0.2">
      <c r="A254" s="109" t="s">
        <v>260</v>
      </c>
      <c r="B254" s="181"/>
      <c r="C254" s="11" t="s">
        <v>14</v>
      </c>
      <c r="D254" s="11" t="s">
        <v>18</v>
      </c>
      <c r="E254" s="19" t="s">
        <v>259</v>
      </c>
      <c r="F254" s="22"/>
      <c r="G254" s="119">
        <f>SUM(G255)</f>
        <v>20</v>
      </c>
    </row>
    <row r="255" spans="1:7" ht="30" x14ac:dyDescent="0.2">
      <c r="A255" s="106" t="s">
        <v>84</v>
      </c>
      <c r="B255" s="181"/>
      <c r="C255" s="12" t="s">
        <v>14</v>
      </c>
      <c r="D255" s="12" t="s">
        <v>18</v>
      </c>
      <c r="E255" s="15" t="s">
        <v>259</v>
      </c>
      <c r="F255" s="15" t="s">
        <v>81</v>
      </c>
      <c r="G255" s="110">
        <v>20</v>
      </c>
    </row>
    <row r="256" spans="1:7" ht="30" x14ac:dyDescent="0.2">
      <c r="A256" s="109" t="s">
        <v>241</v>
      </c>
      <c r="B256" s="181"/>
      <c r="C256" s="11" t="s">
        <v>14</v>
      </c>
      <c r="D256" s="11" t="s">
        <v>18</v>
      </c>
      <c r="E256" s="19" t="s">
        <v>245</v>
      </c>
      <c r="F256" s="22"/>
      <c r="G256" s="119">
        <f>SUM(G257)</f>
        <v>7</v>
      </c>
    </row>
    <row r="257" spans="1:7" ht="30" x14ac:dyDescent="0.2">
      <c r="A257" s="106" t="s">
        <v>84</v>
      </c>
      <c r="B257" s="181"/>
      <c r="C257" s="12" t="s">
        <v>14</v>
      </c>
      <c r="D257" s="12" t="s">
        <v>18</v>
      </c>
      <c r="E257" s="15" t="s">
        <v>245</v>
      </c>
      <c r="F257" s="15" t="s">
        <v>81</v>
      </c>
      <c r="G257" s="110">
        <v>7</v>
      </c>
    </row>
    <row r="258" spans="1:7" ht="1.5" customHeight="1" x14ac:dyDescent="0.2">
      <c r="A258" s="120" t="s">
        <v>352</v>
      </c>
      <c r="B258" s="181"/>
      <c r="C258" s="11" t="s">
        <v>14</v>
      </c>
      <c r="D258" s="11" t="s">
        <v>18</v>
      </c>
      <c r="E258" s="11" t="s">
        <v>100</v>
      </c>
      <c r="F258" s="12"/>
      <c r="G258" s="119">
        <f>SUM(G259)</f>
        <v>0</v>
      </c>
    </row>
    <row r="259" spans="1:7" ht="45" hidden="1" x14ac:dyDescent="0.2">
      <c r="A259" s="113" t="s">
        <v>114</v>
      </c>
      <c r="B259" s="181"/>
      <c r="C259" s="11" t="s">
        <v>14</v>
      </c>
      <c r="D259" s="11" t="s">
        <v>18</v>
      </c>
      <c r="E259" s="11" t="s">
        <v>119</v>
      </c>
      <c r="F259" s="12"/>
      <c r="G259" s="127">
        <f>SUM(G260)</f>
        <v>0</v>
      </c>
    </row>
    <row r="260" spans="1:7" ht="30" hidden="1" x14ac:dyDescent="0.2">
      <c r="A260" s="129" t="s">
        <v>115</v>
      </c>
      <c r="B260" s="181"/>
      <c r="C260" s="11" t="s">
        <v>14</v>
      </c>
      <c r="D260" s="11" t="s">
        <v>18</v>
      </c>
      <c r="E260" s="11" t="s">
        <v>117</v>
      </c>
      <c r="F260" s="19"/>
      <c r="G260" s="127">
        <f>SUM(G261)</f>
        <v>0</v>
      </c>
    </row>
    <row r="261" spans="1:7" ht="75" hidden="1" x14ac:dyDescent="0.2">
      <c r="A261" s="113" t="s">
        <v>116</v>
      </c>
      <c r="B261" s="181"/>
      <c r="C261" s="11" t="s">
        <v>14</v>
      </c>
      <c r="D261" s="11" t="s">
        <v>18</v>
      </c>
      <c r="E261" s="11" t="s">
        <v>118</v>
      </c>
      <c r="F261" s="12"/>
      <c r="G261" s="127">
        <f>SUM(G262)</f>
        <v>0</v>
      </c>
    </row>
    <row r="262" spans="1:7" ht="30" hidden="1" x14ac:dyDescent="0.2">
      <c r="A262" s="106" t="s">
        <v>120</v>
      </c>
      <c r="B262" s="181"/>
      <c r="C262" s="12" t="s">
        <v>14</v>
      </c>
      <c r="D262" s="12" t="s">
        <v>18</v>
      </c>
      <c r="E262" s="12" t="s">
        <v>118</v>
      </c>
      <c r="F262" s="15" t="s">
        <v>77</v>
      </c>
      <c r="G262" s="126"/>
    </row>
    <row r="263" spans="1:7" ht="15" x14ac:dyDescent="0.2">
      <c r="A263" s="146" t="s">
        <v>56</v>
      </c>
      <c r="B263" s="181"/>
      <c r="C263" s="31" t="s">
        <v>27</v>
      </c>
      <c r="D263" s="32"/>
      <c r="E263" s="32"/>
      <c r="F263" s="32"/>
      <c r="G263" s="119">
        <f t="shared" ref="G263:G268" si="6">SUM(G264)</f>
        <v>662.2</v>
      </c>
    </row>
    <row r="264" spans="1:7" ht="30" x14ac:dyDescent="0.2">
      <c r="A264" s="147" t="s">
        <v>57</v>
      </c>
      <c r="B264" s="181"/>
      <c r="C264" s="22" t="s">
        <v>27</v>
      </c>
      <c r="D264" s="22" t="s">
        <v>16</v>
      </c>
      <c r="E264" s="22"/>
      <c r="F264" s="22"/>
      <c r="G264" s="119">
        <f t="shared" si="6"/>
        <v>662.2</v>
      </c>
    </row>
    <row r="265" spans="1:7" ht="75" x14ac:dyDescent="0.2">
      <c r="A265" s="120" t="s">
        <v>352</v>
      </c>
      <c r="B265" s="181"/>
      <c r="C265" s="11" t="s">
        <v>27</v>
      </c>
      <c r="D265" s="11" t="s">
        <v>16</v>
      </c>
      <c r="E265" s="19" t="s">
        <v>100</v>
      </c>
      <c r="F265" s="11"/>
      <c r="G265" s="119">
        <f t="shared" si="6"/>
        <v>662.2</v>
      </c>
    </row>
    <row r="266" spans="1:7" ht="30" x14ac:dyDescent="0.2">
      <c r="A266" s="120" t="s">
        <v>91</v>
      </c>
      <c r="B266" s="181"/>
      <c r="C266" s="11" t="s">
        <v>27</v>
      </c>
      <c r="D266" s="11" t="s">
        <v>16</v>
      </c>
      <c r="E266" s="19" t="s">
        <v>101</v>
      </c>
      <c r="F266" s="72"/>
      <c r="G266" s="136">
        <f t="shared" si="6"/>
        <v>662.2</v>
      </c>
    </row>
    <row r="267" spans="1:7" ht="30" x14ac:dyDescent="0.2">
      <c r="A267" s="129" t="s">
        <v>93</v>
      </c>
      <c r="B267" s="181"/>
      <c r="C267" s="11" t="s">
        <v>27</v>
      </c>
      <c r="D267" s="11" t="s">
        <v>16</v>
      </c>
      <c r="E267" s="19" t="s">
        <v>103</v>
      </c>
      <c r="F267" s="72"/>
      <c r="G267" s="136">
        <f t="shared" si="6"/>
        <v>662.2</v>
      </c>
    </row>
    <row r="268" spans="1:7" ht="45" x14ac:dyDescent="0.2">
      <c r="A268" s="79" t="s">
        <v>94</v>
      </c>
      <c r="B268" s="181"/>
      <c r="C268" s="11" t="s">
        <v>27</v>
      </c>
      <c r="D268" s="11" t="s">
        <v>16</v>
      </c>
      <c r="E268" s="188" t="s">
        <v>137</v>
      </c>
      <c r="F268" s="72"/>
      <c r="G268" s="136">
        <f t="shared" si="6"/>
        <v>662.2</v>
      </c>
    </row>
    <row r="269" spans="1:7" ht="15" x14ac:dyDescent="0.2">
      <c r="A269" s="106" t="s">
        <v>28</v>
      </c>
      <c r="B269" s="181"/>
      <c r="C269" s="13" t="s">
        <v>27</v>
      </c>
      <c r="D269" s="13" t="s">
        <v>16</v>
      </c>
      <c r="E269" s="92" t="s">
        <v>137</v>
      </c>
      <c r="F269" s="14" t="s">
        <v>82</v>
      </c>
      <c r="G269" s="143">
        <v>662.2</v>
      </c>
    </row>
    <row r="270" spans="1:7" ht="28.5" x14ac:dyDescent="0.2">
      <c r="A270" s="121" t="s">
        <v>73</v>
      </c>
      <c r="B270" s="181"/>
      <c r="C270" s="29" t="s">
        <v>16</v>
      </c>
      <c r="D270" s="12"/>
      <c r="E270" s="15"/>
      <c r="F270" s="12"/>
      <c r="G270" s="112">
        <f>SUM(G271)</f>
        <v>76</v>
      </c>
    </row>
    <row r="271" spans="1:7" ht="39" customHeight="1" x14ac:dyDescent="0.2">
      <c r="A271" s="128" t="s">
        <v>407</v>
      </c>
      <c r="B271" s="192"/>
      <c r="C271" s="10" t="s">
        <v>16</v>
      </c>
      <c r="D271" s="10" t="s">
        <v>32</v>
      </c>
      <c r="E271" s="15"/>
      <c r="F271" s="12"/>
      <c r="G271" s="122">
        <f t="shared" ref="G271:G275" si="7">SUM(G272)</f>
        <v>76</v>
      </c>
    </row>
    <row r="272" spans="1:7" ht="45" x14ac:dyDescent="0.2">
      <c r="A272" s="109" t="s">
        <v>371</v>
      </c>
      <c r="B272" s="192"/>
      <c r="C272" s="11" t="s">
        <v>16</v>
      </c>
      <c r="D272" s="11" t="s">
        <v>32</v>
      </c>
      <c r="E272" s="19" t="s">
        <v>242</v>
      </c>
      <c r="F272" s="12"/>
      <c r="G272" s="122">
        <f t="shared" si="7"/>
        <v>76</v>
      </c>
    </row>
    <row r="273" spans="1:7" ht="30" x14ac:dyDescent="0.2">
      <c r="A273" s="113" t="s">
        <v>292</v>
      </c>
      <c r="B273" s="192"/>
      <c r="C273" s="11" t="s">
        <v>16</v>
      </c>
      <c r="D273" s="11" t="s">
        <v>32</v>
      </c>
      <c r="E273" s="19" t="s">
        <v>280</v>
      </c>
      <c r="F273" s="11"/>
      <c r="G273" s="122">
        <f t="shared" si="7"/>
        <v>76</v>
      </c>
    </row>
    <row r="274" spans="1:7" ht="30" x14ac:dyDescent="0.2">
      <c r="A274" s="113" t="s">
        <v>279</v>
      </c>
      <c r="B274" s="192"/>
      <c r="C274" s="11" t="s">
        <v>16</v>
      </c>
      <c r="D274" s="11" t="s">
        <v>32</v>
      </c>
      <c r="E274" s="19" t="s">
        <v>281</v>
      </c>
      <c r="F274" s="11"/>
      <c r="G274" s="122">
        <f t="shared" si="7"/>
        <v>76</v>
      </c>
    </row>
    <row r="275" spans="1:7" ht="30" x14ac:dyDescent="0.2">
      <c r="A275" s="113" t="s">
        <v>313</v>
      </c>
      <c r="B275" s="192"/>
      <c r="C275" s="11" t="s">
        <v>16</v>
      </c>
      <c r="D275" s="11" t="s">
        <v>32</v>
      </c>
      <c r="E275" s="19" t="s">
        <v>282</v>
      </c>
      <c r="F275" s="11"/>
      <c r="G275" s="122">
        <f t="shared" si="7"/>
        <v>76</v>
      </c>
    </row>
    <row r="276" spans="1:7" ht="15" x14ac:dyDescent="0.2">
      <c r="A276" s="106" t="s">
        <v>28</v>
      </c>
      <c r="B276" s="192"/>
      <c r="C276" s="12" t="s">
        <v>16</v>
      </c>
      <c r="D276" s="12" t="s">
        <v>32</v>
      </c>
      <c r="E276" s="15" t="s">
        <v>282</v>
      </c>
      <c r="F276" s="12" t="s">
        <v>82</v>
      </c>
      <c r="G276" s="123">
        <v>76</v>
      </c>
    </row>
    <row r="277" spans="1:7" ht="14.25" x14ac:dyDescent="0.2">
      <c r="A277" s="146" t="s">
        <v>19</v>
      </c>
      <c r="B277" s="231"/>
      <c r="C277" s="59" t="s">
        <v>20</v>
      </c>
      <c r="D277" s="60"/>
      <c r="E277" s="59"/>
      <c r="F277" s="59"/>
      <c r="G277" s="119">
        <f>SUM(G278,G290)</f>
        <v>282.10000000000002</v>
      </c>
    </row>
    <row r="278" spans="1:7" ht="15" x14ac:dyDescent="0.2">
      <c r="A278" s="148" t="s">
        <v>21</v>
      </c>
      <c r="B278" s="231"/>
      <c r="C278" s="70" t="s">
        <v>20</v>
      </c>
      <c r="D278" s="70" t="s">
        <v>14</v>
      </c>
      <c r="E278" s="59"/>
      <c r="F278" s="59"/>
      <c r="G278" s="119">
        <f>SUM(G279,G284)</f>
        <v>96.6</v>
      </c>
    </row>
    <row r="279" spans="1:7" ht="45" x14ac:dyDescent="0.2">
      <c r="A279" s="130" t="s">
        <v>355</v>
      </c>
      <c r="B279" s="231"/>
      <c r="C279" s="66" t="s">
        <v>20</v>
      </c>
      <c r="D279" s="66" t="s">
        <v>14</v>
      </c>
      <c r="E279" s="66" t="s">
        <v>139</v>
      </c>
      <c r="F279" s="66"/>
      <c r="G279" s="119">
        <f>SUM(G280)</f>
        <v>40</v>
      </c>
    </row>
    <row r="280" spans="1:7" ht="15" x14ac:dyDescent="0.2">
      <c r="A280" s="113" t="s">
        <v>283</v>
      </c>
      <c r="B280" s="231"/>
      <c r="C280" s="66" t="s">
        <v>20</v>
      </c>
      <c r="D280" s="66" t="s">
        <v>14</v>
      </c>
      <c r="E280" s="66" t="s">
        <v>140</v>
      </c>
      <c r="F280" s="20"/>
      <c r="G280" s="119">
        <f>SUM(G281)</f>
        <v>40</v>
      </c>
    </row>
    <row r="281" spans="1:7" ht="15" x14ac:dyDescent="0.2">
      <c r="A281" s="106" t="s">
        <v>138</v>
      </c>
      <c r="B281" s="231"/>
      <c r="C281" s="66" t="s">
        <v>20</v>
      </c>
      <c r="D281" s="66" t="s">
        <v>14</v>
      </c>
      <c r="E281" s="66" t="s">
        <v>141</v>
      </c>
      <c r="F281" s="20"/>
      <c r="G281" s="119">
        <f>SUM(G282)</f>
        <v>40</v>
      </c>
    </row>
    <row r="282" spans="1:7" ht="15" x14ac:dyDescent="0.2">
      <c r="A282" s="113" t="s">
        <v>284</v>
      </c>
      <c r="B282" s="231"/>
      <c r="C282" s="66" t="s">
        <v>20</v>
      </c>
      <c r="D282" s="66" t="s">
        <v>14</v>
      </c>
      <c r="E282" s="66" t="s">
        <v>285</v>
      </c>
      <c r="F282" s="20"/>
      <c r="G282" s="119">
        <f>SUM(G283)</f>
        <v>40</v>
      </c>
    </row>
    <row r="283" spans="1:7" ht="30" x14ac:dyDescent="0.2">
      <c r="A283" s="106" t="s">
        <v>84</v>
      </c>
      <c r="B283" s="231"/>
      <c r="C283" s="20" t="s">
        <v>20</v>
      </c>
      <c r="D283" s="20" t="s">
        <v>14</v>
      </c>
      <c r="E283" s="20" t="s">
        <v>285</v>
      </c>
      <c r="F283" s="20" t="s">
        <v>81</v>
      </c>
      <c r="G283" s="110">
        <v>40</v>
      </c>
    </row>
    <row r="284" spans="1:7" ht="45" x14ac:dyDescent="0.2">
      <c r="A284" s="129" t="s">
        <v>358</v>
      </c>
      <c r="B284" s="231"/>
      <c r="C284" s="66" t="s">
        <v>20</v>
      </c>
      <c r="D284" s="66" t="s">
        <v>14</v>
      </c>
      <c r="E284" s="66" t="s">
        <v>189</v>
      </c>
      <c r="F284" s="66"/>
      <c r="G284" s="119">
        <f>SUM(G285)</f>
        <v>56.6</v>
      </c>
    </row>
    <row r="285" spans="1:7" ht="45" x14ac:dyDescent="0.2">
      <c r="A285" s="129" t="s">
        <v>186</v>
      </c>
      <c r="B285" s="231"/>
      <c r="C285" s="66" t="s">
        <v>20</v>
      </c>
      <c r="D285" s="66" t="s">
        <v>14</v>
      </c>
      <c r="E285" s="66" t="s">
        <v>190</v>
      </c>
      <c r="F285" s="20"/>
      <c r="G285" s="119">
        <f>SUM(G286)</f>
        <v>56.6</v>
      </c>
    </row>
    <row r="286" spans="1:7" ht="30" x14ac:dyDescent="0.2">
      <c r="A286" s="129" t="s">
        <v>187</v>
      </c>
      <c r="B286" s="231"/>
      <c r="C286" s="66" t="s">
        <v>20</v>
      </c>
      <c r="D286" s="66" t="s">
        <v>14</v>
      </c>
      <c r="E286" s="66" t="s">
        <v>191</v>
      </c>
      <c r="F286" s="20"/>
      <c r="G286" s="119">
        <f>SUM(G287)</f>
        <v>56.6</v>
      </c>
    </row>
    <row r="287" spans="1:7" ht="105" x14ac:dyDescent="0.2">
      <c r="A287" s="113" t="s">
        <v>310</v>
      </c>
      <c r="B287" s="231"/>
      <c r="C287" s="66" t="s">
        <v>20</v>
      </c>
      <c r="D287" s="66" t="s">
        <v>14</v>
      </c>
      <c r="E287" s="66" t="s">
        <v>274</v>
      </c>
      <c r="F287" s="20"/>
      <c r="G287" s="119">
        <f>SUM(G288:G289)</f>
        <v>56.6</v>
      </c>
    </row>
    <row r="288" spans="1:7" ht="15" x14ac:dyDescent="0.2">
      <c r="A288" s="106" t="s">
        <v>28</v>
      </c>
      <c r="B288" s="231"/>
      <c r="C288" s="20" t="s">
        <v>20</v>
      </c>
      <c r="D288" s="20" t="s">
        <v>14</v>
      </c>
      <c r="E288" s="66" t="s">
        <v>274</v>
      </c>
      <c r="F288" s="20" t="s">
        <v>82</v>
      </c>
      <c r="G288" s="110">
        <v>24</v>
      </c>
    </row>
    <row r="289" spans="1:7" ht="30" x14ac:dyDescent="0.2">
      <c r="A289" s="106" t="s">
        <v>84</v>
      </c>
      <c r="B289" s="231"/>
      <c r="C289" s="20" t="s">
        <v>20</v>
      </c>
      <c r="D289" s="20" t="s">
        <v>14</v>
      </c>
      <c r="E289" s="20" t="s">
        <v>274</v>
      </c>
      <c r="F289" s="20" t="s">
        <v>81</v>
      </c>
      <c r="G289" s="110">
        <v>32.6</v>
      </c>
    </row>
    <row r="290" spans="1:7" ht="15" x14ac:dyDescent="0.2">
      <c r="A290" s="138" t="s">
        <v>318</v>
      </c>
      <c r="B290" s="200"/>
      <c r="C290" s="10" t="s">
        <v>20</v>
      </c>
      <c r="D290" s="10" t="s">
        <v>43</v>
      </c>
      <c r="E290" s="23"/>
      <c r="F290" s="23"/>
      <c r="G290" s="119">
        <f>SUM(G291)</f>
        <v>185.5</v>
      </c>
    </row>
    <row r="291" spans="1:7" ht="60" x14ac:dyDescent="0.2">
      <c r="A291" s="113" t="s">
        <v>360</v>
      </c>
      <c r="B291" s="200"/>
      <c r="C291" s="19" t="s">
        <v>20</v>
      </c>
      <c r="D291" s="19" t="s">
        <v>43</v>
      </c>
      <c r="E291" s="19" t="s">
        <v>319</v>
      </c>
      <c r="F291" s="15"/>
      <c r="G291" s="119">
        <f>SUM(G292)</f>
        <v>185.5</v>
      </c>
    </row>
    <row r="292" spans="1:7" ht="30" x14ac:dyDescent="0.2">
      <c r="A292" s="133" t="s">
        <v>320</v>
      </c>
      <c r="B292" s="200"/>
      <c r="C292" s="15" t="s">
        <v>20</v>
      </c>
      <c r="D292" s="15" t="s">
        <v>43</v>
      </c>
      <c r="E292" s="19" t="s">
        <v>321</v>
      </c>
      <c r="F292" s="15"/>
      <c r="G292" s="119">
        <f>SUM(G293)</f>
        <v>185.5</v>
      </c>
    </row>
    <row r="293" spans="1:7" ht="30.75" customHeight="1" x14ac:dyDescent="0.2">
      <c r="A293" s="133" t="s">
        <v>322</v>
      </c>
      <c r="B293" s="200"/>
      <c r="C293" s="11" t="s">
        <v>20</v>
      </c>
      <c r="D293" s="11" t="s">
        <v>43</v>
      </c>
      <c r="E293" s="19" t="s">
        <v>323</v>
      </c>
      <c r="F293" s="15"/>
      <c r="G293" s="119">
        <f>SUM(G294)</f>
        <v>185.5</v>
      </c>
    </row>
    <row r="294" spans="1:7" ht="30" x14ac:dyDescent="0.2">
      <c r="A294" s="113" t="s">
        <v>330</v>
      </c>
      <c r="B294" s="200"/>
      <c r="C294" s="15" t="s">
        <v>20</v>
      </c>
      <c r="D294" s="15" t="s">
        <v>43</v>
      </c>
      <c r="E294" s="19" t="s">
        <v>324</v>
      </c>
      <c r="F294" s="15"/>
      <c r="G294" s="119">
        <f>SUM(G295)</f>
        <v>185.5</v>
      </c>
    </row>
    <row r="295" spans="1:7" ht="15" x14ac:dyDescent="0.2">
      <c r="A295" s="106" t="s">
        <v>28</v>
      </c>
      <c r="B295" s="200"/>
      <c r="C295" s="12" t="s">
        <v>20</v>
      </c>
      <c r="D295" s="12" t="s">
        <v>43</v>
      </c>
      <c r="E295" s="15" t="s">
        <v>324</v>
      </c>
      <c r="F295" s="15" t="s">
        <v>82</v>
      </c>
      <c r="G295" s="110">
        <v>185.5</v>
      </c>
    </row>
    <row r="296" spans="1:7" ht="15" x14ac:dyDescent="0.2">
      <c r="A296" s="132" t="s">
        <v>42</v>
      </c>
      <c r="B296" s="181"/>
      <c r="C296" s="31" t="s">
        <v>43</v>
      </c>
      <c r="D296" s="11"/>
      <c r="E296" s="23"/>
      <c r="F296" s="23"/>
      <c r="G296" s="119">
        <f>SUM(G297,G317)</f>
        <v>4371.5</v>
      </c>
    </row>
    <row r="297" spans="1:7" ht="15" x14ac:dyDescent="0.2">
      <c r="A297" s="138" t="s">
        <v>51</v>
      </c>
      <c r="B297" s="181"/>
      <c r="C297" s="10" t="s">
        <v>43</v>
      </c>
      <c r="D297" s="10" t="s">
        <v>27</v>
      </c>
      <c r="E297" s="23"/>
      <c r="F297" s="23"/>
      <c r="G297" s="119">
        <f>SUM(G303,G298)</f>
        <v>3091</v>
      </c>
    </row>
    <row r="298" spans="1:7" ht="60" x14ac:dyDescent="0.2">
      <c r="A298" s="113" t="s">
        <v>360</v>
      </c>
      <c r="B298" s="223"/>
      <c r="C298" s="66" t="s">
        <v>43</v>
      </c>
      <c r="D298" s="212" t="s">
        <v>27</v>
      </c>
      <c r="E298" s="213" t="s">
        <v>319</v>
      </c>
      <c r="F298" s="13"/>
      <c r="G298" s="125">
        <f>SUM(G299)</f>
        <v>250</v>
      </c>
    </row>
    <row r="299" spans="1:7" ht="30" x14ac:dyDescent="0.2">
      <c r="A299" s="113" t="s">
        <v>385</v>
      </c>
      <c r="B299" s="223"/>
      <c r="C299" s="66" t="s">
        <v>43</v>
      </c>
      <c r="D299" s="66" t="s">
        <v>27</v>
      </c>
      <c r="E299" s="66" t="s">
        <v>382</v>
      </c>
      <c r="F299" s="12"/>
      <c r="G299" s="119">
        <f>SUM(G300)</f>
        <v>250</v>
      </c>
    </row>
    <row r="300" spans="1:7" ht="30" x14ac:dyDescent="0.2">
      <c r="A300" s="113" t="s">
        <v>386</v>
      </c>
      <c r="B300" s="223"/>
      <c r="C300" s="66" t="s">
        <v>43</v>
      </c>
      <c r="D300" s="66" t="s">
        <v>27</v>
      </c>
      <c r="E300" s="66" t="s">
        <v>381</v>
      </c>
      <c r="F300" s="12"/>
      <c r="G300" s="119">
        <f>SUM(G301)</f>
        <v>250</v>
      </c>
    </row>
    <row r="301" spans="1:7" ht="30" x14ac:dyDescent="0.2">
      <c r="A301" s="113" t="s">
        <v>401</v>
      </c>
      <c r="B301" s="223"/>
      <c r="C301" s="15" t="s">
        <v>43</v>
      </c>
      <c r="D301" s="15" t="s">
        <v>27</v>
      </c>
      <c r="E301" s="19" t="s">
        <v>437</v>
      </c>
      <c r="F301" s="15"/>
      <c r="G301" s="119">
        <f>SUM(G302)</f>
        <v>250</v>
      </c>
    </row>
    <row r="302" spans="1:7" ht="15" x14ac:dyDescent="0.2">
      <c r="A302" s="106" t="s">
        <v>28</v>
      </c>
      <c r="B302" s="223"/>
      <c r="C302" s="12" t="s">
        <v>43</v>
      </c>
      <c r="D302" s="12" t="s">
        <v>27</v>
      </c>
      <c r="E302" s="15" t="s">
        <v>437</v>
      </c>
      <c r="F302" s="15" t="s">
        <v>82</v>
      </c>
      <c r="G302" s="110">
        <v>250</v>
      </c>
    </row>
    <row r="303" spans="1:7" ht="60" x14ac:dyDescent="0.2">
      <c r="A303" s="133" t="s">
        <v>372</v>
      </c>
      <c r="B303" s="181"/>
      <c r="C303" s="19" t="s">
        <v>43</v>
      </c>
      <c r="D303" s="19" t="s">
        <v>27</v>
      </c>
      <c r="E303" s="19" t="s">
        <v>153</v>
      </c>
      <c r="F303" s="15"/>
      <c r="G303" s="119">
        <f>SUM(G304)</f>
        <v>2841</v>
      </c>
    </row>
    <row r="304" spans="1:7" ht="45" x14ac:dyDescent="0.2">
      <c r="A304" s="133" t="s">
        <v>151</v>
      </c>
      <c r="B304" s="181"/>
      <c r="C304" s="15" t="s">
        <v>43</v>
      </c>
      <c r="D304" s="15" t="s">
        <v>27</v>
      </c>
      <c r="E304" s="19" t="s">
        <v>154</v>
      </c>
      <c r="F304" s="15"/>
      <c r="G304" s="119">
        <f>SUM(G305,G312)</f>
        <v>2841</v>
      </c>
    </row>
    <row r="305" spans="1:7" ht="30" x14ac:dyDescent="0.2">
      <c r="A305" s="133" t="s">
        <v>152</v>
      </c>
      <c r="B305" s="181"/>
      <c r="C305" s="11" t="s">
        <v>43</v>
      </c>
      <c r="D305" s="11" t="s">
        <v>27</v>
      </c>
      <c r="E305" s="19" t="s">
        <v>156</v>
      </c>
      <c r="F305" s="15"/>
      <c r="G305" s="119">
        <f>SUM(G306,G308,G310)</f>
        <v>2121</v>
      </c>
    </row>
    <row r="306" spans="1:7" ht="45" x14ac:dyDescent="0.2">
      <c r="A306" s="113" t="s">
        <v>442</v>
      </c>
      <c r="B306" s="207"/>
      <c r="C306" s="15" t="s">
        <v>43</v>
      </c>
      <c r="D306" s="15" t="s">
        <v>27</v>
      </c>
      <c r="E306" s="19" t="s">
        <v>441</v>
      </c>
      <c r="F306" s="15"/>
      <c r="G306" s="119">
        <f>SUM(G307)</f>
        <v>1100</v>
      </c>
    </row>
    <row r="307" spans="1:7" ht="15" x14ac:dyDescent="0.2">
      <c r="A307" s="106" t="s">
        <v>28</v>
      </c>
      <c r="B307" s="207"/>
      <c r="C307" s="12" t="s">
        <v>43</v>
      </c>
      <c r="D307" s="12" t="s">
        <v>27</v>
      </c>
      <c r="E307" s="15" t="s">
        <v>441</v>
      </c>
      <c r="F307" s="15" t="s">
        <v>82</v>
      </c>
      <c r="G307" s="110">
        <v>1100</v>
      </c>
    </row>
    <row r="308" spans="1:7" ht="60" x14ac:dyDescent="0.2">
      <c r="A308" s="113" t="s">
        <v>155</v>
      </c>
      <c r="B308" s="181"/>
      <c r="C308" s="15" t="s">
        <v>43</v>
      </c>
      <c r="D308" s="15" t="s">
        <v>27</v>
      </c>
      <c r="E308" s="19" t="s">
        <v>158</v>
      </c>
      <c r="F308" s="15"/>
      <c r="G308" s="119">
        <f>SUM(G309)</f>
        <v>659</v>
      </c>
    </row>
    <row r="309" spans="1:7" ht="15" x14ac:dyDescent="0.2">
      <c r="A309" s="106" t="s">
        <v>28</v>
      </c>
      <c r="B309" s="181"/>
      <c r="C309" s="12" t="s">
        <v>43</v>
      </c>
      <c r="D309" s="12" t="s">
        <v>27</v>
      </c>
      <c r="E309" s="15" t="s">
        <v>158</v>
      </c>
      <c r="F309" s="15" t="s">
        <v>82</v>
      </c>
      <c r="G309" s="110">
        <v>659</v>
      </c>
    </row>
    <row r="310" spans="1:7" ht="75" x14ac:dyDescent="0.2">
      <c r="A310" s="113" t="s">
        <v>439</v>
      </c>
      <c r="B310" s="223"/>
      <c r="C310" s="15" t="s">
        <v>43</v>
      </c>
      <c r="D310" s="15" t="s">
        <v>27</v>
      </c>
      <c r="E310" s="19" t="s">
        <v>438</v>
      </c>
      <c r="F310" s="15"/>
      <c r="G310" s="119">
        <f>SUM(G311)</f>
        <v>362</v>
      </c>
    </row>
    <row r="311" spans="1:7" ht="15" x14ac:dyDescent="0.2">
      <c r="A311" s="106" t="s">
        <v>28</v>
      </c>
      <c r="B311" s="223"/>
      <c r="C311" s="12" t="s">
        <v>43</v>
      </c>
      <c r="D311" s="12" t="s">
        <v>27</v>
      </c>
      <c r="E311" s="15" t="s">
        <v>438</v>
      </c>
      <c r="F311" s="15" t="s">
        <v>82</v>
      </c>
      <c r="G311" s="110">
        <v>362</v>
      </c>
    </row>
    <row r="312" spans="1:7" ht="30" x14ac:dyDescent="0.2">
      <c r="A312" s="133" t="s">
        <v>400</v>
      </c>
      <c r="B312" s="207"/>
      <c r="C312" s="11" t="s">
        <v>43</v>
      </c>
      <c r="D312" s="11" t="s">
        <v>27</v>
      </c>
      <c r="E312" s="19" t="s">
        <v>410</v>
      </c>
      <c r="F312" s="15"/>
      <c r="G312" s="119">
        <f>SUM(G313,G315)</f>
        <v>720</v>
      </c>
    </row>
    <row r="313" spans="1:7" ht="45" x14ac:dyDescent="0.2">
      <c r="A313" s="113" t="s">
        <v>402</v>
      </c>
      <c r="B313" s="207"/>
      <c r="C313" s="15" t="s">
        <v>43</v>
      </c>
      <c r="D313" s="15" t="s">
        <v>27</v>
      </c>
      <c r="E313" s="19" t="s">
        <v>411</v>
      </c>
      <c r="F313" s="15"/>
      <c r="G313" s="119">
        <f>SUM(G314)</f>
        <v>600</v>
      </c>
    </row>
    <row r="314" spans="1:7" ht="15" x14ac:dyDescent="0.2">
      <c r="A314" s="106" t="s">
        <v>28</v>
      </c>
      <c r="B314" s="207"/>
      <c r="C314" s="12" t="s">
        <v>43</v>
      </c>
      <c r="D314" s="12" t="s">
        <v>27</v>
      </c>
      <c r="E314" s="15" t="s">
        <v>411</v>
      </c>
      <c r="F314" s="15" t="s">
        <v>82</v>
      </c>
      <c r="G314" s="110">
        <v>600</v>
      </c>
    </row>
    <row r="315" spans="1:7" ht="45" x14ac:dyDescent="0.2">
      <c r="A315" s="113" t="s">
        <v>403</v>
      </c>
      <c r="B315" s="207"/>
      <c r="C315" s="15" t="s">
        <v>43</v>
      </c>
      <c r="D315" s="15" t="s">
        <v>27</v>
      </c>
      <c r="E315" s="19" t="s">
        <v>412</v>
      </c>
      <c r="F315" s="15"/>
      <c r="G315" s="119">
        <f>SUM(G316)</f>
        <v>120</v>
      </c>
    </row>
    <row r="316" spans="1:7" ht="15" x14ac:dyDescent="0.2">
      <c r="A316" s="106" t="s">
        <v>28</v>
      </c>
      <c r="B316" s="207"/>
      <c r="C316" s="12" t="s">
        <v>43</v>
      </c>
      <c r="D316" s="12" t="s">
        <v>27</v>
      </c>
      <c r="E316" s="15" t="s">
        <v>412</v>
      </c>
      <c r="F316" s="15" t="s">
        <v>82</v>
      </c>
      <c r="G316" s="110">
        <v>120</v>
      </c>
    </row>
    <row r="317" spans="1:7" ht="15" x14ac:dyDescent="0.2">
      <c r="A317" s="108" t="s">
        <v>45</v>
      </c>
      <c r="B317" s="181"/>
      <c r="C317" s="22" t="s">
        <v>43</v>
      </c>
      <c r="D317" s="22" t="s">
        <v>16</v>
      </c>
      <c r="E317" s="22"/>
      <c r="F317" s="22"/>
      <c r="G317" s="119">
        <f>SUM(G318,G325)</f>
        <v>1280.5</v>
      </c>
    </row>
    <row r="318" spans="1:7" ht="45" x14ac:dyDescent="0.2">
      <c r="A318" s="140" t="s">
        <v>357</v>
      </c>
      <c r="B318" s="181"/>
      <c r="C318" s="19" t="s">
        <v>43</v>
      </c>
      <c r="D318" s="19" t="s">
        <v>16</v>
      </c>
      <c r="E318" s="19" t="s">
        <v>161</v>
      </c>
      <c r="F318" s="15"/>
      <c r="G318" s="139">
        <f>SUM(G319)</f>
        <v>1280.5</v>
      </c>
    </row>
    <row r="319" spans="1:7" ht="30" x14ac:dyDescent="0.2">
      <c r="A319" s="113" t="s">
        <v>159</v>
      </c>
      <c r="B319" s="181"/>
      <c r="C319" s="19" t="s">
        <v>43</v>
      </c>
      <c r="D319" s="19" t="s">
        <v>16</v>
      </c>
      <c r="E319" s="19" t="s">
        <v>162</v>
      </c>
      <c r="F319" s="15"/>
      <c r="G319" s="139">
        <f>SUM(G320)</f>
        <v>1280.5</v>
      </c>
    </row>
    <row r="320" spans="1:7" ht="30" x14ac:dyDescent="0.2">
      <c r="A320" s="109" t="s">
        <v>160</v>
      </c>
      <c r="B320" s="181"/>
      <c r="C320" s="11" t="s">
        <v>43</v>
      </c>
      <c r="D320" s="11" t="s">
        <v>16</v>
      </c>
      <c r="E320" s="19" t="s">
        <v>163</v>
      </c>
      <c r="F320" s="22"/>
      <c r="G320" s="119">
        <f>SUM(G321,G323)</f>
        <v>1280.5</v>
      </c>
    </row>
    <row r="321" spans="1:7" ht="75" x14ac:dyDescent="0.2">
      <c r="A321" s="113" t="s">
        <v>312</v>
      </c>
      <c r="B321" s="181"/>
      <c r="C321" s="11" t="s">
        <v>43</v>
      </c>
      <c r="D321" s="11" t="s">
        <v>16</v>
      </c>
      <c r="E321" s="19" t="s">
        <v>164</v>
      </c>
      <c r="F321" s="15"/>
      <c r="G321" s="119">
        <f>SUM(G322)</f>
        <v>250</v>
      </c>
    </row>
    <row r="322" spans="1:7" ht="15" x14ac:dyDescent="0.2">
      <c r="A322" s="106" t="s">
        <v>28</v>
      </c>
      <c r="B322" s="181"/>
      <c r="C322" s="15" t="s">
        <v>43</v>
      </c>
      <c r="D322" s="15" t="s">
        <v>16</v>
      </c>
      <c r="E322" s="15" t="s">
        <v>164</v>
      </c>
      <c r="F322" s="15" t="s">
        <v>82</v>
      </c>
      <c r="G322" s="143">
        <v>250</v>
      </c>
    </row>
    <row r="323" spans="1:7" ht="60" x14ac:dyDescent="0.2">
      <c r="A323" s="113" t="s">
        <v>440</v>
      </c>
      <c r="B323" s="198"/>
      <c r="C323" s="11" t="s">
        <v>43</v>
      </c>
      <c r="D323" s="11" t="s">
        <v>16</v>
      </c>
      <c r="E323" s="19" t="s">
        <v>325</v>
      </c>
      <c r="F323" s="15"/>
      <c r="G323" s="119">
        <f>SUM(G324)</f>
        <v>1030.5</v>
      </c>
    </row>
    <row r="324" spans="1:7" ht="15" x14ac:dyDescent="0.2">
      <c r="A324" s="106" t="s">
        <v>28</v>
      </c>
      <c r="B324" s="198"/>
      <c r="C324" s="15" t="s">
        <v>43</v>
      </c>
      <c r="D324" s="15" t="s">
        <v>16</v>
      </c>
      <c r="E324" s="15" t="s">
        <v>325</v>
      </c>
      <c r="F324" s="15" t="s">
        <v>82</v>
      </c>
      <c r="G324" s="143">
        <v>1030.5</v>
      </c>
    </row>
    <row r="325" spans="1:7" ht="2.25" customHeight="1" x14ac:dyDescent="0.2">
      <c r="A325" s="133" t="s">
        <v>373</v>
      </c>
      <c r="B325" s="207"/>
      <c r="C325" s="19" t="s">
        <v>43</v>
      </c>
      <c r="D325" s="19" t="s">
        <v>16</v>
      </c>
      <c r="E325" s="19" t="s">
        <v>142</v>
      </c>
      <c r="F325" s="15"/>
      <c r="G325" s="208">
        <f>SUM(G326)</f>
        <v>0</v>
      </c>
    </row>
    <row r="326" spans="1:7" ht="30" hidden="1" x14ac:dyDescent="0.2">
      <c r="A326" s="113" t="s">
        <v>391</v>
      </c>
      <c r="B326" s="207"/>
      <c r="C326" s="19" t="s">
        <v>43</v>
      </c>
      <c r="D326" s="19" t="s">
        <v>16</v>
      </c>
      <c r="E326" s="19" t="s">
        <v>392</v>
      </c>
      <c r="F326" s="15"/>
      <c r="G326" s="208">
        <f>SUM(G327)</f>
        <v>0</v>
      </c>
    </row>
    <row r="327" spans="1:7" ht="15" hidden="1" x14ac:dyDescent="0.2">
      <c r="A327" s="129" t="s">
        <v>393</v>
      </c>
      <c r="B327" s="207"/>
      <c r="C327" s="19" t="s">
        <v>43</v>
      </c>
      <c r="D327" s="19" t="s">
        <v>16</v>
      </c>
      <c r="E327" s="19" t="s">
        <v>394</v>
      </c>
      <c r="F327" s="15"/>
      <c r="G327" s="208">
        <f>SUM(G328)</f>
        <v>0</v>
      </c>
    </row>
    <row r="328" spans="1:7" ht="30" hidden="1" x14ac:dyDescent="0.2">
      <c r="A328" s="113" t="s">
        <v>408</v>
      </c>
      <c r="B328" s="207"/>
      <c r="C328" s="19" t="s">
        <v>43</v>
      </c>
      <c r="D328" s="19" t="s">
        <v>16</v>
      </c>
      <c r="E328" s="19" t="s">
        <v>395</v>
      </c>
      <c r="F328" s="15"/>
      <c r="G328" s="208">
        <f>SUM(G329)</f>
        <v>0</v>
      </c>
    </row>
    <row r="329" spans="1:7" ht="15" hidden="1" x14ac:dyDescent="0.2">
      <c r="A329" s="106" t="s">
        <v>28</v>
      </c>
      <c r="B329" s="207"/>
      <c r="C329" s="15" t="s">
        <v>43</v>
      </c>
      <c r="D329" s="15" t="s">
        <v>16</v>
      </c>
      <c r="E329" s="15" t="s">
        <v>395</v>
      </c>
      <c r="F329" s="15" t="s">
        <v>82</v>
      </c>
      <c r="G329" s="143"/>
    </row>
    <row r="330" spans="1:7" ht="14.25" x14ac:dyDescent="0.2">
      <c r="A330" s="132" t="s">
        <v>23</v>
      </c>
      <c r="B330" s="55"/>
      <c r="C330" s="31" t="s">
        <v>24</v>
      </c>
      <c r="D330" s="31"/>
      <c r="E330" s="30"/>
      <c r="F330" s="30"/>
      <c r="G330" s="127">
        <f>SUM(G331,G352,G384,G415,G403)</f>
        <v>116677.7</v>
      </c>
    </row>
    <row r="331" spans="1:7" ht="15" x14ac:dyDescent="0.2">
      <c r="A331" s="108" t="s">
        <v>25</v>
      </c>
      <c r="B331" s="55"/>
      <c r="C331" s="10" t="s">
        <v>24</v>
      </c>
      <c r="D331" s="10" t="s">
        <v>14</v>
      </c>
      <c r="E331" s="22"/>
      <c r="F331" s="22"/>
      <c r="G331" s="127">
        <f>SUM(G332,G347)</f>
        <v>25872.100000000002</v>
      </c>
    </row>
    <row r="332" spans="1:7" ht="45" x14ac:dyDescent="0.2">
      <c r="A332" s="129" t="s">
        <v>355</v>
      </c>
      <c r="B332" s="55"/>
      <c r="C332" s="19" t="s">
        <v>24</v>
      </c>
      <c r="D332" s="19" t="s">
        <v>14</v>
      </c>
      <c r="E332" s="19" t="s">
        <v>139</v>
      </c>
      <c r="F332" s="19"/>
      <c r="G332" s="119">
        <f>SUM(G333)</f>
        <v>25872.100000000002</v>
      </c>
    </row>
    <row r="333" spans="1:7" ht="30" x14ac:dyDescent="0.2">
      <c r="A333" s="113" t="s">
        <v>165</v>
      </c>
      <c r="B333" s="55"/>
      <c r="C333" s="12" t="s">
        <v>24</v>
      </c>
      <c r="D333" s="12" t="s">
        <v>14</v>
      </c>
      <c r="E333" s="19" t="s">
        <v>168</v>
      </c>
      <c r="F333" s="15"/>
      <c r="G333" s="127">
        <f>SUM(G334)</f>
        <v>25872.100000000002</v>
      </c>
    </row>
    <row r="334" spans="1:7" ht="15" x14ac:dyDescent="0.2">
      <c r="A334" s="129" t="s">
        <v>166</v>
      </c>
      <c r="B334" s="55"/>
      <c r="C334" s="11" t="s">
        <v>24</v>
      </c>
      <c r="D334" s="11" t="s">
        <v>14</v>
      </c>
      <c r="E334" s="19" t="s">
        <v>169</v>
      </c>
      <c r="F334" s="19"/>
      <c r="G334" s="127">
        <f>SUM(G335,G341,G343,G345,G339,G337)</f>
        <v>25872.100000000002</v>
      </c>
    </row>
    <row r="335" spans="1:7" ht="30" x14ac:dyDescent="0.2">
      <c r="A335" s="113" t="s">
        <v>167</v>
      </c>
      <c r="B335" s="55"/>
      <c r="C335" s="11" t="s">
        <v>24</v>
      </c>
      <c r="D335" s="11" t="s">
        <v>14</v>
      </c>
      <c r="E335" s="19" t="s">
        <v>170</v>
      </c>
      <c r="F335" s="15"/>
      <c r="G335" s="127">
        <f>SUM(G336)</f>
        <v>8129.7</v>
      </c>
    </row>
    <row r="336" spans="1:7" ht="30" x14ac:dyDescent="0.2">
      <c r="A336" s="106" t="s">
        <v>84</v>
      </c>
      <c r="B336" s="55"/>
      <c r="C336" s="12" t="s">
        <v>24</v>
      </c>
      <c r="D336" s="12" t="s">
        <v>14</v>
      </c>
      <c r="E336" s="15" t="s">
        <v>170</v>
      </c>
      <c r="F336" s="15" t="s">
        <v>81</v>
      </c>
      <c r="G336" s="126">
        <v>8129.7</v>
      </c>
    </row>
    <row r="337" spans="1:7" ht="30" x14ac:dyDescent="0.2">
      <c r="A337" s="113" t="s">
        <v>337</v>
      </c>
      <c r="B337" s="55"/>
      <c r="C337" s="11" t="s">
        <v>24</v>
      </c>
      <c r="D337" s="11" t="s">
        <v>14</v>
      </c>
      <c r="E337" s="19" t="s">
        <v>404</v>
      </c>
      <c r="F337" s="19"/>
      <c r="G337" s="127">
        <f>SUM(G338)</f>
        <v>50</v>
      </c>
    </row>
    <row r="338" spans="1:7" ht="30" x14ac:dyDescent="0.2">
      <c r="A338" s="106" t="s">
        <v>84</v>
      </c>
      <c r="B338" s="55"/>
      <c r="C338" s="12" t="s">
        <v>24</v>
      </c>
      <c r="D338" s="12" t="s">
        <v>14</v>
      </c>
      <c r="E338" s="15" t="s">
        <v>404</v>
      </c>
      <c r="F338" s="15" t="s">
        <v>81</v>
      </c>
      <c r="G338" s="126">
        <v>50</v>
      </c>
    </row>
    <row r="339" spans="1:7" ht="45" x14ac:dyDescent="0.2">
      <c r="A339" s="113" t="s">
        <v>348</v>
      </c>
      <c r="B339" s="55"/>
      <c r="C339" s="11" t="s">
        <v>24</v>
      </c>
      <c r="D339" s="11" t="s">
        <v>14</v>
      </c>
      <c r="E339" s="19" t="s">
        <v>389</v>
      </c>
      <c r="F339" s="19"/>
      <c r="G339" s="127">
        <f>SUM(G340)</f>
        <v>20</v>
      </c>
    </row>
    <row r="340" spans="1:7" ht="30" x14ac:dyDescent="0.2">
      <c r="A340" s="106" t="s">
        <v>84</v>
      </c>
      <c r="B340" s="55"/>
      <c r="C340" s="12" t="s">
        <v>24</v>
      </c>
      <c r="D340" s="12" t="s">
        <v>14</v>
      </c>
      <c r="E340" s="15" t="s">
        <v>389</v>
      </c>
      <c r="F340" s="15" t="s">
        <v>81</v>
      </c>
      <c r="G340" s="126">
        <v>20</v>
      </c>
    </row>
    <row r="341" spans="1:7" ht="90" x14ac:dyDescent="0.2">
      <c r="A341" s="129" t="s">
        <v>171</v>
      </c>
      <c r="B341" s="55"/>
      <c r="C341" s="11" t="s">
        <v>24</v>
      </c>
      <c r="D341" s="11" t="s">
        <v>14</v>
      </c>
      <c r="E341" s="19" t="s">
        <v>172</v>
      </c>
      <c r="F341" s="19"/>
      <c r="G341" s="127">
        <f>SUM(G342)</f>
        <v>22</v>
      </c>
    </row>
    <row r="342" spans="1:7" ht="30" x14ac:dyDescent="0.2">
      <c r="A342" s="106" t="s">
        <v>84</v>
      </c>
      <c r="B342" s="55"/>
      <c r="C342" s="12" t="s">
        <v>24</v>
      </c>
      <c r="D342" s="12" t="s">
        <v>14</v>
      </c>
      <c r="E342" s="15" t="s">
        <v>172</v>
      </c>
      <c r="F342" s="15" t="s">
        <v>81</v>
      </c>
      <c r="G342" s="126">
        <v>22</v>
      </c>
    </row>
    <row r="343" spans="1:7" ht="90" x14ac:dyDescent="0.2">
      <c r="A343" s="129" t="s">
        <v>262</v>
      </c>
      <c r="B343" s="55"/>
      <c r="C343" s="11" t="s">
        <v>24</v>
      </c>
      <c r="D343" s="11" t="s">
        <v>14</v>
      </c>
      <c r="E343" s="19" t="s">
        <v>173</v>
      </c>
      <c r="F343" s="15"/>
      <c r="G343" s="127">
        <f>SUM(G344)</f>
        <v>17494.400000000001</v>
      </c>
    </row>
    <row r="344" spans="1:7" ht="30" x14ac:dyDescent="0.2">
      <c r="A344" s="106" t="s">
        <v>84</v>
      </c>
      <c r="B344" s="56"/>
      <c r="C344" s="12" t="s">
        <v>24</v>
      </c>
      <c r="D344" s="12" t="s">
        <v>14</v>
      </c>
      <c r="E344" s="15" t="s">
        <v>173</v>
      </c>
      <c r="F344" s="15" t="s">
        <v>81</v>
      </c>
      <c r="G344" s="126">
        <v>17494.400000000001</v>
      </c>
    </row>
    <row r="345" spans="1:7" ht="30" x14ac:dyDescent="0.2">
      <c r="A345" s="113" t="s">
        <v>174</v>
      </c>
      <c r="B345" s="55"/>
      <c r="C345" s="11" t="s">
        <v>24</v>
      </c>
      <c r="D345" s="11" t="s">
        <v>14</v>
      </c>
      <c r="E345" s="19" t="s">
        <v>175</v>
      </c>
      <c r="F345" s="15"/>
      <c r="G345" s="127">
        <f>SUM(G346)</f>
        <v>156</v>
      </c>
    </row>
    <row r="346" spans="1:7" ht="30" x14ac:dyDescent="0.2">
      <c r="A346" s="106" t="s">
        <v>84</v>
      </c>
      <c r="B346" s="55"/>
      <c r="C346" s="12" t="s">
        <v>24</v>
      </c>
      <c r="D346" s="12" t="s">
        <v>14</v>
      </c>
      <c r="E346" s="15" t="s">
        <v>175</v>
      </c>
      <c r="F346" s="15" t="s">
        <v>81</v>
      </c>
      <c r="G346" s="126">
        <v>156</v>
      </c>
    </row>
    <row r="347" spans="1:7" ht="1.5" customHeight="1" x14ac:dyDescent="0.2">
      <c r="A347" s="129" t="s">
        <v>358</v>
      </c>
      <c r="B347" s="55"/>
      <c r="C347" s="11" t="s">
        <v>24</v>
      </c>
      <c r="D347" s="11" t="s">
        <v>14</v>
      </c>
      <c r="E347" s="19" t="s">
        <v>189</v>
      </c>
      <c r="F347" s="19"/>
      <c r="G347" s="127">
        <f>SUM(G348)</f>
        <v>0</v>
      </c>
    </row>
    <row r="348" spans="1:7" ht="45" hidden="1" x14ac:dyDescent="0.2">
      <c r="A348" s="129" t="s">
        <v>186</v>
      </c>
      <c r="B348" s="55"/>
      <c r="C348" s="11" t="s">
        <v>24</v>
      </c>
      <c r="D348" s="11" t="s">
        <v>14</v>
      </c>
      <c r="E348" s="19" t="s">
        <v>190</v>
      </c>
      <c r="F348" s="19"/>
      <c r="G348" s="127">
        <f>SUM(G349)</f>
        <v>0</v>
      </c>
    </row>
    <row r="349" spans="1:7" ht="30" hidden="1" x14ac:dyDescent="0.2">
      <c r="A349" s="129" t="s">
        <v>206</v>
      </c>
      <c r="B349" s="55"/>
      <c r="C349" s="11" t="s">
        <v>24</v>
      </c>
      <c r="D349" s="11" t="s">
        <v>14</v>
      </c>
      <c r="E349" s="19" t="s">
        <v>208</v>
      </c>
      <c r="F349" s="19"/>
      <c r="G349" s="127">
        <f>SUM(G350)</f>
        <v>0</v>
      </c>
    </row>
    <row r="350" spans="1:7" ht="60" hidden="1" x14ac:dyDescent="0.2">
      <c r="A350" s="129" t="s">
        <v>263</v>
      </c>
      <c r="B350" s="55"/>
      <c r="C350" s="11" t="s">
        <v>24</v>
      </c>
      <c r="D350" s="11" t="s">
        <v>14</v>
      </c>
      <c r="E350" s="19" t="s">
        <v>257</v>
      </c>
      <c r="F350" s="19"/>
      <c r="G350" s="127">
        <f>SUM(G351)</f>
        <v>0</v>
      </c>
    </row>
    <row r="351" spans="1:7" ht="30" hidden="1" x14ac:dyDescent="0.2">
      <c r="A351" s="106" t="s">
        <v>84</v>
      </c>
      <c r="B351" s="55"/>
      <c r="C351" s="12" t="s">
        <v>24</v>
      </c>
      <c r="D351" s="12" t="s">
        <v>14</v>
      </c>
      <c r="E351" s="15" t="s">
        <v>257</v>
      </c>
      <c r="F351" s="15" t="s">
        <v>81</v>
      </c>
      <c r="G351" s="126"/>
    </row>
    <row r="352" spans="1:7" ht="15" x14ac:dyDescent="0.2">
      <c r="A352" s="108" t="s">
        <v>26</v>
      </c>
      <c r="B352" s="55"/>
      <c r="C352" s="21" t="s">
        <v>24</v>
      </c>
      <c r="D352" s="21" t="s">
        <v>27</v>
      </c>
      <c r="E352" s="21"/>
      <c r="F352" s="21"/>
      <c r="G352" s="127">
        <f>SUM(G353,G376)</f>
        <v>68678.899999999994</v>
      </c>
    </row>
    <row r="353" spans="1:7" ht="45" x14ac:dyDescent="0.2">
      <c r="A353" s="129" t="s">
        <v>356</v>
      </c>
      <c r="B353" s="55"/>
      <c r="C353" s="11" t="s">
        <v>24</v>
      </c>
      <c r="D353" s="11" t="s">
        <v>27</v>
      </c>
      <c r="E353" s="19" t="s">
        <v>139</v>
      </c>
      <c r="F353" s="19"/>
      <c r="G353" s="127">
        <f>SUM(G354)</f>
        <v>68190.299999999988</v>
      </c>
    </row>
    <row r="354" spans="1:7" ht="30" x14ac:dyDescent="0.2">
      <c r="A354" s="113" t="s">
        <v>165</v>
      </c>
      <c r="B354" s="55"/>
      <c r="C354" s="11" t="s">
        <v>24</v>
      </c>
      <c r="D354" s="11" t="s">
        <v>27</v>
      </c>
      <c r="E354" s="19" t="s">
        <v>168</v>
      </c>
      <c r="F354" s="19"/>
      <c r="G354" s="127">
        <f>SUM(G355)</f>
        <v>68190.299999999988</v>
      </c>
    </row>
    <row r="355" spans="1:7" ht="15" x14ac:dyDescent="0.2">
      <c r="A355" s="129" t="s">
        <v>176</v>
      </c>
      <c r="B355" s="55"/>
      <c r="C355" s="11" t="s">
        <v>24</v>
      </c>
      <c r="D355" s="11" t="s">
        <v>27</v>
      </c>
      <c r="E355" s="19" t="s">
        <v>177</v>
      </c>
      <c r="F355" s="19"/>
      <c r="G355" s="127">
        <f>SUM(G356,G360,G364,G366,G370,G372,G374,G362,G368,G358)</f>
        <v>68190.299999999988</v>
      </c>
    </row>
    <row r="356" spans="1:7" ht="30" x14ac:dyDescent="0.2">
      <c r="A356" s="129" t="s">
        <v>167</v>
      </c>
      <c r="B356" s="55"/>
      <c r="C356" s="11" t="s">
        <v>24</v>
      </c>
      <c r="D356" s="11" t="s">
        <v>27</v>
      </c>
      <c r="E356" s="19" t="s">
        <v>178</v>
      </c>
      <c r="F356" s="19"/>
      <c r="G356" s="127">
        <f>SUM(G357)</f>
        <v>19849.8</v>
      </c>
    </row>
    <row r="357" spans="1:7" ht="30" x14ac:dyDescent="0.2">
      <c r="A357" s="106" t="s">
        <v>84</v>
      </c>
      <c r="B357" s="55"/>
      <c r="C357" s="12" t="s">
        <v>24</v>
      </c>
      <c r="D357" s="12" t="s">
        <v>27</v>
      </c>
      <c r="E357" s="15" t="s">
        <v>178</v>
      </c>
      <c r="F357" s="15" t="s">
        <v>81</v>
      </c>
      <c r="G357" s="126">
        <v>19849.8</v>
      </c>
    </row>
    <row r="358" spans="1:7" ht="30" x14ac:dyDescent="0.2">
      <c r="A358" s="113" t="s">
        <v>375</v>
      </c>
      <c r="B358" s="55"/>
      <c r="C358" s="11" t="s">
        <v>24</v>
      </c>
      <c r="D358" s="11" t="s">
        <v>27</v>
      </c>
      <c r="E358" s="19" t="s">
        <v>374</v>
      </c>
      <c r="F358" s="19"/>
      <c r="G358" s="127">
        <f>SUM(G359)</f>
        <v>229</v>
      </c>
    </row>
    <row r="359" spans="1:7" ht="30" x14ac:dyDescent="0.2">
      <c r="A359" s="106" t="s">
        <v>84</v>
      </c>
      <c r="B359" s="55"/>
      <c r="C359" s="12" t="s">
        <v>24</v>
      </c>
      <c r="D359" s="12" t="s">
        <v>27</v>
      </c>
      <c r="E359" s="15" t="s">
        <v>374</v>
      </c>
      <c r="F359" s="15" t="s">
        <v>81</v>
      </c>
      <c r="G359" s="126">
        <v>229</v>
      </c>
    </row>
    <row r="360" spans="1:7" ht="30" x14ac:dyDescent="0.2">
      <c r="A360" s="113" t="s">
        <v>337</v>
      </c>
      <c r="B360" s="55"/>
      <c r="C360" s="11" t="s">
        <v>24</v>
      </c>
      <c r="D360" s="11" t="s">
        <v>27</v>
      </c>
      <c r="E360" s="19" t="s">
        <v>338</v>
      </c>
      <c r="F360" s="19"/>
      <c r="G360" s="127">
        <f>SUM(G361)</f>
        <v>50</v>
      </c>
    </row>
    <row r="361" spans="1:7" ht="30" x14ac:dyDescent="0.2">
      <c r="A361" s="106" t="s">
        <v>84</v>
      </c>
      <c r="B361" s="55"/>
      <c r="C361" s="12" t="s">
        <v>24</v>
      </c>
      <c r="D361" s="12" t="s">
        <v>27</v>
      </c>
      <c r="E361" s="15" t="s">
        <v>338</v>
      </c>
      <c r="F361" s="15" t="s">
        <v>81</v>
      </c>
      <c r="G361" s="126">
        <v>50</v>
      </c>
    </row>
    <row r="362" spans="1:7" ht="45" x14ac:dyDescent="0.2">
      <c r="A362" s="113" t="s">
        <v>348</v>
      </c>
      <c r="B362" s="55"/>
      <c r="C362" s="11" t="s">
        <v>24</v>
      </c>
      <c r="D362" s="11" t="s">
        <v>27</v>
      </c>
      <c r="E362" s="19" t="s">
        <v>344</v>
      </c>
      <c r="F362" s="19"/>
      <c r="G362" s="127">
        <f>SUM(G363)</f>
        <v>60</v>
      </c>
    </row>
    <row r="363" spans="1:7" ht="30" x14ac:dyDescent="0.2">
      <c r="A363" s="106" t="s">
        <v>84</v>
      </c>
      <c r="B363" s="55"/>
      <c r="C363" s="12" t="s">
        <v>24</v>
      </c>
      <c r="D363" s="12" t="s">
        <v>27</v>
      </c>
      <c r="E363" s="15" t="s">
        <v>344</v>
      </c>
      <c r="F363" s="15" t="s">
        <v>81</v>
      </c>
      <c r="G363" s="126">
        <v>60</v>
      </c>
    </row>
    <row r="364" spans="1:7" ht="30" x14ac:dyDescent="0.2">
      <c r="A364" s="129" t="s">
        <v>331</v>
      </c>
      <c r="B364" s="55"/>
      <c r="C364" s="11" t="s">
        <v>24</v>
      </c>
      <c r="D364" s="11" t="s">
        <v>27</v>
      </c>
      <c r="E364" s="11" t="s">
        <v>179</v>
      </c>
      <c r="F364" s="11"/>
      <c r="G364" s="127">
        <f>SUM(G365)</f>
        <v>1038</v>
      </c>
    </row>
    <row r="365" spans="1:7" ht="30" x14ac:dyDescent="0.2">
      <c r="A365" s="106" t="s">
        <v>84</v>
      </c>
      <c r="B365" s="55"/>
      <c r="C365" s="12" t="s">
        <v>24</v>
      </c>
      <c r="D365" s="12" t="s">
        <v>27</v>
      </c>
      <c r="E365" s="12" t="s">
        <v>179</v>
      </c>
      <c r="F365" s="15" t="s">
        <v>81</v>
      </c>
      <c r="G365" s="126">
        <v>1038</v>
      </c>
    </row>
    <row r="366" spans="1:7" ht="45" x14ac:dyDescent="0.2">
      <c r="A366" s="113" t="s">
        <v>248</v>
      </c>
      <c r="B366" s="55"/>
      <c r="C366" s="11" t="s">
        <v>24</v>
      </c>
      <c r="D366" s="11" t="s">
        <v>27</v>
      </c>
      <c r="E366" s="11" t="s">
        <v>295</v>
      </c>
      <c r="F366" s="15"/>
      <c r="G366" s="127">
        <f>SUM(G367)</f>
        <v>1128.0999999999999</v>
      </c>
    </row>
    <row r="367" spans="1:7" ht="30" x14ac:dyDescent="0.2">
      <c r="A367" s="106" t="s">
        <v>84</v>
      </c>
      <c r="B367" s="55"/>
      <c r="C367" s="12" t="s">
        <v>24</v>
      </c>
      <c r="D367" s="12" t="s">
        <v>27</v>
      </c>
      <c r="E367" s="12" t="s">
        <v>295</v>
      </c>
      <c r="F367" s="15" t="s">
        <v>81</v>
      </c>
      <c r="G367" s="126">
        <v>1128.0999999999999</v>
      </c>
    </row>
    <row r="368" spans="1:7" ht="45" x14ac:dyDescent="0.2">
      <c r="A368" s="113" t="s">
        <v>345</v>
      </c>
      <c r="B368" s="55"/>
      <c r="C368" s="11" t="s">
        <v>24</v>
      </c>
      <c r="D368" s="11" t="s">
        <v>27</v>
      </c>
      <c r="E368" s="11" t="s">
        <v>346</v>
      </c>
      <c r="F368" s="15"/>
      <c r="G368" s="127">
        <f>SUM(G369)</f>
        <v>2938.4</v>
      </c>
    </row>
    <row r="369" spans="1:7" ht="30" x14ac:dyDescent="0.2">
      <c r="A369" s="106" t="s">
        <v>84</v>
      </c>
      <c r="B369" s="55"/>
      <c r="C369" s="12" t="s">
        <v>24</v>
      </c>
      <c r="D369" s="12" t="s">
        <v>27</v>
      </c>
      <c r="E369" s="12" t="s">
        <v>346</v>
      </c>
      <c r="F369" s="15" t="s">
        <v>81</v>
      </c>
      <c r="G369" s="126">
        <v>2938.4</v>
      </c>
    </row>
    <row r="370" spans="1:7" ht="90" x14ac:dyDescent="0.2">
      <c r="A370" s="129" t="s">
        <v>262</v>
      </c>
      <c r="B370" s="55"/>
      <c r="C370" s="11" t="s">
        <v>24</v>
      </c>
      <c r="D370" s="11" t="s">
        <v>27</v>
      </c>
      <c r="E370" s="19" t="s">
        <v>180</v>
      </c>
      <c r="F370" s="19"/>
      <c r="G370" s="127">
        <f>SUM(G371)</f>
        <v>38502</v>
      </c>
    </row>
    <row r="371" spans="1:7" ht="30" x14ac:dyDescent="0.2">
      <c r="A371" s="106" t="s">
        <v>84</v>
      </c>
      <c r="B371" s="55"/>
      <c r="C371" s="12" t="s">
        <v>24</v>
      </c>
      <c r="D371" s="12" t="s">
        <v>27</v>
      </c>
      <c r="E371" s="15" t="s">
        <v>180</v>
      </c>
      <c r="F371" s="15" t="s">
        <v>81</v>
      </c>
      <c r="G371" s="126">
        <v>38502</v>
      </c>
    </row>
    <row r="372" spans="1:7" ht="45" x14ac:dyDescent="0.2">
      <c r="A372" s="129" t="s">
        <v>181</v>
      </c>
      <c r="B372" s="55"/>
      <c r="C372" s="11" t="s">
        <v>24</v>
      </c>
      <c r="D372" s="11" t="s">
        <v>27</v>
      </c>
      <c r="E372" s="19" t="s">
        <v>182</v>
      </c>
      <c r="F372" s="19"/>
      <c r="G372" s="127">
        <f>SUM(G373)</f>
        <v>489</v>
      </c>
    </row>
    <row r="373" spans="1:7" ht="30" x14ac:dyDescent="0.2">
      <c r="A373" s="106" t="s">
        <v>84</v>
      </c>
      <c r="B373" s="55"/>
      <c r="C373" s="12" t="s">
        <v>24</v>
      </c>
      <c r="D373" s="12" t="s">
        <v>27</v>
      </c>
      <c r="E373" s="15" t="s">
        <v>182</v>
      </c>
      <c r="F373" s="15" t="s">
        <v>81</v>
      </c>
      <c r="G373" s="126">
        <v>489</v>
      </c>
    </row>
    <row r="374" spans="1:7" ht="45" x14ac:dyDescent="0.2">
      <c r="A374" s="129" t="s">
        <v>336</v>
      </c>
      <c r="B374" s="55"/>
      <c r="C374" s="11" t="s">
        <v>24</v>
      </c>
      <c r="D374" s="11" t="s">
        <v>27</v>
      </c>
      <c r="E374" s="19" t="s">
        <v>390</v>
      </c>
      <c r="F374" s="19"/>
      <c r="G374" s="127">
        <f>SUM(G375)</f>
        <v>3906</v>
      </c>
    </row>
    <row r="375" spans="1:7" ht="30" x14ac:dyDescent="0.2">
      <c r="A375" s="106" t="s">
        <v>84</v>
      </c>
      <c r="B375" s="55"/>
      <c r="C375" s="12" t="s">
        <v>24</v>
      </c>
      <c r="D375" s="12" t="s">
        <v>27</v>
      </c>
      <c r="E375" s="15" t="s">
        <v>390</v>
      </c>
      <c r="F375" s="15" t="s">
        <v>81</v>
      </c>
      <c r="G375" s="126">
        <v>3906</v>
      </c>
    </row>
    <row r="376" spans="1:7" ht="45" x14ac:dyDescent="0.2">
      <c r="A376" s="129" t="s">
        <v>358</v>
      </c>
      <c r="B376" s="55"/>
      <c r="C376" s="11" t="s">
        <v>24</v>
      </c>
      <c r="D376" s="11" t="s">
        <v>27</v>
      </c>
      <c r="E376" s="19" t="s">
        <v>189</v>
      </c>
      <c r="F376" s="19"/>
      <c r="G376" s="127">
        <f>SUM(G377)</f>
        <v>488.6</v>
      </c>
    </row>
    <row r="377" spans="1:7" ht="45" x14ac:dyDescent="0.2">
      <c r="A377" s="129" t="s">
        <v>186</v>
      </c>
      <c r="B377" s="55"/>
      <c r="C377" s="11" t="s">
        <v>24</v>
      </c>
      <c r="D377" s="11" t="s">
        <v>27</v>
      </c>
      <c r="E377" s="19" t="s">
        <v>190</v>
      </c>
      <c r="F377" s="19"/>
      <c r="G377" s="127">
        <f>SUM(G378,G381)</f>
        <v>488.6</v>
      </c>
    </row>
    <row r="378" spans="1:7" ht="30" x14ac:dyDescent="0.2">
      <c r="A378" s="129" t="s">
        <v>206</v>
      </c>
      <c r="B378" s="55"/>
      <c r="C378" s="11" t="s">
        <v>24</v>
      </c>
      <c r="D378" s="11" t="s">
        <v>27</v>
      </c>
      <c r="E378" s="19" t="s">
        <v>208</v>
      </c>
      <c r="F378" s="19"/>
      <c r="G378" s="127">
        <f>SUM(G379)</f>
        <v>38</v>
      </c>
    </row>
    <row r="379" spans="1:7" ht="60" x14ac:dyDescent="0.2">
      <c r="A379" s="129" t="s">
        <v>263</v>
      </c>
      <c r="B379" s="55"/>
      <c r="C379" s="11" t="s">
        <v>24</v>
      </c>
      <c r="D379" s="11" t="s">
        <v>27</v>
      </c>
      <c r="E379" s="19" t="s">
        <v>257</v>
      </c>
      <c r="F379" s="19"/>
      <c r="G379" s="127">
        <f>SUM(G380)</f>
        <v>38</v>
      </c>
    </row>
    <row r="380" spans="1:7" ht="30" x14ac:dyDescent="0.2">
      <c r="A380" s="106" t="s">
        <v>84</v>
      </c>
      <c r="B380" s="55"/>
      <c r="C380" s="12" t="s">
        <v>24</v>
      </c>
      <c r="D380" s="12" t="s">
        <v>27</v>
      </c>
      <c r="E380" s="15" t="s">
        <v>257</v>
      </c>
      <c r="F380" s="15" t="s">
        <v>81</v>
      </c>
      <c r="G380" s="126">
        <v>38</v>
      </c>
    </row>
    <row r="381" spans="1:7" ht="30" x14ac:dyDescent="0.2">
      <c r="A381" s="129" t="s">
        <v>187</v>
      </c>
      <c r="B381" s="55"/>
      <c r="C381" s="11" t="s">
        <v>24</v>
      </c>
      <c r="D381" s="11" t="s">
        <v>27</v>
      </c>
      <c r="E381" s="19" t="s">
        <v>191</v>
      </c>
      <c r="F381" s="19"/>
      <c r="G381" s="127">
        <f>SUM(G382)</f>
        <v>450.6</v>
      </c>
    </row>
    <row r="382" spans="1:7" ht="45" x14ac:dyDescent="0.2">
      <c r="A382" s="129" t="s">
        <v>188</v>
      </c>
      <c r="B382" s="55"/>
      <c r="C382" s="11" t="s">
        <v>24</v>
      </c>
      <c r="D382" s="11" t="s">
        <v>27</v>
      </c>
      <c r="E382" s="19" t="s">
        <v>192</v>
      </c>
      <c r="F382" s="19"/>
      <c r="G382" s="127">
        <f>SUM(G383)</f>
        <v>450.6</v>
      </c>
    </row>
    <row r="383" spans="1:7" ht="30" x14ac:dyDescent="0.2">
      <c r="A383" s="106" t="s">
        <v>84</v>
      </c>
      <c r="B383" s="55"/>
      <c r="C383" s="12" t="s">
        <v>24</v>
      </c>
      <c r="D383" s="12" t="s">
        <v>27</v>
      </c>
      <c r="E383" s="15" t="s">
        <v>192</v>
      </c>
      <c r="F383" s="15" t="s">
        <v>81</v>
      </c>
      <c r="G383" s="126">
        <v>450.6</v>
      </c>
    </row>
    <row r="384" spans="1:7" ht="30" x14ac:dyDescent="0.2">
      <c r="A384" s="128" t="s">
        <v>258</v>
      </c>
      <c r="B384" s="55"/>
      <c r="C384" s="10" t="s">
        <v>24</v>
      </c>
      <c r="D384" s="10" t="s">
        <v>16</v>
      </c>
      <c r="E384" s="15"/>
      <c r="F384" s="15"/>
      <c r="G384" s="127">
        <f>SUM(G385)</f>
        <v>21427.5</v>
      </c>
    </row>
    <row r="385" spans="1:7" ht="45" x14ac:dyDescent="0.2">
      <c r="A385" s="129" t="s">
        <v>355</v>
      </c>
      <c r="B385" s="55"/>
      <c r="C385" s="11" t="s">
        <v>24</v>
      </c>
      <c r="D385" s="11" t="s">
        <v>16</v>
      </c>
      <c r="E385" s="19" t="s">
        <v>139</v>
      </c>
      <c r="F385" s="15"/>
      <c r="G385" s="127">
        <f>SUM(G386)</f>
        <v>21427.5</v>
      </c>
    </row>
    <row r="386" spans="1:7" ht="30" x14ac:dyDescent="0.2">
      <c r="A386" s="113" t="s">
        <v>165</v>
      </c>
      <c r="B386" s="55"/>
      <c r="C386" s="11" t="s">
        <v>24</v>
      </c>
      <c r="D386" s="11" t="s">
        <v>16</v>
      </c>
      <c r="E386" s="19" t="s">
        <v>168</v>
      </c>
      <c r="F386" s="15"/>
      <c r="G386" s="127">
        <f>SUM(G387,G400)</f>
        <v>21427.5</v>
      </c>
    </row>
    <row r="387" spans="1:7" ht="15" x14ac:dyDescent="0.2">
      <c r="A387" s="113" t="s">
        <v>183</v>
      </c>
      <c r="B387" s="55"/>
      <c r="C387" s="11" t="s">
        <v>24</v>
      </c>
      <c r="D387" s="11" t="s">
        <v>16</v>
      </c>
      <c r="E387" s="19" t="s">
        <v>184</v>
      </c>
      <c r="F387" s="19"/>
      <c r="G387" s="127">
        <f>SUM(G388,G390,G392,G394,G398,G396)</f>
        <v>17353.3</v>
      </c>
    </row>
    <row r="388" spans="1:7" ht="30" x14ac:dyDescent="0.2">
      <c r="A388" s="113" t="s">
        <v>167</v>
      </c>
      <c r="B388" s="55"/>
      <c r="C388" s="11" t="s">
        <v>24</v>
      </c>
      <c r="D388" s="11" t="s">
        <v>16</v>
      </c>
      <c r="E388" s="19" t="s">
        <v>185</v>
      </c>
      <c r="F388" s="19"/>
      <c r="G388" s="127">
        <f>SUM(G389)</f>
        <v>16326</v>
      </c>
    </row>
    <row r="389" spans="1:7" ht="30" x14ac:dyDescent="0.2">
      <c r="A389" s="106" t="s">
        <v>84</v>
      </c>
      <c r="B389" s="55"/>
      <c r="C389" s="12" t="s">
        <v>24</v>
      </c>
      <c r="D389" s="12" t="s">
        <v>16</v>
      </c>
      <c r="E389" s="15" t="s">
        <v>185</v>
      </c>
      <c r="F389" s="15" t="s">
        <v>81</v>
      </c>
      <c r="G389" s="126">
        <v>16326</v>
      </c>
    </row>
    <row r="390" spans="1:7" ht="30" x14ac:dyDescent="0.2">
      <c r="A390" s="113" t="s">
        <v>337</v>
      </c>
      <c r="B390" s="55"/>
      <c r="C390" s="11" t="s">
        <v>24</v>
      </c>
      <c r="D390" s="11" t="s">
        <v>16</v>
      </c>
      <c r="E390" s="19" t="s">
        <v>339</v>
      </c>
      <c r="F390" s="19"/>
      <c r="G390" s="127">
        <f>SUM(G391)</f>
        <v>0</v>
      </c>
    </row>
    <row r="391" spans="1:7" ht="30" x14ac:dyDescent="0.2">
      <c r="A391" s="106" t="s">
        <v>84</v>
      </c>
      <c r="B391" s="55"/>
      <c r="C391" s="12" t="s">
        <v>24</v>
      </c>
      <c r="D391" s="12" t="s">
        <v>16</v>
      </c>
      <c r="E391" s="15" t="s">
        <v>339</v>
      </c>
      <c r="F391" s="15" t="s">
        <v>81</v>
      </c>
      <c r="G391" s="126">
        <v>0</v>
      </c>
    </row>
    <row r="392" spans="1:7" ht="30" x14ac:dyDescent="0.2">
      <c r="A392" s="113" t="s">
        <v>301</v>
      </c>
      <c r="B392" s="55"/>
      <c r="C392" s="11" t="s">
        <v>24</v>
      </c>
      <c r="D392" s="11" t="s">
        <v>16</v>
      </c>
      <c r="E392" s="19" t="s">
        <v>302</v>
      </c>
      <c r="F392" s="19"/>
      <c r="G392" s="127">
        <f>SUM(G393)</f>
        <v>9.1999999999999993</v>
      </c>
    </row>
    <row r="393" spans="1:7" ht="30" x14ac:dyDescent="0.2">
      <c r="A393" s="106" t="s">
        <v>84</v>
      </c>
      <c r="B393" s="55"/>
      <c r="C393" s="12" t="s">
        <v>24</v>
      </c>
      <c r="D393" s="12" t="s">
        <v>16</v>
      </c>
      <c r="E393" s="15" t="s">
        <v>302</v>
      </c>
      <c r="F393" s="15" t="s">
        <v>81</v>
      </c>
      <c r="G393" s="126">
        <v>9.1999999999999993</v>
      </c>
    </row>
    <row r="394" spans="1:7" ht="15" x14ac:dyDescent="0.2">
      <c r="A394" s="113" t="s">
        <v>265</v>
      </c>
      <c r="B394" s="55"/>
      <c r="C394" s="11" t="s">
        <v>24</v>
      </c>
      <c r="D394" s="11" t="s">
        <v>16</v>
      </c>
      <c r="E394" s="19" t="s">
        <v>276</v>
      </c>
      <c r="F394" s="19"/>
      <c r="G394" s="127">
        <f>SUM(G395)</f>
        <v>70.099999999999994</v>
      </c>
    </row>
    <row r="395" spans="1:7" ht="30" x14ac:dyDescent="0.2">
      <c r="A395" s="106" t="s">
        <v>84</v>
      </c>
      <c r="B395" s="55"/>
      <c r="C395" s="12" t="s">
        <v>24</v>
      </c>
      <c r="D395" s="12" t="s">
        <v>16</v>
      </c>
      <c r="E395" s="15" t="s">
        <v>276</v>
      </c>
      <c r="F395" s="15" t="s">
        <v>81</v>
      </c>
      <c r="G395" s="126">
        <v>70.099999999999994</v>
      </c>
    </row>
    <row r="396" spans="1:7" ht="45" x14ac:dyDescent="0.2">
      <c r="A396" s="113" t="s">
        <v>348</v>
      </c>
      <c r="B396" s="55"/>
      <c r="C396" s="11" t="s">
        <v>24</v>
      </c>
      <c r="D396" s="11" t="s">
        <v>16</v>
      </c>
      <c r="E396" s="19" t="s">
        <v>347</v>
      </c>
      <c r="F396" s="19"/>
      <c r="G396" s="127">
        <f>SUM(G397)</f>
        <v>20</v>
      </c>
    </row>
    <row r="397" spans="1:7" ht="30" x14ac:dyDescent="0.2">
      <c r="A397" s="106" t="s">
        <v>84</v>
      </c>
      <c r="B397" s="55"/>
      <c r="C397" s="12" t="s">
        <v>24</v>
      </c>
      <c r="D397" s="12" t="s">
        <v>16</v>
      </c>
      <c r="E397" s="15" t="s">
        <v>347</v>
      </c>
      <c r="F397" s="15" t="s">
        <v>81</v>
      </c>
      <c r="G397" s="126">
        <v>20</v>
      </c>
    </row>
    <row r="398" spans="1:7" ht="90" x14ac:dyDescent="0.2">
      <c r="A398" s="129" t="s">
        <v>262</v>
      </c>
      <c r="B398" s="55"/>
      <c r="C398" s="11" t="s">
        <v>24</v>
      </c>
      <c r="D398" s="11" t="s">
        <v>16</v>
      </c>
      <c r="E398" s="19" t="s">
        <v>261</v>
      </c>
      <c r="F398" s="19"/>
      <c r="G398" s="127">
        <f>SUM(G399)</f>
        <v>928</v>
      </c>
    </row>
    <row r="399" spans="1:7" ht="30" x14ac:dyDescent="0.2">
      <c r="A399" s="106" t="s">
        <v>84</v>
      </c>
      <c r="B399" s="55"/>
      <c r="C399" s="12" t="s">
        <v>24</v>
      </c>
      <c r="D399" s="12" t="s">
        <v>16</v>
      </c>
      <c r="E399" s="15" t="s">
        <v>261</v>
      </c>
      <c r="F399" s="15" t="s">
        <v>81</v>
      </c>
      <c r="G399" s="126">
        <v>928</v>
      </c>
    </row>
    <row r="400" spans="1:7" ht="15" x14ac:dyDescent="0.2">
      <c r="A400" s="113" t="s">
        <v>396</v>
      </c>
      <c r="B400" s="55"/>
      <c r="C400" s="11" t="s">
        <v>24</v>
      </c>
      <c r="D400" s="11" t="s">
        <v>16</v>
      </c>
      <c r="E400" s="19" t="s">
        <v>397</v>
      </c>
      <c r="F400" s="15"/>
      <c r="G400" s="127">
        <f>SUM(G401)</f>
        <v>4074.2</v>
      </c>
    </row>
    <row r="401" spans="1:7" ht="45" x14ac:dyDescent="0.2">
      <c r="A401" s="113" t="s">
        <v>398</v>
      </c>
      <c r="B401" s="55"/>
      <c r="C401" s="11" t="s">
        <v>24</v>
      </c>
      <c r="D401" s="11" t="s">
        <v>16</v>
      </c>
      <c r="E401" s="19" t="s">
        <v>399</v>
      </c>
      <c r="F401" s="19"/>
      <c r="G401" s="127">
        <f>SUM(G402)</f>
        <v>4074.2</v>
      </c>
    </row>
    <row r="402" spans="1:7" ht="30" x14ac:dyDescent="0.2">
      <c r="A402" s="106" t="s">
        <v>84</v>
      </c>
      <c r="B402" s="55"/>
      <c r="C402" s="12" t="s">
        <v>24</v>
      </c>
      <c r="D402" s="12" t="s">
        <v>16</v>
      </c>
      <c r="E402" s="15" t="s">
        <v>399</v>
      </c>
      <c r="F402" s="15" t="s">
        <v>81</v>
      </c>
      <c r="G402" s="126">
        <v>4074.2</v>
      </c>
    </row>
    <row r="403" spans="1:7" ht="15" x14ac:dyDescent="0.2">
      <c r="A403" s="128" t="s">
        <v>449</v>
      </c>
      <c r="B403" s="55"/>
      <c r="C403" s="10" t="s">
        <v>24</v>
      </c>
      <c r="D403" s="10" t="s">
        <v>24</v>
      </c>
      <c r="E403" s="15"/>
      <c r="F403" s="15"/>
      <c r="G403" s="127">
        <f>SUM(G404)</f>
        <v>47.4</v>
      </c>
    </row>
    <row r="404" spans="1:7" ht="45" x14ac:dyDescent="0.2">
      <c r="A404" s="129" t="s">
        <v>355</v>
      </c>
      <c r="B404" s="55"/>
      <c r="C404" s="11" t="s">
        <v>24</v>
      </c>
      <c r="D404" s="11" t="s">
        <v>24</v>
      </c>
      <c r="E404" s="19" t="s">
        <v>139</v>
      </c>
      <c r="F404" s="15"/>
      <c r="G404" s="127">
        <f>SUM(G405)</f>
        <v>47.4</v>
      </c>
    </row>
    <row r="405" spans="1:7" ht="30.75" customHeight="1" x14ac:dyDescent="0.2">
      <c r="A405" s="113" t="s">
        <v>193</v>
      </c>
      <c r="B405" s="55"/>
      <c r="C405" s="11" t="s">
        <v>24</v>
      </c>
      <c r="D405" s="11" t="s">
        <v>24</v>
      </c>
      <c r="E405" s="19" t="s">
        <v>140</v>
      </c>
      <c r="F405" s="15"/>
      <c r="G405" s="127">
        <f>SUM(G406,G409,G412)</f>
        <v>47.4</v>
      </c>
    </row>
    <row r="406" spans="1:7" ht="15" x14ac:dyDescent="0.2">
      <c r="A406" s="106" t="s">
        <v>328</v>
      </c>
      <c r="B406" s="55"/>
      <c r="C406" s="11" t="s">
        <v>24</v>
      </c>
      <c r="D406" s="11" t="s">
        <v>24</v>
      </c>
      <c r="E406" s="66" t="s">
        <v>326</v>
      </c>
      <c r="F406" s="20"/>
      <c r="G406" s="119">
        <f>SUM(G407)</f>
        <v>0</v>
      </c>
    </row>
    <row r="407" spans="1:7" ht="15" x14ac:dyDescent="0.2">
      <c r="A407" s="113" t="s">
        <v>329</v>
      </c>
      <c r="B407" s="55"/>
      <c r="C407" s="11" t="s">
        <v>24</v>
      </c>
      <c r="D407" s="11" t="s">
        <v>24</v>
      </c>
      <c r="E407" s="66" t="s">
        <v>327</v>
      </c>
      <c r="F407" s="20"/>
      <c r="G407" s="119">
        <f>SUM(G408)</f>
        <v>0</v>
      </c>
    </row>
    <row r="408" spans="1:7" ht="30" x14ac:dyDescent="0.2">
      <c r="A408" s="106" t="s">
        <v>84</v>
      </c>
      <c r="B408" s="55"/>
      <c r="C408" s="12" t="s">
        <v>24</v>
      </c>
      <c r="D408" s="12" t="s">
        <v>24</v>
      </c>
      <c r="E408" s="20" t="s">
        <v>327</v>
      </c>
      <c r="F408" s="20" t="s">
        <v>81</v>
      </c>
      <c r="G408" s="110">
        <v>0</v>
      </c>
    </row>
    <row r="409" spans="1:7" ht="15" x14ac:dyDescent="0.2">
      <c r="A409" s="106" t="s">
        <v>138</v>
      </c>
      <c r="B409" s="55"/>
      <c r="C409" s="11" t="s">
        <v>24</v>
      </c>
      <c r="D409" s="11" t="s">
        <v>24</v>
      </c>
      <c r="E409" s="66" t="s">
        <v>141</v>
      </c>
      <c r="F409" s="20"/>
      <c r="G409" s="119">
        <f>SUM(G410)</f>
        <v>20</v>
      </c>
    </row>
    <row r="410" spans="1:7" ht="15" x14ac:dyDescent="0.2">
      <c r="A410" s="113" t="s">
        <v>284</v>
      </c>
      <c r="B410" s="55"/>
      <c r="C410" s="11" t="s">
        <v>24</v>
      </c>
      <c r="D410" s="11" t="s">
        <v>24</v>
      </c>
      <c r="E410" s="66" t="s">
        <v>285</v>
      </c>
      <c r="F410" s="20"/>
      <c r="G410" s="119">
        <f>SUM(G411)</f>
        <v>20</v>
      </c>
    </row>
    <row r="411" spans="1:7" ht="30" x14ac:dyDescent="0.2">
      <c r="A411" s="106" t="s">
        <v>84</v>
      </c>
      <c r="B411" s="55"/>
      <c r="C411" s="12" t="s">
        <v>24</v>
      </c>
      <c r="D411" s="12" t="s">
        <v>24</v>
      </c>
      <c r="E411" s="20" t="s">
        <v>285</v>
      </c>
      <c r="F411" s="20" t="s">
        <v>81</v>
      </c>
      <c r="G411" s="110">
        <v>20</v>
      </c>
    </row>
    <row r="412" spans="1:7" ht="30" x14ac:dyDescent="0.2">
      <c r="A412" s="113" t="s">
        <v>286</v>
      </c>
      <c r="B412" s="55"/>
      <c r="C412" s="11" t="s">
        <v>24</v>
      </c>
      <c r="D412" s="11" t="s">
        <v>24</v>
      </c>
      <c r="E412" s="19" t="s">
        <v>287</v>
      </c>
      <c r="F412" s="15"/>
      <c r="G412" s="127">
        <f>SUM(G413)</f>
        <v>27.4</v>
      </c>
    </row>
    <row r="413" spans="1:7" ht="15" x14ac:dyDescent="0.2">
      <c r="A413" s="113" t="s">
        <v>288</v>
      </c>
      <c r="B413" s="55"/>
      <c r="C413" s="11" t="s">
        <v>24</v>
      </c>
      <c r="D413" s="11" t="s">
        <v>24</v>
      </c>
      <c r="E413" s="19" t="s">
        <v>289</v>
      </c>
      <c r="F413" s="15"/>
      <c r="G413" s="127">
        <f>SUM(G414)</f>
        <v>27.4</v>
      </c>
    </row>
    <row r="414" spans="1:7" ht="30" x14ac:dyDescent="0.2">
      <c r="A414" s="106" t="s">
        <v>84</v>
      </c>
      <c r="B414" s="55"/>
      <c r="C414" s="12" t="s">
        <v>24</v>
      </c>
      <c r="D414" s="12" t="s">
        <v>24</v>
      </c>
      <c r="E414" s="19" t="s">
        <v>289</v>
      </c>
      <c r="F414" s="15" t="s">
        <v>81</v>
      </c>
      <c r="G414" s="126">
        <v>27.4</v>
      </c>
    </row>
    <row r="415" spans="1:7" ht="15" x14ac:dyDescent="0.2">
      <c r="A415" s="108" t="s">
        <v>29</v>
      </c>
      <c r="B415" s="55"/>
      <c r="C415" s="22" t="s">
        <v>24</v>
      </c>
      <c r="D415" s="22" t="s">
        <v>30</v>
      </c>
      <c r="E415" s="22"/>
      <c r="F415" s="22"/>
      <c r="G415" s="119">
        <f>SUM(G416,G421)</f>
        <v>651.79999999999995</v>
      </c>
    </row>
    <row r="416" spans="1:7" ht="45" x14ac:dyDescent="0.2">
      <c r="A416" s="129" t="s">
        <v>356</v>
      </c>
      <c r="B416" s="55"/>
      <c r="C416" s="11" t="s">
        <v>24</v>
      </c>
      <c r="D416" s="11" t="s">
        <v>30</v>
      </c>
      <c r="E416" s="19" t="s">
        <v>139</v>
      </c>
      <c r="F416" s="19"/>
      <c r="G416" s="127">
        <f>SUM(G417)</f>
        <v>263</v>
      </c>
    </row>
    <row r="417" spans="1:7" ht="30" x14ac:dyDescent="0.2">
      <c r="A417" s="113" t="s">
        <v>165</v>
      </c>
      <c r="B417" s="55"/>
      <c r="C417" s="11" t="s">
        <v>24</v>
      </c>
      <c r="D417" s="11" t="s">
        <v>30</v>
      </c>
      <c r="E417" s="19" t="s">
        <v>168</v>
      </c>
      <c r="F417" s="19"/>
      <c r="G417" s="127">
        <f>SUM(G418)</f>
        <v>263</v>
      </c>
    </row>
    <row r="418" spans="1:7" ht="15" x14ac:dyDescent="0.2">
      <c r="A418" s="129" t="s">
        <v>176</v>
      </c>
      <c r="B418" s="55"/>
      <c r="C418" s="11" t="s">
        <v>24</v>
      </c>
      <c r="D418" s="11" t="s">
        <v>30</v>
      </c>
      <c r="E418" s="19" t="s">
        <v>177</v>
      </c>
      <c r="F418" s="19"/>
      <c r="G418" s="127">
        <f>SUM(G419)</f>
        <v>263</v>
      </c>
    </row>
    <row r="419" spans="1:7" ht="75" x14ac:dyDescent="0.2">
      <c r="A419" s="113" t="s">
        <v>454</v>
      </c>
      <c r="B419" s="55"/>
      <c r="C419" s="11" t="s">
        <v>24</v>
      </c>
      <c r="D419" s="11" t="s">
        <v>30</v>
      </c>
      <c r="E419" s="19" t="s">
        <v>455</v>
      </c>
      <c r="F419" s="19"/>
      <c r="G419" s="127">
        <f>SUM(G420)</f>
        <v>263</v>
      </c>
    </row>
    <row r="420" spans="1:7" ht="30" x14ac:dyDescent="0.2">
      <c r="A420" s="106" t="s">
        <v>84</v>
      </c>
      <c r="B420" s="55"/>
      <c r="C420" s="12" t="s">
        <v>24</v>
      </c>
      <c r="D420" s="12" t="s">
        <v>30</v>
      </c>
      <c r="E420" s="15" t="s">
        <v>455</v>
      </c>
      <c r="F420" s="15" t="s">
        <v>81</v>
      </c>
      <c r="G420" s="126">
        <v>263</v>
      </c>
    </row>
    <row r="421" spans="1:7" ht="45" x14ac:dyDescent="0.2">
      <c r="A421" s="129" t="s">
        <v>358</v>
      </c>
      <c r="B421" s="181"/>
      <c r="C421" s="11" t="s">
        <v>24</v>
      </c>
      <c r="D421" s="11" t="s">
        <v>30</v>
      </c>
      <c r="E421" s="19" t="s">
        <v>189</v>
      </c>
      <c r="F421" s="15"/>
      <c r="G421" s="119">
        <f>SUM(G422)</f>
        <v>388.8</v>
      </c>
    </row>
    <row r="422" spans="1:7" ht="45" x14ac:dyDescent="0.2">
      <c r="A422" s="129" t="s">
        <v>186</v>
      </c>
      <c r="B422" s="181"/>
      <c r="C422" s="11" t="s">
        <v>24</v>
      </c>
      <c r="D422" s="11" t="s">
        <v>30</v>
      </c>
      <c r="E422" s="19" t="s">
        <v>190</v>
      </c>
      <c r="F422" s="15"/>
      <c r="G422" s="119">
        <f>SUM(G423)</f>
        <v>388.8</v>
      </c>
    </row>
    <row r="423" spans="1:7" ht="30" x14ac:dyDescent="0.2">
      <c r="A423" s="129" t="s">
        <v>187</v>
      </c>
      <c r="B423" s="181"/>
      <c r="C423" s="11" t="s">
        <v>24</v>
      </c>
      <c r="D423" s="11" t="s">
        <v>30</v>
      </c>
      <c r="E423" s="19" t="s">
        <v>191</v>
      </c>
      <c r="F423" s="15"/>
      <c r="G423" s="119">
        <f>SUM(G424)</f>
        <v>388.8</v>
      </c>
    </row>
    <row r="424" spans="1:7" ht="30" x14ac:dyDescent="0.2">
      <c r="A424" s="79" t="s">
        <v>226</v>
      </c>
      <c r="B424" s="181"/>
      <c r="C424" s="11" t="s">
        <v>24</v>
      </c>
      <c r="D424" s="11" t="s">
        <v>30</v>
      </c>
      <c r="E424" s="87" t="s">
        <v>225</v>
      </c>
      <c r="F424" s="91"/>
      <c r="G424" s="105">
        <f>SUM(G425)</f>
        <v>388.8</v>
      </c>
    </row>
    <row r="425" spans="1:7" ht="30" x14ac:dyDescent="0.2">
      <c r="A425" s="106" t="s">
        <v>84</v>
      </c>
      <c r="B425" s="181"/>
      <c r="C425" s="12" t="s">
        <v>24</v>
      </c>
      <c r="D425" s="12" t="s">
        <v>30</v>
      </c>
      <c r="E425" s="86" t="s">
        <v>225</v>
      </c>
      <c r="F425" s="92">
        <v>600</v>
      </c>
      <c r="G425" s="104">
        <v>388.8</v>
      </c>
    </row>
    <row r="426" spans="1:7" ht="15" x14ac:dyDescent="0.2">
      <c r="A426" s="132" t="s">
        <v>31</v>
      </c>
      <c r="B426" s="181"/>
      <c r="C426" s="25" t="s">
        <v>32</v>
      </c>
      <c r="D426" s="25"/>
      <c r="E426" s="25"/>
      <c r="F426" s="25"/>
      <c r="G426" s="119">
        <f t="shared" ref="G426:G436" si="8">SUM(G427)</f>
        <v>749</v>
      </c>
    </row>
    <row r="427" spans="1:7" ht="15" x14ac:dyDescent="0.2">
      <c r="A427" s="118" t="s">
        <v>33</v>
      </c>
      <c r="B427" s="181"/>
      <c r="C427" s="10" t="s">
        <v>32</v>
      </c>
      <c r="D427" s="10" t="s">
        <v>20</v>
      </c>
      <c r="E427" s="21"/>
      <c r="F427" s="21"/>
      <c r="G427" s="119">
        <f>SUM(G428,G433)</f>
        <v>749</v>
      </c>
    </row>
    <row r="428" spans="1:7" ht="45" x14ac:dyDescent="0.2">
      <c r="A428" s="129" t="s">
        <v>355</v>
      </c>
      <c r="B428" s="55"/>
      <c r="C428" s="11" t="s">
        <v>32</v>
      </c>
      <c r="D428" s="11" t="s">
        <v>20</v>
      </c>
      <c r="E428" s="19" t="s">
        <v>139</v>
      </c>
      <c r="F428" s="21"/>
      <c r="G428" s="119">
        <f>SUM(G429)</f>
        <v>49</v>
      </c>
    </row>
    <row r="429" spans="1:7" ht="30" x14ac:dyDescent="0.2">
      <c r="A429" s="113" t="s">
        <v>165</v>
      </c>
      <c r="B429" s="55"/>
      <c r="C429" s="11" t="s">
        <v>32</v>
      </c>
      <c r="D429" s="11" t="s">
        <v>20</v>
      </c>
      <c r="E429" s="19" t="s">
        <v>168</v>
      </c>
      <c r="F429" s="21"/>
      <c r="G429" s="119">
        <f>SUM(G430)</f>
        <v>49</v>
      </c>
    </row>
    <row r="430" spans="1:7" ht="15" x14ac:dyDescent="0.2">
      <c r="A430" s="129" t="s">
        <v>176</v>
      </c>
      <c r="B430" s="55"/>
      <c r="C430" s="11" t="s">
        <v>32</v>
      </c>
      <c r="D430" s="11" t="s">
        <v>20</v>
      </c>
      <c r="E430" s="19" t="s">
        <v>177</v>
      </c>
      <c r="F430" s="21"/>
      <c r="G430" s="119">
        <f>SUM(G431)</f>
        <v>49</v>
      </c>
    </row>
    <row r="431" spans="1:7" ht="45" x14ac:dyDescent="0.2">
      <c r="A431" s="129" t="s">
        <v>309</v>
      </c>
      <c r="B431" s="55"/>
      <c r="C431" s="11" t="s">
        <v>32</v>
      </c>
      <c r="D431" s="11" t="s">
        <v>20</v>
      </c>
      <c r="E431" s="19" t="s">
        <v>308</v>
      </c>
      <c r="F431" s="19"/>
      <c r="G431" s="127">
        <f>SUM(G432)</f>
        <v>49</v>
      </c>
    </row>
    <row r="432" spans="1:7" ht="30" x14ac:dyDescent="0.2">
      <c r="A432" s="106" t="s">
        <v>84</v>
      </c>
      <c r="B432" s="55"/>
      <c r="C432" s="24" t="s">
        <v>32</v>
      </c>
      <c r="D432" s="24" t="s">
        <v>20</v>
      </c>
      <c r="E432" s="15" t="s">
        <v>308</v>
      </c>
      <c r="F432" s="15" t="s">
        <v>81</v>
      </c>
      <c r="G432" s="126">
        <v>49</v>
      </c>
    </row>
    <row r="433" spans="1:7" ht="45" x14ac:dyDescent="0.2">
      <c r="A433" s="129" t="s">
        <v>358</v>
      </c>
      <c r="B433" s="181"/>
      <c r="C433" s="11" t="s">
        <v>32</v>
      </c>
      <c r="D433" s="11" t="s">
        <v>20</v>
      </c>
      <c r="E433" s="19" t="s">
        <v>189</v>
      </c>
      <c r="F433" s="23"/>
      <c r="G433" s="119">
        <f t="shared" si="8"/>
        <v>700</v>
      </c>
    </row>
    <row r="434" spans="1:7" ht="45" x14ac:dyDescent="0.2">
      <c r="A434" s="129" t="s">
        <v>186</v>
      </c>
      <c r="B434" s="181"/>
      <c r="C434" s="11" t="s">
        <v>32</v>
      </c>
      <c r="D434" s="11" t="s">
        <v>20</v>
      </c>
      <c r="E434" s="19" t="s">
        <v>190</v>
      </c>
      <c r="F434" s="23"/>
      <c r="G434" s="119">
        <f t="shared" si="8"/>
        <v>700</v>
      </c>
    </row>
    <row r="435" spans="1:7" ht="30" x14ac:dyDescent="0.2">
      <c r="A435" s="113" t="s">
        <v>206</v>
      </c>
      <c r="B435" s="181"/>
      <c r="C435" s="11" t="s">
        <v>32</v>
      </c>
      <c r="D435" s="11" t="s">
        <v>20</v>
      </c>
      <c r="E435" s="23" t="s">
        <v>208</v>
      </c>
      <c r="F435" s="15"/>
      <c r="G435" s="127">
        <f t="shared" si="8"/>
        <v>700</v>
      </c>
    </row>
    <row r="436" spans="1:7" ht="60" x14ac:dyDescent="0.2">
      <c r="A436" s="113" t="s">
        <v>207</v>
      </c>
      <c r="B436" s="181"/>
      <c r="C436" s="11" t="s">
        <v>32</v>
      </c>
      <c r="D436" s="11" t="s">
        <v>20</v>
      </c>
      <c r="E436" s="23" t="s">
        <v>209</v>
      </c>
      <c r="F436" s="15"/>
      <c r="G436" s="127">
        <f t="shared" si="8"/>
        <v>700</v>
      </c>
    </row>
    <row r="437" spans="1:7" ht="30" x14ac:dyDescent="0.2">
      <c r="A437" s="106" t="s">
        <v>84</v>
      </c>
      <c r="B437" s="181"/>
      <c r="C437" s="24" t="s">
        <v>32</v>
      </c>
      <c r="D437" s="24" t="s">
        <v>20</v>
      </c>
      <c r="E437" s="24" t="s">
        <v>209</v>
      </c>
      <c r="F437" s="15" t="s">
        <v>81</v>
      </c>
      <c r="G437" s="149">
        <v>700</v>
      </c>
    </row>
    <row r="438" spans="1:7" ht="15" x14ac:dyDescent="0.2">
      <c r="A438" s="141" t="s">
        <v>34</v>
      </c>
      <c r="B438" s="196"/>
      <c r="C438" s="31" t="s">
        <v>35</v>
      </c>
      <c r="D438" s="31"/>
      <c r="E438" s="25"/>
      <c r="F438" s="25"/>
      <c r="G438" s="119">
        <f t="shared" ref="G438:G443" si="9">SUM(G439)</f>
        <v>22.1</v>
      </c>
    </row>
    <row r="439" spans="1:7" ht="15" x14ac:dyDescent="0.2">
      <c r="A439" s="108" t="s">
        <v>36</v>
      </c>
      <c r="B439" s="196"/>
      <c r="C439" s="22" t="s">
        <v>35</v>
      </c>
      <c r="D439" s="22" t="s">
        <v>14</v>
      </c>
      <c r="E439" s="22"/>
      <c r="F439" s="22"/>
      <c r="G439" s="119">
        <f t="shared" si="9"/>
        <v>22.1</v>
      </c>
    </row>
    <row r="440" spans="1:7" ht="45" x14ac:dyDescent="0.2">
      <c r="A440" s="129" t="s">
        <v>355</v>
      </c>
      <c r="B440" s="196"/>
      <c r="C440" s="19" t="s">
        <v>35</v>
      </c>
      <c r="D440" s="19" t="s">
        <v>14</v>
      </c>
      <c r="E440" s="19" t="s">
        <v>139</v>
      </c>
      <c r="F440" s="22"/>
      <c r="G440" s="119">
        <f t="shared" si="9"/>
        <v>22.1</v>
      </c>
    </row>
    <row r="441" spans="1:7" ht="30" x14ac:dyDescent="0.2">
      <c r="A441" s="113" t="s">
        <v>165</v>
      </c>
      <c r="B441" s="196"/>
      <c r="C441" s="19" t="s">
        <v>35</v>
      </c>
      <c r="D441" s="19" t="s">
        <v>14</v>
      </c>
      <c r="E441" s="19" t="s">
        <v>168</v>
      </c>
      <c r="F441" s="22"/>
      <c r="G441" s="119">
        <f>SUM(G442)</f>
        <v>22.1</v>
      </c>
    </row>
    <row r="442" spans="1:7" ht="15" x14ac:dyDescent="0.2">
      <c r="A442" s="113" t="s">
        <v>183</v>
      </c>
      <c r="B442" s="196"/>
      <c r="C442" s="19" t="s">
        <v>35</v>
      </c>
      <c r="D442" s="19" t="s">
        <v>14</v>
      </c>
      <c r="E442" s="19" t="s">
        <v>184</v>
      </c>
      <c r="F442" s="22"/>
      <c r="G442" s="119">
        <f t="shared" si="9"/>
        <v>22.1</v>
      </c>
    </row>
    <row r="443" spans="1:7" ht="45" x14ac:dyDescent="0.2">
      <c r="A443" s="113" t="s">
        <v>306</v>
      </c>
      <c r="B443" s="196"/>
      <c r="C443" s="19" t="s">
        <v>35</v>
      </c>
      <c r="D443" s="19" t="s">
        <v>14</v>
      </c>
      <c r="E443" s="19" t="s">
        <v>307</v>
      </c>
      <c r="F443" s="22"/>
      <c r="G443" s="119">
        <f t="shared" si="9"/>
        <v>22.1</v>
      </c>
    </row>
    <row r="444" spans="1:7" ht="30" x14ac:dyDescent="0.2">
      <c r="A444" s="106" t="s">
        <v>84</v>
      </c>
      <c r="B444" s="196"/>
      <c r="C444" s="24" t="s">
        <v>35</v>
      </c>
      <c r="D444" s="24" t="s">
        <v>14</v>
      </c>
      <c r="E444" s="15" t="s">
        <v>307</v>
      </c>
      <c r="F444" s="12" t="s">
        <v>81</v>
      </c>
      <c r="G444" s="110">
        <v>22.1</v>
      </c>
    </row>
    <row r="445" spans="1:7" ht="15" x14ac:dyDescent="0.2">
      <c r="A445" s="150" t="s">
        <v>85</v>
      </c>
      <c r="B445" s="181"/>
      <c r="C445" s="31" t="s">
        <v>18</v>
      </c>
      <c r="D445" s="31"/>
      <c r="E445" s="31"/>
      <c r="F445" s="31"/>
      <c r="G445" s="119">
        <f t="shared" ref="G445:G450" si="10">SUM(G446)</f>
        <v>6</v>
      </c>
    </row>
    <row r="446" spans="1:7" ht="30" x14ac:dyDescent="0.2">
      <c r="A446" s="108" t="s">
        <v>450</v>
      </c>
      <c r="B446" s="181"/>
      <c r="C446" s="22" t="s">
        <v>18</v>
      </c>
      <c r="D446" s="22" t="s">
        <v>14</v>
      </c>
      <c r="E446" s="19"/>
      <c r="F446" s="19"/>
      <c r="G446" s="119">
        <f t="shared" si="10"/>
        <v>6</v>
      </c>
    </row>
    <row r="447" spans="1:7" ht="75" x14ac:dyDescent="0.2">
      <c r="A447" s="120" t="s">
        <v>352</v>
      </c>
      <c r="B447" s="181"/>
      <c r="C447" s="19" t="s">
        <v>18</v>
      </c>
      <c r="D447" s="19" t="s">
        <v>14</v>
      </c>
      <c r="E447" s="19" t="s">
        <v>100</v>
      </c>
      <c r="F447" s="19"/>
      <c r="G447" s="119">
        <f t="shared" si="10"/>
        <v>6</v>
      </c>
    </row>
    <row r="448" spans="1:7" ht="45" x14ac:dyDescent="0.2">
      <c r="A448" s="109" t="s">
        <v>114</v>
      </c>
      <c r="B448" s="181"/>
      <c r="C448" s="19" t="s">
        <v>18</v>
      </c>
      <c r="D448" s="19" t="s">
        <v>14</v>
      </c>
      <c r="E448" s="73" t="s">
        <v>119</v>
      </c>
      <c r="F448" s="73"/>
      <c r="G448" s="119">
        <f t="shared" si="10"/>
        <v>6</v>
      </c>
    </row>
    <row r="449" spans="1:7" ht="30" x14ac:dyDescent="0.2">
      <c r="A449" s="109" t="s">
        <v>115</v>
      </c>
      <c r="B449" s="181"/>
      <c r="C449" s="19" t="s">
        <v>18</v>
      </c>
      <c r="D449" s="19" t="s">
        <v>14</v>
      </c>
      <c r="E449" s="73" t="s">
        <v>117</v>
      </c>
      <c r="F449" s="73"/>
      <c r="G449" s="119">
        <f t="shared" si="10"/>
        <v>6</v>
      </c>
    </row>
    <row r="450" spans="1:7" ht="15" x14ac:dyDescent="0.2">
      <c r="A450" s="109" t="s">
        <v>220</v>
      </c>
      <c r="B450" s="181"/>
      <c r="C450" s="19" t="s">
        <v>18</v>
      </c>
      <c r="D450" s="19" t="s">
        <v>14</v>
      </c>
      <c r="E450" s="73" t="s">
        <v>221</v>
      </c>
      <c r="F450" s="73"/>
      <c r="G450" s="119">
        <f t="shared" si="10"/>
        <v>6</v>
      </c>
    </row>
    <row r="451" spans="1:7" ht="15" x14ac:dyDescent="0.2">
      <c r="A451" s="106" t="s">
        <v>85</v>
      </c>
      <c r="B451" s="181"/>
      <c r="C451" s="34" t="s">
        <v>18</v>
      </c>
      <c r="D451" s="34" t="s">
        <v>14</v>
      </c>
      <c r="E451" s="34" t="s">
        <v>221</v>
      </c>
      <c r="F451" s="34" t="s">
        <v>86</v>
      </c>
      <c r="G451" s="110">
        <v>6</v>
      </c>
    </row>
    <row r="452" spans="1:7" ht="42.75" x14ac:dyDescent="0.2">
      <c r="A452" s="228" t="s">
        <v>255</v>
      </c>
      <c r="B452" s="181"/>
      <c r="C452" s="74" t="s">
        <v>58</v>
      </c>
      <c r="D452" s="14"/>
      <c r="E452" s="14"/>
      <c r="F452" s="14"/>
      <c r="G452" s="151">
        <f>SUM(G453)</f>
        <v>1579</v>
      </c>
    </row>
    <row r="453" spans="1:7" ht="60" x14ac:dyDescent="0.2">
      <c r="A453" s="229" t="s">
        <v>451</v>
      </c>
      <c r="B453" s="181"/>
      <c r="C453" s="64" t="s">
        <v>58</v>
      </c>
      <c r="D453" s="64" t="s">
        <v>14</v>
      </c>
      <c r="E453" s="65"/>
      <c r="F453" s="65"/>
      <c r="G453" s="152">
        <f t="shared" ref="G453:G457" si="11">SUM(G454)</f>
        <v>1579</v>
      </c>
    </row>
    <row r="454" spans="1:7" ht="75" x14ac:dyDescent="0.2">
      <c r="A454" s="120" t="s">
        <v>352</v>
      </c>
      <c r="B454" s="181"/>
      <c r="C454" s="35" t="s">
        <v>58</v>
      </c>
      <c r="D454" s="35" t="s">
        <v>14</v>
      </c>
      <c r="E454" s="19" t="s">
        <v>100</v>
      </c>
      <c r="F454" s="35"/>
      <c r="G454" s="152">
        <f t="shared" si="11"/>
        <v>1579</v>
      </c>
    </row>
    <row r="455" spans="1:7" ht="45" x14ac:dyDescent="0.2">
      <c r="A455" s="109" t="s">
        <v>114</v>
      </c>
      <c r="B455" s="181"/>
      <c r="C455" s="35" t="s">
        <v>58</v>
      </c>
      <c r="D455" s="35" t="s">
        <v>14</v>
      </c>
      <c r="E455" s="73" t="s">
        <v>119</v>
      </c>
      <c r="F455" s="35"/>
      <c r="G455" s="152">
        <f t="shared" si="11"/>
        <v>1579</v>
      </c>
    </row>
    <row r="456" spans="1:7" ht="30" x14ac:dyDescent="0.2">
      <c r="A456" s="109" t="s">
        <v>115</v>
      </c>
      <c r="B456" s="181"/>
      <c r="C456" s="35" t="s">
        <v>58</v>
      </c>
      <c r="D456" s="35" t="s">
        <v>14</v>
      </c>
      <c r="E456" s="73" t="s">
        <v>117</v>
      </c>
      <c r="F456" s="35"/>
      <c r="G456" s="152">
        <f t="shared" si="11"/>
        <v>1579</v>
      </c>
    </row>
    <row r="457" spans="1:7" ht="30" x14ac:dyDescent="0.2">
      <c r="A457" s="129" t="s">
        <v>311</v>
      </c>
      <c r="B457" s="181"/>
      <c r="C457" s="35" t="s">
        <v>58</v>
      </c>
      <c r="D457" s="35" t="s">
        <v>14</v>
      </c>
      <c r="E457" s="35" t="s">
        <v>222</v>
      </c>
      <c r="F457" s="35"/>
      <c r="G457" s="152">
        <f t="shared" si="11"/>
        <v>1579</v>
      </c>
    </row>
    <row r="458" spans="1:7" ht="15.75" thickBot="1" x14ac:dyDescent="0.25">
      <c r="A458" s="106" t="s">
        <v>28</v>
      </c>
      <c r="B458" s="181"/>
      <c r="C458" s="36" t="s">
        <v>58</v>
      </c>
      <c r="D458" s="36" t="s">
        <v>14</v>
      </c>
      <c r="E458" s="36" t="s">
        <v>222</v>
      </c>
      <c r="F458" s="36" t="s">
        <v>82</v>
      </c>
      <c r="G458" s="126">
        <v>1579</v>
      </c>
    </row>
    <row r="459" spans="1:7" ht="33" thickTop="1" thickBot="1" x14ac:dyDescent="0.25">
      <c r="A459" s="114" t="s">
        <v>59</v>
      </c>
      <c r="B459" s="8" t="s">
        <v>60</v>
      </c>
      <c r="C459" s="27"/>
      <c r="D459" s="27"/>
      <c r="E459" s="27"/>
      <c r="F459" s="27"/>
      <c r="G459" s="124">
        <f>SUM(G460,G476)</f>
        <v>2218.6</v>
      </c>
    </row>
    <row r="460" spans="1:7" ht="15.75" thickTop="1" x14ac:dyDescent="0.2">
      <c r="A460" s="116" t="s">
        <v>13</v>
      </c>
      <c r="B460" s="57"/>
      <c r="C460" s="68" t="s">
        <v>14</v>
      </c>
      <c r="D460" s="57"/>
      <c r="E460" s="57"/>
      <c r="F460" s="57"/>
      <c r="G460" s="125">
        <f>SUM(G461)</f>
        <v>2168.6</v>
      </c>
    </row>
    <row r="461" spans="1:7" ht="15" x14ac:dyDescent="0.2">
      <c r="A461" s="108" t="s">
        <v>17</v>
      </c>
      <c r="B461" s="181"/>
      <c r="C461" s="10" t="s">
        <v>14</v>
      </c>
      <c r="D461" s="10" t="s">
        <v>18</v>
      </c>
      <c r="E461" s="22"/>
      <c r="F461" s="22"/>
      <c r="G461" s="119">
        <f>SUM(G462)</f>
        <v>2168.6</v>
      </c>
    </row>
    <row r="462" spans="1:7" ht="75" x14ac:dyDescent="0.2">
      <c r="A462" s="120" t="s">
        <v>352</v>
      </c>
      <c r="B462" s="181"/>
      <c r="C462" s="19" t="s">
        <v>14</v>
      </c>
      <c r="D462" s="19" t="s">
        <v>18</v>
      </c>
      <c r="E462" s="19" t="s">
        <v>100</v>
      </c>
      <c r="F462" s="33"/>
      <c r="G462" s="119">
        <f>SUM(G463,G469)</f>
        <v>2168.6</v>
      </c>
    </row>
    <row r="463" spans="1:7" ht="30" x14ac:dyDescent="0.2">
      <c r="A463" s="120" t="s">
        <v>91</v>
      </c>
      <c r="B463" s="181"/>
      <c r="C463" s="19" t="s">
        <v>14</v>
      </c>
      <c r="D463" s="19" t="s">
        <v>18</v>
      </c>
      <c r="E463" s="19" t="s">
        <v>101</v>
      </c>
      <c r="F463" s="33"/>
      <c r="G463" s="119">
        <f>SUM(G464)</f>
        <v>1868.1999999999998</v>
      </c>
    </row>
    <row r="464" spans="1:7" ht="30" x14ac:dyDescent="0.2">
      <c r="A464" s="120" t="s">
        <v>92</v>
      </c>
      <c r="B464" s="181"/>
      <c r="C464" s="19" t="s">
        <v>14</v>
      </c>
      <c r="D464" s="19" t="s">
        <v>18</v>
      </c>
      <c r="E464" s="19" t="s">
        <v>102</v>
      </c>
      <c r="F464" s="33"/>
      <c r="G464" s="119">
        <f>SUM(G465)</f>
        <v>1868.1999999999998</v>
      </c>
    </row>
    <row r="465" spans="1:7" ht="15" x14ac:dyDescent="0.2">
      <c r="A465" s="120" t="s">
        <v>88</v>
      </c>
      <c r="B465" s="181"/>
      <c r="C465" s="19" t="s">
        <v>14</v>
      </c>
      <c r="D465" s="19" t="s">
        <v>18</v>
      </c>
      <c r="E465" s="19" t="s">
        <v>90</v>
      </c>
      <c r="F465" s="33"/>
      <c r="G465" s="119">
        <f>SUM(G466:G468)</f>
        <v>1868.1999999999998</v>
      </c>
    </row>
    <row r="466" spans="1:7" ht="60" x14ac:dyDescent="0.2">
      <c r="A466" s="106" t="s">
        <v>74</v>
      </c>
      <c r="B466" s="181"/>
      <c r="C466" s="28" t="s">
        <v>14</v>
      </c>
      <c r="D466" s="28" t="s">
        <v>18</v>
      </c>
      <c r="E466" s="15" t="s">
        <v>90</v>
      </c>
      <c r="F466" s="12" t="s">
        <v>76</v>
      </c>
      <c r="G466" s="110">
        <v>1688.8</v>
      </c>
    </row>
    <row r="467" spans="1:7" ht="30" x14ac:dyDescent="0.2">
      <c r="A467" s="106" t="s">
        <v>83</v>
      </c>
      <c r="B467" s="181"/>
      <c r="C467" s="28" t="s">
        <v>14</v>
      </c>
      <c r="D467" s="28" t="s">
        <v>18</v>
      </c>
      <c r="E467" s="15" t="s">
        <v>90</v>
      </c>
      <c r="F467" s="12" t="s">
        <v>77</v>
      </c>
      <c r="G467" s="110">
        <v>179.1</v>
      </c>
    </row>
    <row r="468" spans="1:7" ht="15" x14ac:dyDescent="0.2">
      <c r="A468" s="106" t="s">
        <v>75</v>
      </c>
      <c r="B468" s="210"/>
      <c r="C468" s="28" t="s">
        <v>14</v>
      </c>
      <c r="D468" s="28" t="s">
        <v>18</v>
      </c>
      <c r="E468" s="15" t="s">
        <v>90</v>
      </c>
      <c r="F468" s="12" t="s">
        <v>78</v>
      </c>
      <c r="G468" s="110">
        <v>0.3</v>
      </c>
    </row>
    <row r="469" spans="1:7" ht="45" x14ac:dyDescent="0.2">
      <c r="A469" s="113" t="s">
        <v>127</v>
      </c>
      <c r="B469" s="181"/>
      <c r="C469" s="12" t="s">
        <v>14</v>
      </c>
      <c r="D469" s="12" t="s">
        <v>18</v>
      </c>
      <c r="E469" s="11" t="s">
        <v>132</v>
      </c>
      <c r="F469" s="12"/>
      <c r="G469" s="127">
        <f>SUM(G470)</f>
        <v>300.39999999999998</v>
      </c>
    </row>
    <row r="470" spans="1:7" ht="30" x14ac:dyDescent="0.2">
      <c r="A470" s="129" t="s">
        <v>128</v>
      </c>
      <c r="B470" s="181"/>
      <c r="C470" s="12" t="s">
        <v>14</v>
      </c>
      <c r="D470" s="12" t="s">
        <v>18</v>
      </c>
      <c r="E470" s="11" t="s">
        <v>133</v>
      </c>
      <c r="F470" s="19"/>
      <c r="G470" s="119">
        <f>SUM(G471,G473)</f>
        <v>300.39999999999998</v>
      </c>
    </row>
    <row r="471" spans="1:7" ht="60" x14ac:dyDescent="0.2">
      <c r="A471" s="129" t="s">
        <v>130</v>
      </c>
      <c r="B471" s="181"/>
      <c r="C471" s="12" t="s">
        <v>14</v>
      </c>
      <c r="D471" s="12" t="s">
        <v>18</v>
      </c>
      <c r="E471" s="11" t="s">
        <v>135</v>
      </c>
      <c r="F471" s="19"/>
      <c r="G471" s="127">
        <f>SUM(G472)</f>
        <v>130</v>
      </c>
    </row>
    <row r="472" spans="1:7" ht="30" x14ac:dyDescent="0.2">
      <c r="A472" s="106" t="s">
        <v>120</v>
      </c>
      <c r="B472" s="181"/>
      <c r="C472" s="12" t="s">
        <v>14</v>
      </c>
      <c r="D472" s="12" t="s">
        <v>18</v>
      </c>
      <c r="E472" s="12" t="s">
        <v>135</v>
      </c>
      <c r="F472" s="15" t="s">
        <v>77</v>
      </c>
      <c r="G472" s="126">
        <v>130</v>
      </c>
    </row>
    <row r="473" spans="1:7" ht="30" x14ac:dyDescent="0.2">
      <c r="A473" s="113" t="s">
        <v>131</v>
      </c>
      <c r="B473" s="181"/>
      <c r="C473" s="12" t="s">
        <v>14</v>
      </c>
      <c r="D473" s="12" t="s">
        <v>18</v>
      </c>
      <c r="E473" s="11" t="s">
        <v>136</v>
      </c>
      <c r="F473" s="12"/>
      <c r="G473" s="127">
        <f>SUM(G474:G475)</f>
        <v>170.4</v>
      </c>
    </row>
    <row r="474" spans="1:7" ht="30" x14ac:dyDescent="0.2">
      <c r="A474" s="106" t="s">
        <v>120</v>
      </c>
      <c r="B474" s="181"/>
      <c r="C474" s="12" t="s">
        <v>14</v>
      </c>
      <c r="D474" s="12" t="s">
        <v>18</v>
      </c>
      <c r="E474" s="12" t="s">
        <v>136</v>
      </c>
      <c r="F474" s="15" t="s">
        <v>77</v>
      </c>
      <c r="G474" s="126">
        <v>149.30000000000001</v>
      </c>
    </row>
    <row r="475" spans="1:7" ht="15" x14ac:dyDescent="0.2">
      <c r="A475" s="106" t="s">
        <v>75</v>
      </c>
      <c r="B475" s="181"/>
      <c r="C475" s="12" t="s">
        <v>14</v>
      </c>
      <c r="D475" s="12" t="s">
        <v>18</v>
      </c>
      <c r="E475" s="12" t="s">
        <v>136</v>
      </c>
      <c r="F475" s="15" t="s">
        <v>78</v>
      </c>
      <c r="G475" s="126">
        <v>21.1</v>
      </c>
    </row>
    <row r="476" spans="1:7" ht="15" x14ac:dyDescent="0.2">
      <c r="A476" s="146" t="s">
        <v>19</v>
      </c>
      <c r="B476" s="182"/>
      <c r="C476" s="31" t="s">
        <v>20</v>
      </c>
      <c r="D476" s="12"/>
      <c r="E476" s="14"/>
      <c r="F476" s="15"/>
      <c r="G476" s="122">
        <f>SUM(G477)</f>
        <v>50</v>
      </c>
    </row>
    <row r="477" spans="1:7" ht="15" x14ac:dyDescent="0.2">
      <c r="A477" s="108" t="s">
        <v>61</v>
      </c>
      <c r="B477" s="181"/>
      <c r="C477" s="22" t="s">
        <v>20</v>
      </c>
      <c r="D477" s="22" t="s">
        <v>50</v>
      </c>
      <c r="E477" s="22"/>
      <c r="F477" s="22"/>
      <c r="G477" s="119">
        <f>SUM(G478)</f>
        <v>50</v>
      </c>
    </row>
    <row r="478" spans="1:7" ht="75" x14ac:dyDescent="0.2">
      <c r="A478" s="120" t="s">
        <v>361</v>
      </c>
      <c r="B478" s="181"/>
      <c r="C478" s="66" t="s">
        <v>20</v>
      </c>
      <c r="D478" s="66" t="s">
        <v>50</v>
      </c>
      <c r="E478" s="66" t="s">
        <v>100</v>
      </c>
      <c r="F478" s="19"/>
      <c r="G478" s="119">
        <f>SUM(G479)</f>
        <v>50</v>
      </c>
    </row>
    <row r="479" spans="1:7" ht="45" x14ac:dyDescent="0.2">
      <c r="A479" s="113" t="s">
        <v>127</v>
      </c>
      <c r="B479" s="181"/>
      <c r="C479" s="12" t="s">
        <v>20</v>
      </c>
      <c r="D479" s="12" t="s">
        <v>50</v>
      </c>
      <c r="E479" s="11" t="s">
        <v>132</v>
      </c>
      <c r="F479" s="12"/>
      <c r="G479" s="127">
        <f>SUM(G480)</f>
        <v>50</v>
      </c>
    </row>
    <row r="480" spans="1:7" ht="30" x14ac:dyDescent="0.2">
      <c r="A480" s="129" t="s">
        <v>128</v>
      </c>
      <c r="B480" s="181"/>
      <c r="C480" s="12" t="s">
        <v>20</v>
      </c>
      <c r="D480" s="12" t="s">
        <v>50</v>
      </c>
      <c r="E480" s="11" t="s">
        <v>133</v>
      </c>
      <c r="F480" s="19"/>
      <c r="G480" s="119">
        <f>SUM(G481)</f>
        <v>50</v>
      </c>
    </row>
    <row r="481" spans="1:7" ht="30" x14ac:dyDescent="0.2">
      <c r="A481" s="113" t="s">
        <v>129</v>
      </c>
      <c r="B481" s="181"/>
      <c r="C481" s="12" t="s">
        <v>20</v>
      </c>
      <c r="D481" s="12" t="s">
        <v>50</v>
      </c>
      <c r="E481" s="11" t="s">
        <v>134</v>
      </c>
      <c r="F481" s="12"/>
      <c r="G481" s="119">
        <f>SUM(G482:G482)</f>
        <v>50</v>
      </c>
    </row>
    <row r="482" spans="1:7" ht="30.75" thickBot="1" x14ac:dyDescent="0.25">
      <c r="A482" s="106" t="s">
        <v>120</v>
      </c>
      <c r="B482" s="181"/>
      <c r="C482" s="12" t="s">
        <v>20</v>
      </c>
      <c r="D482" s="12" t="s">
        <v>50</v>
      </c>
      <c r="E482" s="12" t="s">
        <v>134</v>
      </c>
      <c r="F482" s="12" t="s">
        <v>77</v>
      </c>
      <c r="G482" s="110">
        <v>50</v>
      </c>
    </row>
    <row r="483" spans="1:7" ht="18" thickTop="1" thickBot="1" x14ac:dyDescent="0.25">
      <c r="A483" s="153" t="s">
        <v>62</v>
      </c>
      <c r="B483" s="37"/>
      <c r="C483" s="37"/>
      <c r="D483" s="37"/>
      <c r="E483" s="37"/>
      <c r="F483" s="37"/>
      <c r="G483" s="154">
        <f>SUM(G14,G23,G234,G459,G225)</f>
        <v>208773.1</v>
      </c>
    </row>
    <row r="484" spans="1:7" ht="13.5" thickTop="1" x14ac:dyDescent="0.2"/>
  </sheetData>
  <mergeCells count="13">
    <mergeCell ref="A7:G7"/>
    <mergeCell ref="A8:G8"/>
    <mergeCell ref="A6:G6"/>
    <mergeCell ref="B277:B289"/>
    <mergeCell ref="A10:G10"/>
    <mergeCell ref="A12:A13"/>
    <mergeCell ref="B12:F12"/>
    <mergeCell ref="G12:G13"/>
    <mergeCell ref="A1:G1"/>
    <mergeCell ref="A2:G2"/>
    <mergeCell ref="A3:G3"/>
    <mergeCell ref="A4:G4"/>
    <mergeCell ref="A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6"/>
  <sheetViews>
    <sheetView tabSelected="1" zoomScale="125" zoomScaleNormal="125" zoomScaleSheetLayoutView="100" workbookViewId="0">
      <selection activeCell="A5" sqref="A5:F5"/>
    </sheetView>
  </sheetViews>
  <sheetFormatPr defaultRowHeight="12.75" x14ac:dyDescent="0.2"/>
  <cols>
    <col min="1" max="1" width="59" style="53" customWidth="1"/>
    <col min="2" max="2" width="7.85546875" style="63" customWidth="1"/>
    <col min="3" max="3" width="6.28515625" customWidth="1"/>
    <col min="4" max="4" width="13.7109375" style="83" customWidth="1"/>
    <col min="5" max="5" width="6.5703125" customWidth="1"/>
    <col min="6" max="6" width="12.140625" customWidth="1"/>
  </cols>
  <sheetData>
    <row r="1" spans="1:10" ht="15.75" x14ac:dyDescent="0.25">
      <c r="A1" s="230" t="s">
        <v>421</v>
      </c>
      <c r="B1" s="230"/>
      <c r="C1" s="230"/>
      <c r="D1" s="230"/>
      <c r="E1" s="230"/>
      <c r="F1" s="230"/>
    </row>
    <row r="2" spans="1:10" ht="15.75" x14ac:dyDescent="0.25">
      <c r="A2" s="230" t="s">
        <v>0</v>
      </c>
      <c r="B2" s="230"/>
      <c r="C2" s="230"/>
      <c r="D2" s="230"/>
      <c r="E2" s="230"/>
      <c r="F2" s="230"/>
    </row>
    <row r="3" spans="1:10" ht="15.75" x14ac:dyDescent="0.25">
      <c r="A3" s="230" t="s">
        <v>458</v>
      </c>
      <c r="B3" s="230"/>
      <c r="C3" s="230"/>
      <c r="D3" s="230"/>
      <c r="E3" s="230"/>
      <c r="F3" s="230"/>
    </row>
    <row r="4" spans="1:10" ht="15.75" x14ac:dyDescent="0.25">
      <c r="A4" s="230" t="s">
        <v>422</v>
      </c>
      <c r="B4" s="230"/>
      <c r="C4" s="230"/>
      <c r="D4" s="230"/>
      <c r="E4" s="230"/>
      <c r="F4" s="230"/>
    </row>
    <row r="5" spans="1:10" ht="15.75" x14ac:dyDescent="0.25">
      <c r="A5" s="230" t="s">
        <v>424</v>
      </c>
      <c r="B5" s="230"/>
      <c r="C5" s="230"/>
      <c r="D5" s="230"/>
      <c r="E5" s="230"/>
      <c r="F5" s="230"/>
    </row>
    <row r="6" spans="1:10" ht="15.75" x14ac:dyDescent="0.25">
      <c r="A6" s="230" t="s">
        <v>1</v>
      </c>
      <c r="B6" s="230"/>
      <c r="C6" s="230"/>
      <c r="D6" s="230"/>
      <c r="E6" s="230"/>
      <c r="F6" s="230"/>
    </row>
    <row r="7" spans="1:10" ht="15.75" x14ac:dyDescent="0.25">
      <c r="A7" s="230" t="s">
        <v>362</v>
      </c>
      <c r="B7" s="230"/>
      <c r="C7" s="230"/>
      <c r="D7" s="230"/>
      <c r="E7" s="230"/>
      <c r="F7" s="230"/>
    </row>
    <row r="8" spans="1:10" ht="15.75" x14ac:dyDescent="0.25">
      <c r="A8" s="230" t="s">
        <v>351</v>
      </c>
      <c r="B8" s="230"/>
      <c r="C8" s="230"/>
      <c r="D8" s="230"/>
      <c r="E8" s="230"/>
      <c r="F8" s="230"/>
    </row>
    <row r="9" spans="1:10" ht="15.75" x14ac:dyDescent="0.25">
      <c r="A9" s="176"/>
      <c r="B9" s="176"/>
      <c r="C9" s="176"/>
      <c r="D9" s="183"/>
      <c r="E9" s="176"/>
      <c r="F9" s="176"/>
      <c r="G9" s="1"/>
    </row>
    <row r="10" spans="1:10" ht="97.5" customHeight="1" x14ac:dyDescent="0.2">
      <c r="A10" s="243" t="s">
        <v>363</v>
      </c>
      <c r="B10" s="243"/>
      <c r="C10" s="243"/>
      <c r="D10" s="243"/>
      <c r="E10" s="243"/>
      <c r="F10" s="243"/>
      <c r="G10" s="41"/>
      <c r="H10" s="41"/>
      <c r="I10" s="41"/>
      <c r="J10" s="41"/>
    </row>
    <row r="11" spans="1:10" ht="13.5" thickBot="1" x14ac:dyDescent="0.25">
      <c r="A11" s="42"/>
      <c r="B11" s="43"/>
      <c r="C11" s="44"/>
      <c r="D11" s="184"/>
      <c r="E11" s="44"/>
      <c r="F11" s="45" t="s">
        <v>63</v>
      </c>
    </row>
    <row r="12" spans="1:10" ht="14.25" thickTop="1" thickBot="1" x14ac:dyDescent="0.25">
      <c r="A12" s="238" t="s">
        <v>64</v>
      </c>
      <c r="B12" s="240" t="s">
        <v>65</v>
      </c>
      <c r="C12" s="240"/>
      <c r="D12" s="240"/>
      <c r="E12" s="240"/>
      <c r="F12" s="241" t="s">
        <v>5</v>
      </c>
    </row>
    <row r="13" spans="1:10" ht="88.5" thickBot="1" x14ac:dyDescent="0.25">
      <c r="A13" s="239"/>
      <c r="B13" s="46" t="s">
        <v>66</v>
      </c>
      <c r="C13" s="46" t="s">
        <v>67</v>
      </c>
      <c r="D13" s="46" t="s">
        <v>68</v>
      </c>
      <c r="E13" s="46" t="s">
        <v>69</v>
      </c>
      <c r="F13" s="242"/>
    </row>
    <row r="14" spans="1:10" s="47" customFormat="1" ht="17.25" thickTop="1" thickBot="1" x14ac:dyDescent="0.25">
      <c r="A14" s="114" t="s">
        <v>13</v>
      </c>
      <c r="B14" s="8" t="s">
        <v>14</v>
      </c>
      <c r="C14" s="8"/>
      <c r="D14" s="8"/>
      <c r="E14" s="8"/>
      <c r="F14" s="115">
        <f>SUM(F15,F21,F28,F36,F42,F55,F62)</f>
        <v>32354.799999999999</v>
      </c>
    </row>
    <row r="15" spans="1:10" ht="30.75" thickTop="1" x14ac:dyDescent="0.2">
      <c r="A15" s="155" t="s">
        <v>39</v>
      </c>
      <c r="B15" s="18" t="s">
        <v>14</v>
      </c>
      <c r="C15" s="18" t="s">
        <v>27</v>
      </c>
      <c r="D15" s="18"/>
      <c r="E15" s="18"/>
      <c r="F15" s="156">
        <f>SUM(F16)</f>
        <v>1861.1</v>
      </c>
    </row>
    <row r="16" spans="1:10" ht="15" x14ac:dyDescent="0.2">
      <c r="A16" s="113" t="s">
        <v>237</v>
      </c>
      <c r="B16" s="73" t="s">
        <v>14</v>
      </c>
      <c r="C16" s="73" t="s">
        <v>27</v>
      </c>
      <c r="D16" s="87" t="s">
        <v>236</v>
      </c>
      <c r="E16" s="18"/>
      <c r="F16" s="139">
        <f>SUM(F17)</f>
        <v>1861.1</v>
      </c>
    </row>
    <row r="17" spans="1:6" ht="30" x14ac:dyDescent="0.2">
      <c r="A17" s="113" t="s">
        <v>409</v>
      </c>
      <c r="B17" s="73" t="s">
        <v>14</v>
      </c>
      <c r="C17" s="73" t="s">
        <v>27</v>
      </c>
      <c r="D17" s="87" t="s">
        <v>95</v>
      </c>
      <c r="E17" s="18"/>
      <c r="F17" s="139">
        <f>SUM(F18)</f>
        <v>1861.1</v>
      </c>
    </row>
    <row r="18" spans="1:6" ht="15" x14ac:dyDescent="0.2">
      <c r="A18" s="120" t="s">
        <v>87</v>
      </c>
      <c r="B18" s="19" t="s">
        <v>14</v>
      </c>
      <c r="C18" s="19" t="s">
        <v>27</v>
      </c>
      <c r="D18" s="19" t="s">
        <v>227</v>
      </c>
      <c r="E18" s="19"/>
      <c r="F18" s="119">
        <f>SUM(F19)</f>
        <v>1861.1</v>
      </c>
    </row>
    <row r="19" spans="1:6" ht="30" x14ac:dyDescent="0.2">
      <c r="A19" s="120" t="s">
        <v>88</v>
      </c>
      <c r="B19" s="19" t="s">
        <v>14</v>
      </c>
      <c r="C19" s="19" t="s">
        <v>27</v>
      </c>
      <c r="D19" s="19" t="s">
        <v>228</v>
      </c>
      <c r="E19" s="19"/>
      <c r="F19" s="119">
        <f>SUM(F20)</f>
        <v>1861.1</v>
      </c>
    </row>
    <row r="20" spans="1:6" ht="75" x14ac:dyDescent="0.2">
      <c r="A20" s="106" t="s">
        <v>74</v>
      </c>
      <c r="B20" s="12" t="s">
        <v>14</v>
      </c>
      <c r="C20" s="12" t="s">
        <v>27</v>
      </c>
      <c r="D20" s="15" t="s">
        <v>228</v>
      </c>
      <c r="E20" s="12" t="s">
        <v>76</v>
      </c>
      <c r="F20" s="110">
        <v>1861.1</v>
      </c>
    </row>
    <row r="21" spans="1:6" ht="45" x14ac:dyDescent="0.2">
      <c r="A21" s="118" t="s">
        <v>15</v>
      </c>
      <c r="B21" s="10" t="s">
        <v>14</v>
      </c>
      <c r="C21" s="10" t="s">
        <v>16</v>
      </c>
      <c r="D21" s="10"/>
      <c r="E21" s="10"/>
      <c r="F21" s="119">
        <f>SUM(F22)</f>
        <v>675.9</v>
      </c>
    </row>
    <row r="22" spans="1:6" ht="15" x14ac:dyDescent="0.2">
      <c r="A22" s="113" t="s">
        <v>237</v>
      </c>
      <c r="B22" s="73" t="s">
        <v>14</v>
      </c>
      <c r="C22" s="73" t="s">
        <v>16</v>
      </c>
      <c r="D22" s="87" t="s">
        <v>236</v>
      </c>
      <c r="E22" s="18"/>
      <c r="F22" s="139">
        <f>SUM(F23)</f>
        <v>675.9</v>
      </c>
    </row>
    <row r="23" spans="1:6" ht="30" x14ac:dyDescent="0.2">
      <c r="A23" s="113" t="s">
        <v>409</v>
      </c>
      <c r="B23" s="73" t="s">
        <v>14</v>
      </c>
      <c r="C23" s="73" t="s">
        <v>16</v>
      </c>
      <c r="D23" s="87" t="s">
        <v>95</v>
      </c>
      <c r="E23" s="18"/>
      <c r="F23" s="139">
        <f>SUM(F24)</f>
        <v>675.9</v>
      </c>
    </row>
    <row r="24" spans="1:6" ht="15" x14ac:dyDescent="0.2">
      <c r="A24" s="120" t="s">
        <v>89</v>
      </c>
      <c r="B24" s="11" t="s">
        <v>14</v>
      </c>
      <c r="C24" s="11" t="s">
        <v>16</v>
      </c>
      <c r="D24" s="19" t="s">
        <v>229</v>
      </c>
      <c r="E24" s="11"/>
      <c r="F24" s="119">
        <f>SUM(F25)</f>
        <v>675.9</v>
      </c>
    </row>
    <row r="25" spans="1:6" ht="30" x14ac:dyDescent="0.2">
      <c r="A25" s="120" t="s">
        <v>88</v>
      </c>
      <c r="B25" s="12" t="s">
        <v>14</v>
      </c>
      <c r="C25" s="12" t="s">
        <v>16</v>
      </c>
      <c r="D25" s="19" t="s">
        <v>230</v>
      </c>
      <c r="E25" s="11"/>
      <c r="F25" s="119">
        <f>SUM(F26:F27)</f>
        <v>675.9</v>
      </c>
    </row>
    <row r="26" spans="1:6" ht="75" x14ac:dyDescent="0.2">
      <c r="A26" s="106" t="s">
        <v>74</v>
      </c>
      <c r="B26" s="12" t="s">
        <v>14</v>
      </c>
      <c r="C26" s="12" t="s">
        <v>16</v>
      </c>
      <c r="D26" s="15" t="s">
        <v>230</v>
      </c>
      <c r="E26" s="12" t="s">
        <v>76</v>
      </c>
      <c r="F26" s="110">
        <v>540</v>
      </c>
    </row>
    <row r="27" spans="1:6" ht="30" x14ac:dyDescent="0.2">
      <c r="A27" s="106" t="s">
        <v>120</v>
      </c>
      <c r="B27" s="12" t="s">
        <v>14</v>
      </c>
      <c r="C27" s="12" t="s">
        <v>16</v>
      </c>
      <c r="D27" s="15" t="s">
        <v>230</v>
      </c>
      <c r="E27" s="12" t="s">
        <v>77</v>
      </c>
      <c r="F27" s="110">
        <v>135.9</v>
      </c>
    </row>
    <row r="28" spans="1:6" ht="45" x14ac:dyDescent="0.2">
      <c r="A28" s="108" t="s">
        <v>40</v>
      </c>
      <c r="B28" s="22" t="s">
        <v>14</v>
      </c>
      <c r="C28" s="22" t="s">
        <v>20</v>
      </c>
      <c r="D28" s="22"/>
      <c r="E28" s="22"/>
      <c r="F28" s="119">
        <f>SUM(F29)</f>
        <v>18092.7</v>
      </c>
    </row>
    <row r="29" spans="1:6" ht="75" x14ac:dyDescent="0.2">
      <c r="A29" s="120" t="s">
        <v>352</v>
      </c>
      <c r="B29" s="19" t="s">
        <v>14</v>
      </c>
      <c r="C29" s="19" t="s">
        <v>20</v>
      </c>
      <c r="D29" s="19" t="s">
        <v>100</v>
      </c>
      <c r="E29" s="19"/>
      <c r="F29" s="119">
        <f>SUM(F30)</f>
        <v>18092.7</v>
      </c>
    </row>
    <row r="30" spans="1:6" ht="45" x14ac:dyDescent="0.2">
      <c r="A30" s="120" t="s">
        <v>91</v>
      </c>
      <c r="B30" s="19" t="s">
        <v>14</v>
      </c>
      <c r="C30" s="19" t="s">
        <v>20</v>
      </c>
      <c r="D30" s="19" t="s">
        <v>101</v>
      </c>
      <c r="E30" s="19"/>
      <c r="F30" s="119">
        <f>SUM(F31)</f>
        <v>18092.7</v>
      </c>
    </row>
    <row r="31" spans="1:6" ht="30" x14ac:dyDescent="0.2">
      <c r="A31" s="120" t="s">
        <v>92</v>
      </c>
      <c r="B31" s="19" t="s">
        <v>14</v>
      </c>
      <c r="C31" s="19" t="s">
        <v>20</v>
      </c>
      <c r="D31" s="19" t="s">
        <v>102</v>
      </c>
      <c r="E31" s="19"/>
      <c r="F31" s="119">
        <f>SUM(F32)</f>
        <v>18092.7</v>
      </c>
    </row>
    <row r="32" spans="1:6" ht="30" x14ac:dyDescent="0.2">
      <c r="A32" s="120" t="s">
        <v>88</v>
      </c>
      <c r="B32" s="19" t="s">
        <v>14</v>
      </c>
      <c r="C32" s="19" t="s">
        <v>20</v>
      </c>
      <c r="D32" s="19" t="s">
        <v>90</v>
      </c>
      <c r="E32" s="19"/>
      <c r="F32" s="119">
        <f>SUM(F33:F35)</f>
        <v>18092.7</v>
      </c>
    </row>
    <row r="33" spans="1:6" ht="75" x14ac:dyDescent="0.2">
      <c r="A33" s="106" t="s">
        <v>74</v>
      </c>
      <c r="B33" s="12" t="s">
        <v>14</v>
      </c>
      <c r="C33" s="12" t="s">
        <v>20</v>
      </c>
      <c r="D33" s="12" t="s">
        <v>90</v>
      </c>
      <c r="E33" s="12" t="s">
        <v>76</v>
      </c>
      <c r="F33" s="126">
        <v>14989.6</v>
      </c>
    </row>
    <row r="34" spans="1:6" ht="30" x14ac:dyDescent="0.2">
      <c r="A34" s="106" t="s">
        <v>120</v>
      </c>
      <c r="B34" s="12" t="s">
        <v>14</v>
      </c>
      <c r="C34" s="12" t="s">
        <v>20</v>
      </c>
      <c r="D34" s="12" t="s">
        <v>90</v>
      </c>
      <c r="E34" s="12" t="s">
        <v>77</v>
      </c>
      <c r="F34" s="126">
        <v>2965.8</v>
      </c>
    </row>
    <row r="35" spans="1:6" ht="30" x14ac:dyDescent="0.2">
      <c r="A35" s="106" t="s">
        <v>75</v>
      </c>
      <c r="B35" s="12" t="s">
        <v>14</v>
      </c>
      <c r="C35" s="12" t="s">
        <v>20</v>
      </c>
      <c r="D35" s="12" t="s">
        <v>90</v>
      </c>
      <c r="E35" s="12" t="s">
        <v>78</v>
      </c>
      <c r="F35" s="126">
        <v>137.30000000000001</v>
      </c>
    </row>
    <row r="36" spans="1:6" ht="15" x14ac:dyDescent="0.2">
      <c r="A36" s="128" t="s">
        <v>269</v>
      </c>
      <c r="B36" s="71" t="s">
        <v>14</v>
      </c>
      <c r="C36" s="71" t="s">
        <v>43</v>
      </c>
      <c r="D36" s="12"/>
      <c r="E36" s="12"/>
      <c r="F36" s="127">
        <f>SUM(F37)</f>
        <v>3</v>
      </c>
    </row>
    <row r="37" spans="1:6" ht="75" x14ac:dyDescent="0.2">
      <c r="A37" s="120" t="s">
        <v>352</v>
      </c>
      <c r="B37" s="33" t="s">
        <v>14</v>
      </c>
      <c r="C37" s="33" t="s">
        <v>43</v>
      </c>
      <c r="D37" s="11" t="s">
        <v>100</v>
      </c>
      <c r="E37" s="12"/>
      <c r="F37" s="127">
        <f>SUM(F38)</f>
        <v>3</v>
      </c>
    </row>
    <row r="38" spans="1:6" ht="45" x14ac:dyDescent="0.2">
      <c r="A38" s="120" t="s">
        <v>91</v>
      </c>
      <c r="B38" s="33" t="s">
        <v>14</v>
      </c>
      <c r="C38" s="33" t="s">
        <v>43</v>
      </c>
      <c r="D38" s="11" t="s">
        <v>101</v>
      </c>
      <c r="E38" s="12"/>
      <c r="F38" s="127">
        <f>SUM(F39)</f>
        <v>3</v>
      </c>
    </row>
    <row r="39" spans="1:6" ht="30" x14ac:dyDescent="0.2">
      <c r="A39" s="113" t="s">
        <v>93</v>
      </c>
      <c r="B39" s="33" t="s">
        <v>14</v>
      </c>
      <c r="C39" s="33" t="s">
        <v>43</v>
      </c>
      <c r="D39" s="11" t="s">
        <v>103</v>
      </c>
      <c r="E39" s="12"/>
      <c r="F39" s="127">
        <f>SUM(F40)</f>
        <v>3</v>
      </c>
    </row>
    <row r="40" spans="1:6" ht="45" x14ac:dyDescent="0.25">
      <c r="A40" s="171" t="s">
        <v>270</v>
      </c>
      <c r="B40" s="33" t="s">
        <v>14</v>
      </c>
      <c r="C40" s="33" t="s">
        <v>43</v>
      </c>
      <c r="D40" s="11" t="s">
        <v>271</v>
      </c>
      <c r="E40" s="12"/>
      <c r="F40" s="127">
        <f>SUM(F41)</f>
        <v>3</v>
      </c>
    </row>
    <row r="41" spans="1:6" ht="30" x14ac:dyDescent="0.2">
      <c r="A41" s="106" t="s">
        <v>83</v>
      </c>
      <c r="B41" s="28" t="s">
        <v>14</v>
      </c>
      <c r="C41" s="28" t="s">
        <v>43</v>
      </c>
      <c r="D41" s="12" t="s">
        <v>271</v>
      </c>
      <c r="E41" s="12" t="s">
        <v>77</v>
      </c>
      <c r="F41" s="126">
        <v>3</v>
      </c>
    </row>
    <row r="42" spans="1:6" ht="45" x14ac:dyDescent="0.2">
      <c r="A42" s="118" t="s">
        <v>54</v>
      </c>
      <c r="B42" s="10" t="s">
        <v>14</v>
      </c>
      <c r="C42" s="10" t="s">
        <v>46</v>
      </c>
      <c r="D42" s="32"/>
      <c r="E42" s="32"/>
      <c r="F42" s="119">
        <f>SUM(F43,F49)</f>
        <v>5888.5</v>
      </c>
    </row>
    <row r="43" spans="1:6" ht="75" x14ac:dyDescent="0.2">
      <c r="A43" s="120" t="s">
        <v>352</v>
      </c>
      <c r="B43" s="19" t="s">
        <v>14</v>
      </c>
      <c r="C43" s="19" t="s">
        <v>46</v>
      </c>
      <c r="D43" s="19" t="s">
        <v>100</v>
      </c>
      <c r="E43" s="33"/>
      <c r="F43" s="119">
        <f>SUM(F44)</f>
        <v>5213.3</v>
      </c>
    </row>
    <row r="44" spans="1:6" ht="45" x14ac:dyDescent="0.2">
      <c r="A44" s="120" t="s">
        <v>91</v>
      </c>
      <c r="B44" s="19" t="s">
        <v>14</v>
      </c>
      <c r="C44" s="19" t="s">
        <v>46</v>
      </c>
      <c r="D44" s="19" t="s">
        <v>101</v>
      </c>
      <c r="E44" s="33"/>
      <c r="F44" s="119">
        <f>SUM(F45)</f>
        <v>5213.3</v>
      </c>
    </row>
    <row r="45" spans="1:6" ht="30" x14ac:dyDescent="0.2">
      <c r="A45" s="120" t="s">
        <v>92</v>
      </c>
      <c r="B45" s="19" t="s">
        <v>14</v>
      </c>
      <c r="C45" s="19" t="s">
        <v>46</v>
      </c>
      <c r="D45" s="19" t="s">
        <v>102</v>
      </c>
      <c r="E45" s="33"/>
      <c r="F45" s="119">
        <f>SUM(F46)</f>
        <v>5213.3</v>
      </c>
    </row>
    <row r="46" spans="1:6" ht="30" x14ac:dyDescent="0.2">
      <c r="A46" s="120" t="s">
        <v>88</v>
      </c>
      <c r="B46" s="19" t="s">
        <v>14</v>
      </c>
      <c r="C46" s="19" t="s">
        <v>46</v>
      </c>
      <c r="D46" s="19" t="s">
        <v>90</v>
      </c>
      <c r="E46" s="33"/>
      <c r="F46" s="119">
        <f>SUM(F47:F48)</f>
        <v>5213.3</v>
      </c>
    </row>
    <row r="47" spans="1:6" ht="75" x14ac:dyDescent="0.2">
      <c r="A47" s="106" t="s">
        <v>74</v>
      </c>
      <c r="B47" s="28" t="s">
        <v>14</v>
      </c>
      <c r="C47" s="28" t="s">
        <v>46</v>
      </c>
      <c r="D47" s="15" t="s">
        <v>90</v>
      </c>
      <c r="E47" s="12" t="s">
        <v>76</v>
      </c>
      <c r="F47" s="110">
        <v>4682.5</v>
      </c>
    </row>
    <row r="48" spans="1:6" ht="30" x14ac:dyDescent="0.2">
      <c r="A48" s="106" t="s">
        <v>120</v>
      </c>
      <c r="B48" s="28" t="s">
        <v>14</v>
      </c>
      <c r="C48" s="28" t="s">
        <v>46</v>
      </c>
      <c r="D48" s="15" t="s">
        <v>90</v>
      </c>
      <c r="E48" s="12" t="s">
        <v>77</v>
      </c>
      <c r="F48" s="110">
        <v>530.79999999999995</v>
      </c>
    </row>
    <row r="49" spans="1:6" ht="15" x14ac:dyDescent="0.2">
      <c r="A49" s="113" t="s">
        <v>237</v>
      </c>
      <c r="B49" s="73" t="s">
        <v>14</v>
      </c>
      <c r="C49" s="73" t="s">
        <v>46</v>
      </c>
      <c r="D49" s="87" t="s">
        <v>236</v>
      </c>
      <c r="E49" s="18"/>
      <c r="F49" s="139">
        <f>SUM(F50)</f>
        <v>675.2</v>
      </c>
    </row>
    <row r="50" spans="1:6" ht="30" x14ac:dyDescent="0.2">
      <c r="A50" s="113" t="s">
        <v>409</v>
      </c>
      <c r="B50" s="73" t="s">
        <v>14</v>
      </c>
      <c r="C50" s="73" t="s">
        <v>46</v>
      </c>
      <c r="D50" s="87" t="s">
        <v>95</v>
      </c>
      <c r="E50" s="18"/>
      <c r="F50" s="139">
        <f>SUM(F51)</f>
        <v>675.2</v>
      </c>
    </row>
    <row r="51" spans="1:6" ht="15" x14ac:dyDescent="0.2">
      <c r="A51" s="120" t="s">
        <v>254</v>
      </c>
      <c r="B51" s="11" t="s">
        <v>14</v>
      </c>
      <c r="C51" s="11" t="s">
        <v>46</v>
      </c>
      <c r="D51" s="19" t="s">
        <v>252</v>
      </c>
      <c r="E51" s="11"/>
      <c r="F51" s="119">
        <f>SUM(F52)</f>
        <v>675.2</v>
      </c>
    </row>
    <row r="52" spans="1:6" ht="30" x14ac:dyDescent="0.2">
      <c r="A52" s="120" t="s">
        <v>88</v>
      </c>
      <c r="B52" s="12" t="s">
        <v>14</v>
      </c>
      <c r="C52" s="12" t="s">
        <v>46</v>
      </c>
      <c r="D52" s="19" t="s">
        <v>253</v>
      </c>
      <c r="E52" s="11"/>
      <c r="F52" s="119">
        <f>SUM(F53:F54)</f>
        <v>675.2</v>
      </c>
    </row>
    <row r="53" spans="1:6" ht="75" x14ac:dyDescent="0.2">
      <c r="A53" s="106" t="s">
        <v>74</v>
      </c>
      <c r="B53" s="12" t="s">
        <v>14</v>
      </c>
      <c r="C53" s="12" t="s">
        <v>46</v>
      </c>
      <c r="D53" s="15" t="s">
        <v>253</v>
      </c>
      <c r="E53" s="12" t="s">
        <v>76</v>
      </c>
      <c r="F53" s="110">
        <v>622.20000000000005</v>
      </c>
    </row>
    <row r="54" spans="1:6" ht="30" x14ac:dyDescent="0.2">
      <c r="A54" s="106" t="s">
        <v>120</v>
      </c>
      <c r="B54" s="12" t="s">
        <v>14</v>
      </c>
      <c r="C54" s="12" t="s">
        <v>46</v>
      </c>
      <c r="D54" s="15" t="s">
        <v>253</v>
      </c>
      <c r="E54" s="12" t="s">
        <v>77</v>
      </c>
      <c r="F54" s="110">
        <v>53</v>
      </c>
    </row>
    <row r="55" spans="1:6" ht="15" x14ac:dyDescent="0.2">
      <c r="A55" s="138" t="s">
        <v>55</v>
      </c>
      <c r="B55" s="21" t="s">
        <v>14</v>
      </c>
      <c r="C55" s="21" t="s">
        <v>35</v>
      </c>
      <c r="D55" s="21"/>
      <c r="E55" s="21"/>
      <c r="F55" s="119">
        <f>SUM(F56)</f>
        <v>2464</v>
      </c>
    </row>
    <row r="56" spans="1:6" ht="15" x14ac:dyDescent="0.2">
      <c r="A56" s="113" t="s">
        <v>237</v>
      </c>
      <c r="B56" s="23" t="s">
        <v>14</v>
      </c>
      <c r="C56" s="23" t="s">
        <v>35</v>
      </c>
      <c r="D56" s="23" t="s">
        <v>236</v>
      </c>
      <c r="E56" s="23"/>
      <c r="F56" s="119">
        <f>SUM(F57)</f>
        <v>2464</v>
      </c>
    </row>
    <row r="57" spans="1:6" ht="30" x14ac:dyDescent="0.2">
      <c r="A57" s="113" t="s">
        <v>409</v>
      </c>
      <c r="B57" s="23" t="s">
        <v>14</v>
      </c>
      <c r="C57" s="23" t="s">
        <v>35</v>
      </c>
      <c r="D57" s="23" t="s">
        <v>95</v>
      </c>
      <c r="E57" s="23"/>
      <c r="F57" s="119">
        <f>SUM(F58,F60)</f>
        <v>2464</v>
      </c>
    </row>
    <row r="58" spans="1:6" ht="15" x14ac:dyDescent="0.2">
      <c r="A58" s="145" t="s">
        <v>96</v>
      </c>
      <c r="B58" s="23" t="s">
        <v>14</v>
      </c>
      <c r="C58" s="23" t="s">
        <v>35</v>
      </c>
      <c r="D58" s="23" t="s">
        <v>97</v>
      </c>
      <c r="E58" s="23"/>
      <c r="F58" s="119">
        <f>SUM(F59)</f>
        <v>60</v>
      </c>
    </row>
    <row r="59" spans="1:6" ht="15" x14ac:dyDescent="0.2">
      <c r="A59" s="106" t="s">
        <v>75</v>
      </c>
      <c r="B59" s="15" t="s">
        <v>14</v>
      </c>
      <c r="C59" s="15" t="s">
        <v>35</v>
      </c>
      <c r="D59" s="24" t="s">
        <v>97</v>
      </c>
      <c r="E59" s="12" t="s">
        <v>78</v>
      </c>
      <c r="F59" s="110">
        <v>60</v>
      </c>
    </row>
    <row r="60" spans="1:6" ht="45" x14ac:dyDescent="0.2">
      <c r="A60" s="137" t="s">
        <v>98</v>
      </c>
      <c r="B60" s="11" t="s">
        <v>14</v>
      </c>
      <c r="C60" s="11" t="s">
        <v>35</v>
      </c>
      <c r="D60" s="23" t="s">
        <v>99</v>
      </c>
      <c r="E60" s="32"/>
      <c r="F60" s="119">
        <f>SUM(F61)</f>
        <v>2404</v>
      </c>
    </row>
    <row r="61" spans="1:6" ht="15" x14ac:dyDescent="0.2">
      <c r="A61" s="106" t="s">
        <v>75</v>
      </c>
      <c r="B61" s="12" t="s">
        <v>14</v>
      </c>
      <c r="C61" s="12" t="s">
        <v>35</v>
      </c>
      <c r="D61" s="24" t="s">
        <v>99</v>
      </c>
      <c r="E61" s="12" t="s">
        <v>78</v>
      </c>
      <c r="F61" s="110">
        <v>2404</v>
      </c>
    </row>
    <row r="62" spans="1:6" ht="15" x14ac:dyDescent="0.2">
      <c r="A62" s="108" t="s">
        <v>17</v>
      </c>
      <c r="B62" s="22" t="s">
        <v>14</v>
      </c>
      <c r="C62" s="22" t="s">
        <v>18</v>
      </c>
      <c r="D62" s="22"/>
      <c r="E62" s="22"/>
      <c r="F62" s="119">
        <f>SUM(F63,F70,F81,F113)</f>
        <v>3369.6</v>
      </c>
    </row>
    <row r="63" spans="1:6" ht="60" x14ac:dyDescent="0.2">
      <c r="A63" s="113" t="s">
        <v>360</v>
      </c>
      <c r="B63" s="66" t="s">
        <v>14</v>
      </c>
      <c r="C63" s="212" t="s">
        <v>18</v>
      </c>
      <c r="D63" s="213" t="s">
        <v>319</v>
      </c>
      <c r="E63" s="13"/>
      <c r="F63" s="125">
        <f>SUM(F64)</f>
        <v>500</v>
      </c>
    </row>
    <row r="64" spans="1:6" ht="30" x14ac:dyDescent="0.2">
      <c r="A64" s="113" t="s">
        <v>385</v>
      </c>
      <c r="B64" s="66" t="s">
        <v>14</v>
      </c>
      <c r="C64" s="66" t="s">
        <v>18</v>
      </c>
      <c r="D64" s="66" t="s">
        <v>382</v>
      </c>
      <c r="E64" s="12"/>
      <c r="F64" s="119">
        <f>SUM(F65)</f>
        <v>500</v>
      </c>
    </row>
    <row r="65" spans="1:6" ht="30" x14ac:dyDescent="0.2">
      <c r="A65" s="113" t="s">
        <v>386</v>
      </c>
      <c r="B65" s="66" t="s">
        <v>14</v>
      </c>
      <c r="C65" s="66" t="s">
        <v>18</v>
      </c>
      <c r="D65" s="66" t="s">
        <v>381</v>
      </c>
      <c r="E65" s="12"/>
      <c r="F65" s="119">
        <f>SUM(F66,F68)</f>
        <v>500</v>
      </c>
    </row>
    <row r="66" spans="1:6" ht="45" x14ac:dyDescent="0.2">
      <c r="A66" s="134" t="s">
        <v>429</v>
      </c>
      <c r="B66" s="66" t="s">
        <v>14</v>
      </c>
      <c r="C66" s="66" t="s">
        <v>18</v>
      </c>
      <c r="D66" s="66" t="s">
        <v>430</v>
      </c>
      <c r="E66" s="12"/>
      <c r="F66" s="119">
        <f>SUM(F67)</f>
        <v>250</v>
      </c>
    </row>
    <row r="67" spans="1:6" ht="30" x14ac:dyDescent="0.2">
      <c r="A67" s="106" t="s">
        <v>120</v>
      </c>
      <c r="B67" s="20" t="s">
        <v>14</v>
      </c>
      <c r="C67" s="214" t="s">
        <v>18</v>
      </c>
      <c r="D67" s="215" t="s">
        <v>430</v>
      </c>
      <c r="E67" s="13" t="s">
        <v>77</v>
      </c>
      <c r="F67" s="135">
        <v>250</v>
      </c>
    </row>
    <row r="68" spans="1:6" ht="60" x14ac:dyDescent="0.2">
      <c r="A68" s="134" t="s">
        <v>431</v>
      </c>
      <c r="B68" s="66" t="s">
        <v>14</v>
      </c>
      <c r="C68" s="66" t="s">
        <v>18</v>
      </c>
      <c r="D68" s="66" t="s">
        <v>432</v>
      </c>
      <c r="E68" s="12"/>
      <c r="F68" s="119">
        <f>SUM(F69)</f>
        <v>250</v>
      </c>
    </row>
    <row r="69" spans="1:6" ht="30" x14ac:dyDescent="0.2">
      <c r="A69" s="106" t="s">
        <v>120</v>
      </c>
      <c r="B69" s="20" t="s">
        <v>14</v>
      </c>
      <c r="C69" s="214" t="s">
        <v>18</v>
      </c>
      <c r="D69" s="215" t="s">
        <v>432</v>
      </c>
      <c r="E69" s="13" t="s">
        <v>77</v>
      </c>
      <c r="F69" s="135">
        <v>250</v>
      </c>
    </row>
    <row r="70" spans="1:6" ht="45" x14ac:dyDescent="0.2">
      <c r="A70" s="109" t="s">
        <v>353</v>
      </c>
      <c r="B70" s="11" t="s">
        <v>14</v>
      </c>
      <c r="C70" s="11" t="s">
        <v>18</v>
      </c>
      <c r="D70" s="19" t="s">
        <v>242</v>
      </c>
      <c r="E70" s="22"/>
      <c r="F70" s="119">
        <f>SUM(F71)</f>
        <v>75.5</v>
      </c>
    </row>
    <row r="71" spans="1:6" ht="30" x14ac:dyDescent="0.2">
      <c r="A71" s="109" t="s">
        <v>239</v>
      </c>
      <c r="B71" s="11" t="s">
        <v>14</v>
      </c>
      <c r="C71" s="11" t="s">
        <v>18</v>
      </c>
      <c r="D71" s="19" t="s">
        <v>243</v>
      </c>
      <c r="E71" s="22"/>
      <c r="F71" s="119">
        <f>SUM(F72)</f>
        <v>75.5</v>
      </c>
    </row>
    <row r="72" spans="1:6" ht="30" x14ac:dyDescent="0.2">
      <c r="A72" s="109" t="s">
        <v>240</v>
      </c>
      <c r="B72" s="11" t="s">
        <v>14</v>
      </c>
      <c r="C72" s="11" t="s">
        <v>18</v>
      </c>
      <c r="D72" s="19" t="s">
        <v>244</v>
      </c>
      <c r="E72" s="22"/>
      <c r="F72" s="119">
        <f>SUM(F73,F75,F77,F79)</f>
        <v>75.5</v>
      </c>
    </row>
    <row r="73" spans="1:6" ht="15" x14ac:dyDescent="0.2">
      <c r="A73" s="109" t="s">
        <v>260</v>
      </c>
      <c r="B73" s="11" t="s">
        <v>14</v>
      </c>
      <c r="C73" s="11" t="s">
        <v>18</v>
      </c>
      <c r="D73" s="19" t="s">
        <v>259</v>
      </c>
      <c r="E73" s="22"/>
      <c r="F73" s="119">
        <f>SUM(F74)</f>
        <v>30</v>
      </c>
    </row>
    <row r="74" spans="1:6" ht="30" x14ac:dyDescent="0.2">
      <c r="A74" s="106" t="s">
        <v>84</v>
      </c>
      <c r="B74" s="12" t="s">
        <v>14</v>
      </c>
      <c r="C74" s="12" t="s">
        <v>18</v>
      </c>
      <c r="D74" s="15" t="s">
        <v>259</v>
      </c>
      <c r="E74" s="15" t="s">
        <v>81</v>
      </c>
      <c r="F74" s="110">
        <v>30</v>
      </c>
    </row>
    <row r="75" spans="1:6" ht="30" x14ac:dyDescent="0.2">
      <c r="A75" s="109" t="s">
        <v>241</v>
      </c>
      <c r="B75" s="11" t="s">
        <v>14</v>
      </c>
      <c r="C75" s="11" t="s">
        <v>18</v>
      </c>
      <c r="D75" s="19" t="s">
        <v>245</v>
      </c>
      <c r="E75" s="22"/>
      <c r="F75" s="119">
        <f>SUM(F76)</f>
        <v>10</v>
      </c>
    </row>
    <row r="76" spans="1:6" ht="30" x14ac:dyDescent="0.2">
      <c r="A76" s="106" t="s">
        <v>84</v>
      </c>
      <c r="B76" s="12" t="s">
        <v>14</v>
      </c>
      <c r="C76" s="12" t="s">
        <v>18</v>
      </c>
      <c r="D76" s="15" t="s">
        <v>245</v>
      </c>
      <c r="E76" s="15" t="s">
        <v>81</v>
      </c>
      <c r="F76" s="110">
        <v>10</v>
      </c>
    </row>
    <row r="77" spans="1:6" ht="30" x14ac:dyDescent="0.2">
      <c r="A77" s="113" t="s">
        <v>314</v>
      </c>
      <c r="B77" s="11" t="s">
        <v>14</v>
      </c>
      <c r="C77" s="11" t="s">
        <v>18</v>
      </c>
      <c r="D77" s="19" t="s">
        <v>315</v>
      </c>
      <c r="E77" s="22"/>
      <c r="F77" s="119">
        <f>SUM(F78)</f>
        <v>35</v>
      </c>
    </row>
    <row r="78" spans="1:6" ht="30" x14ac:dyDescent="0.2">
      <c r="A78" s="106" t="s">
        <v>120</v>
      </c>
      <c r="B78" s="12" t="s">
        <v>14</v>
      </c>
      <c r="C78" s="12" t="s">
        <v>18</v>
      </c>
      <c r="D78" s="15" t="s">
        <v>315</v>
      </c>
      <c r="E78" s="15" t="s">
        <v>77</v>
      </c>
      <c r="F78" s="110">
        <v>35</v>
      </c>
    </row>
    <row r="79" spans="1:6" ht="45" x14ac:dyDescent="0.2">
      <c r="A79" s="113" t="s">
        <v>434</v>
      </c>
      <c r="B79" s="11" t="s">
        <v>14</v>
      </c>
      <c r="C79" s="11" t="s">
        <v>18</v>
      </c>
      <c r="D79" s="19" t="s">
        <v>433</v>
      </c>
      <c r="E79" s="22"/>
      <c r="F79" s="119">
        <f>SUM(F80)</f>
        <v>0.5</v>
      </c>
    </row>
    <row r="80" spans="1:6" ht="30" x14ac:dyDescent="0.2">
      <c r="A80" s="106" t="s">
        <v>120</v>
      </c>
      <c r="B80" s="12" t="s">
        <v>14</v>
      </c>
      <c r="C80" s="12" t="s">
        <v>18</v>
      </c>
      <c r="D80" s="15" t="s">
        <v>433</v>
      </c>
      <c r="E80" s="15" t="s">
        <v>77</v>
      </c>
      <c r="F80" s="110">
        <v>0.5</v>
      </c>
    </row>
    <row r="81" spans="1:6" ht="75" x14ac:dyDescent="0.2">
      <c r="A81" s="120" t="s">
        <v>352</v>
      </c>
      <c r="B81" s="19" t="s">
        <v>14</v>
      </c>
      <c r="C81" s="19" t="s">
        <v>18</v>
      </c>
      <c r="D81" s="19" t="s">
        <v>100</v>
      </c>
      <c r="E81" s="33"/>
      <c r="F81" s="119">
        <f>SUM(F82,F102,F106)</f>
        <v>2789.1</v>
      </c>
    </row>
    <row r="82" spans="1:6" ht="45" x14ac:dyDescent="0.2">
      <c r="A82" s="120" t="s">
        <v>91</v>
      </c>
      <c r="B82" s="19" t="s">
        <v>14</v>
      </c>
      <c r="C82" s="19" t="s">
        <v>18</v>
      </c>
      <c r="D82" s="19" t="s">
        <v>101</v>
      </c>
      <c r="E82" s="33"/>
      <c r="F82" s="119">
        <f>SUM(F83,F88,F99)</f>
        <v>2488.6999999999998</v>
      </c>
    </row>
    <row r="83" spans="1:6" ht="30" x14ac:dyDescent="0.2">
      <c r="A83" s="120" t="s">
        <v>92</v>
      </c>
      <c r="B83" s="19" t="s">
        <v>14</v>
      </c>
      <c r="C83" s="19" t="s">
        <v>18</v>
      </c>
      <c r="D83" s="19" t="s">
        <v>102</v>
      </c>
      <c r="E83" s="33"/>
      <c r="F83" s="119">
        <f>SUM(F84)</f>
        <v>1868.1999999999998</v>
      </c>
    </row>
    <row r="84" spans="1:6" ht="30" x14ac:dyDescent="0.2">
      <c r="A84" s="120" t="s">
        <v>88</v>
      </c>
      <c r="B84" s="19" t="s">
        <v>14</v>
      </c>
      <c r="C84" s="19" t="s">
        <v>18</v>
      </c>
      <c r="D84" s="19" t="s">
        <v>90</v>
      </c>
      <c r="E84" s="33"/>
      <c r="F84" s="119">
        <f>SUM(F85:F87)</f>
        <v>1868.1999999999998</v>
      </c>
    </row>
    <row r="85" spans="1:6" ht="75" x14ac:dyDescent="0.2">
      <c r="A85" s="106" t="s">
        <v>74</v>
      </c>
      <c r="B85" s="28" t="s">
        <v>14</v>
      </c>
      <c r="C85" s="28" t="s">
        <v>18</v>
      </c>
      <c r="D85" s="15" t="s">
        <v>90</v>
      </c>
      <c r="E85" s="12" t="s">
        <v>76</v>
      </c>
      <c r="F85" s="110">
        <v>1688.8</v>
      </c>
    </row>
    <row r="86" spans="1:6" ht="30" x14ac:dyDescent="0.2">
      <c r="A86" s="106" t="s">
        <v>120</v>
      </c>
      <c r="B86" s="28" t="s">
        <v>14</v>
      </c>
      <c r="C86" s="28" t="s">
        <v>18</v>
      </c>
      <c r="D86" s="15" t="s">
        <v>90</v>
      </c>
      <c r="E86" s="12" t="s">
        <v>77</v>
      </c>
      <c r="F86" s="110">
        <v>179.1</v>
      </c>
    </row>
    <row r="87" spans="1:6" ht="30" x14ac:dyDescent="0.2">
      <c r="A87" s="106" t="s">
        <v>75</v>
      </c>
      <c r="B87" s="28" t="s">
        <v>14</v>
      </c>
      <c r="C87" s="28" t="s">
        <v>18</v>
      </c>
      <c r="D87" s="15" t="s">
        <v>90</v>
      </c>
      <c r="E87" s="12" t="s">
        <v>78</v>
      </c>
      <c r="F87" s="110">
        <v>0.3</v>
      </c>
    </row>
    <row r="88" spans="1:6" ht="30" x14ac:dyDescent="0.2">
      <c r="A88" s="129" t="s">
        <v>93</v>
      </c>
      <c r="B88" s="11" t="s">
        <v>14</v>
      </c>
      <c r="C88" s="11" t="s">
        <v>18</v>
      </c>
      <c r="D88" s="19" t="s">
        <v>103</v>
      </c>
      <c r="E88" s="19"/>
      <c r="F88" s="127">
        <f>SUM(F89,F91,F94,F97)</f>
        <v>467</v>
      </c>
    </row>
    <row r="89" spans="1:6" ht="45" x14ac:dyDescent="0.2">
      <c r="A89" s="130" t="s">
        <v>106</v>
      </c>
      <c r="B89" s="11" t="s">
        <v>14</v>
      </c>
      <c r="C89" s="11" t="s">
        <v>18</v>
      </c>
      <c r="D89" s="91" t="s">
        <v>107</v>
      </c>
      <c r="E89" s="19"/>
      <c r="F89" s="127">
        <f>SUM(F90)</f>
        <v>1</v>
      </c>
    </row>
    <row r="90" spans="1:6" ht="75" x14ac:dyDescent="0.2">
      <c r="A90" s="106" t="s">
        <v>74</v>
      </c>
      <c r="B90" s="12" t="s">
        <v>14</v>
      </c>
      <c r="C90" s="12" t="s">
        <v>18</v>
      </c>
      <c r="D90" s="92" t="s">
        <v>107</v>
      </c>
      <c r="E90" s="12" t="s">
        <v>76</v>
      </c>
      <c r="F90" s="126">
        <v>1</v>
      </c>
    </row>
    <row r="91" spans="1:6" ht="45" x14ac:dyDescent="0.2">
      <c r="A91" s="131" t="s">
        <v>108</v>
      </c>
      <c r="B91" s="11" t="s">
        <v>14</v>
      </c>
      <c r="C91" s="11" t="s">
        <v>18</v>
      </c>
      <c r="D91" s="91" t="s">
        <v>109</v>
      </c>
      <c r="E91" s="11"/>
      <c r="F91" s="119">
        <f>SUM(F92:F93)</f>
        <v>407</v>
      </c>
    </row>
    <row r="92" spans="1:6" ht="75" x14ac:dyDescent="0.2">
      <c r="A92" s="106" t="s">
        <v>74</v>
      </c>
      <c r="B92" s="12" t="s">
        <v>14</v>
      </c>
      <c r="C92" s="12" t="s">
        <v>18</v>
      </c>
      <c r="D92" s="92" t="s">
        <v>109</v>
      </c>
      <c r="E92" s="12" t="s">
        <v>76</v>
      </c>
      <c r="F92" s="110">
        <v>394.9</v>
      </c>
    </row>
    <row r="93" spans="1:6" ht="30" x14ac:dyDescent="0.2">
      <c r="A93" s="106" t="s">
        <v>120</v>
      </c>
      <c r="B93" s="12" t="s">
        <v>14</v>
      </c>
      <c r="C93" s="12" t="s">
        <v>18</v>
      </c>
      <c r="D93" s="92" t="s">
        <v>109</v>
      </c>
      <c r="E93" s="12" t="s">
        <v>77</v>
      </c>
      <c r="F93" s="126">
        <v>12.1</v>
      </c>
    </row>
    <row r="94" spans="1:6" ht="60" x14ac:dyDescent="0.2">
      <c r="A94" s="113" t="s">
        <v>110</v>
      </c>
      <c r="B94" s="11" t="s">
        <v>14</v>
      </c>
      <c r="C94" s="11" t="s">
        <v>18</v>
      </c>
      <c r="D94" s="91" t="s">
        <v>111</v>
      </c>
      <c r="E94" s="15"/>
      <c r="F94" s="127">
        <f>SUM(F95:F96)</f>
        <v>58</v>
      </c>
    </row>
    <row r="95" spans="1:6" ht="75" x14ac:dyDescent="0.2">
      <c r="A95" s="106" t="s">
        <v>74</v>
      </c>
      <c r="B95" s="12" t="s">
        <v>14</v>
      </c>
      <c r="C95" s="12" t="s">
        <v>18</v>
      </c>
      <c r="D95" s="92" t="s">
        <v>111</v>
      </c>
      <c r="E95" s="15" t="s">
        <v>76</v>
      </c>
      <c r="F95" s="110">
        <v>31.1</v>
      </c>
    </row>
    <row r="96" spans="1:6" ht="30" x14ac:dyDescent="0.2">
      <c r="A96" s="106" t="s">
        <v>120</v>
      </c>
      <c r="B96" s="12" t="s">
        <v>14</v>
      </c>
      <c r="C96" s="12" t="s">
        <v>18</v>
      </c>
      <c r="D96" s="92" t="s">
        <v>111</v>
      </c>
      <c r="E96" s="12" t="s">
        <v>77</v>
      </c>
      <c r="F96" s="110">
        <v>26.9</v>
      </c>
    </row>
    <row r="97" spans="1:6" ht="60" x14ac:dyDescent="0.2">
      <c r="A97" s="113" t="s">
        <v>112</v>
      </c>
      <c r="B97" s="11" t="s">
        <v>14</v>
      </c>
      <c r="C97" s="11" t="s">
        <v>18</v>
      </c>
      <c r="D97" s="91" t="s">
        <v>113</v>
      </c>
      <c r="E97" s="12"/>
      <c r="F97" s="119">
        <f>SUM(F98)</f>
        <v>1</v>
      </c>
    </row>
    <row r="98" spans="1:6" ht="30" x14ac:dyDescent="0.2">
      <c r="A98" s="106" t="s">
        <v>120</v>
      </c>
      <c r="B98" s="12" t="s">
        <v>14</v>
      </c>
      <c r="C98" s="12" t="s">
        <v>18</v>
      </c>
      <c r="D98" s="92" t="s">
        <v>113</v>
      </c>
      <c r="E98" s="12" t="s">
        <v>77</v>
      </c>
      <c r="F98" s="126">
        <v>1</v>
      </c>
    </row>
    <row r="99" spans="1:6" ht="30" x14ac:dyDescent="0.2">
      <c r="A99" s="113" t="s">
        <v>342</v>
      </c>
      <c r="B99" s="11" t="s">
        <v>14</v>
      </c>
      <c r="C99" s="11" t="s">
        <v>18</v>
      </c>
      <c r="D99" s="204" t="s">
        <v>340</v>
      </c>
      <c r="E99" s="12"/>
      <c r="F99" s="127">
        <f>SUM(F100)</f>
        <v>153.5</v>
      </c>
    </row>
    <row r="100" spans="1:6" ht="15" x14ac:dyDescent="0.2">
      <c r="A100" s="113" t="s">
        <v>343</v>
      </c>
      <c r="B100" s="11" t="s">
        <v>14</v>
      </c>
      <c r="C100" s="11" t="s">
        <v>18</v>
      </c>
      <c r="D100" s="204" t="s">
        <v>341</v>
      </c>
      <c r="E100" s="12"/>
      <c r="F100" s="126">
        <f>SUM(F101)</f>
        <v>153.5</v>
      </c>
    </row>
    <row r="101" spans="1:6" ht="30" x14ac:dyDescent="0.2">
      <c r="A101" s="106" t="s">
        <v>120</v>
      </c>
      <c r="B101" s="12" t="s">
        <v>14</v>
      </c>
      <c r="C101" s="12" t="s">
        <v>18</v>
      </c>
      <c r="D101" s="205" t="s">
        <v>341</v>
      </c>
      <c r="E101" s="12" t="s">
        <v>77</v>
      </c>
      <c r="F101" s="126">
        <v>153.5</v>
      </c>
    </row>
    <row r="102" spans="1:6" ht="1.5" customHeight="1" x14ac:dyDescent="0.2">
      <c r="A102" s="113" t="s">
        <v>114</v>
      </c>
      <c r="B102" s="11" t="s">
        <v>14</v>
      </c>
      <c r="C102" s="11" t="s">
        <v>18</v>
      </c>
      <c r="D102" s="11" t="s">
        <v>119</v>
      </c>
      <c r="E102" s="12"/>
      <c r="F102" s="127">
        <f>SUM(F103)</f>
        <v>0</v>
      </c>
    </row>
    <row r="103" spans="1:6" ht="30" hidden="1" x14ac:dyDescent="0.2">
      <c r="A103" s="129" t="s">
        <v>115</v>
      </c>
      <c r="B103" s="11" t="s">
        <v>14</v>
      </c>
      <c r="C103" s="11" t="s">
        <v>18</v>
      </c>
      <c r="D103" s="11" t="s">
        <v>117</v>
      </c>
      <c r="E103" s="19"/>
      <c r="F103" s="127">
        <f>SUM(F104)</f>
        <v>0</v>
      </c>
    </row>
    <row r="104" spans="1:6" ht="75" hidden="1" x14ac:dyDescent="0.2">
      <c r="A104" s="113" t="s">
        <v>116</v>
      </c>
      <c r="B104" s="11" t="s">
        <v>14</v>
      </c>
      <c r="C104" s="11" t="s">
        <v>18</v>
      </c>
      <c r="D104" s="11" t="s">
        <v>118</v>
      </c>
      <c r="E104" s="12"/>
      <c r="F104" s="127">
        <f>SUM(F105)</f>
        <v>0</v>
      </c>
    </row>
    <row r="105" spans="1:6" ht="30" hidden="1" x14ac:dyDescent="0.2">
      <c r="A105" s="106" t="s">
        <v>120</v>
      </c>
      <c r="B105" s="12" t="s">
        <v>14</v>
      </c>
      <c r="C105" s="12" t="s">
        <v>18</v>
      </c>
      <c r="D105" s="12" t="s">
        <v>118</v>
      </c>
      <c r="E105" s="15" t="s">
        <v>77</v>
      </c>
      <c r="F105" s="126"/>
    </row>
    <row r="106" spans="1:6" ht="45" x14ac:dyDescent="0.2">
      <c r="A106" s="113" t="s">
        <v>127</v>
      </c>
      <c r="B106" s="12" t="s">
        <v>14</v>
      </c>
      <c r="C106" s="12" t="s">
        <v>18</v>
      </c>
      <c r="D106" s="11" t="s">
        <v>132</v>
      </c>
      <c r="E106" s="12"/>
      <c r="F106" s="127">
        <f>SUM(F107)</f>
        <v>300.39999999999998</v>
      </c>
    </row>
    <row r="107" spans="1:6" ht="45" x14ac:dyDescent="0.2">
      <c r="A107" s="129" t="s">
        <v>128</v>
      </c>
      <c r="B107" s="12" t="s">
        <v>14</v>
      </c>
      <c r="C107" s="12" t="s">
        <v>18</v>
      </c>
      <c r="D107" s="11" t="s">
        <v>133</v>
      </c>
      <c r="E107" s="19"/>
      <c r="F107" s="119">
        <f>SUM(F108,F110)</f>
        <v>300.39999999999998</v>
      </c>
    </row>
    <row r="108" spans="1:6" ht="60" x14ac:dyDescent="0.2">
      <c r="A108" s="129" t="s">
        <v>130</v>
      </c>
      <c r="B108" s="12" t="s">
        <v>14</v>
      </c>
      <c r="C108" s="12" t="s">
        <v>18</v>
      </c>
      <c r="D108" s="11" t="s">
        <v>135</v>
      </c>
      <c r="E108" s="19"/>
      <c r="F108" s="127">
        <f>SUM(F109)</f>
        <v>130</v>
      </c>
    </row>
    <row r="109" spans="1:6" ht="30" x14ac:dyDescent="0.2">
      <c r="A109" s="106" t="s">
        <v>120</v>
      </c>
      <c r="B109" s="12" t="s">
        <v>14</v>
      </c>
      <c r="C109" s="12" t="s">
        <v>18</v>
      </c>
      <c r="D109" s="12" t="s">
        <v>135</v>
      </c>
      <c r="E109" s="15" t="s">
        <v>77</v>
      </c>
      <c r="F109" s="126">
        <v>130</v>
      </c>
    </row>
    <row r="110" spans="1:6" ht="30" x14ac:dyDescent="0.2">
      <c r="A110" s="113" t="s">
        <v>131</v>
      </c>
      <c r="B110" s="12" t="s">
        <v>14</v>
      </c>
      <c r="C110" s="12" t="s">
        <v>18</v>
      </c>
      <c r="D110" s="11" t="s">
        <v>136</v>
      </c>
      <c r="E110" s="12"/>
      <c r="F110" s="127">
        <f>SUM(F111:F112)</f>
        <v>170.4</v>
      </c>
    </row>
    <row r="111" spans="1:6" ht="30" x14ac:dyDescent="0.2">
      <c r="A111" s="106" t="s">
        <v>120</v>
      </c>
      <c r="B111" s="12" t="s">
        <v>14</v>
      </c>
      <c r="C111" s="12" t="s">
        <v>18</v>
      </c>
      <c r="D111" s="12" t="s">
        <v>136</v>
      </c>
      <c r="E111" s="15" t="s">
        <v>77</v>
      </c>
      <c r="F111" s="126">
        <v>149.30000000000001</v>
      </c>
    </row>
    <row r="112" spans="1:6" ht="30" x14ac:dyDescent="0.2">
      <c r="A112" s="106" t="s">
        <v>75</v>
      </c>
      <c r="B112" s="12" t="s">
        <v>14</v>
      </c>
      <c r="C112" s="12" t="s">
        <v>18</v>
      </c>
      <c r="D112" s="12" t="s">
        <v>136</v>
      </c>
      <c r="E112" s="15" t="s">
        <v>78</v>
      </c>
      <c r="F112" s="126">
        <v>21.1</v>
      </c>
    </row>
    <row r="113" spans="1:6" ht="15" x14ac:dyDescent="0.2">
      <c r="A113" s="113" t="s">
        <v>237</v>
      </c>
      <c r="B113" s="23" t="s">
        <v>14</v>
      </c>
      <c r="C113" s="23" t="s">
        <v>18</v>
      </c>
      <c r="D113" s="23" t="s">
        <v>236</v>
      </c>
      <c r="E113" s="23"/>
      <c r="F113" s="119">
        <f>SUM(F114)</f>
        <v>5</v>
      </c>
    </row>
    <row r="114" spans="1:6" ht="30" x14ac:dyDescent="0.2">
      <c r="A114" s="113" t="s">
        <v>409</v>
      </c>
      <c r="B114" s="23" t="s">
        <v>14</v>
      </c>
      <c r="C114" s="23" t="s">
        <v>18</v>
      </c>
      <c r="D114" s="23" t="s">
        <v>95</v>
      </c>
      <c r="E114" s="23"/>
      <c r="F114" s="119">
        <f>SUM(F115)</f>
        <v>5</v>
      </c>
    </row>
    <row r="115" spans="1:6" ht="30" x14ac:dyDescent="0.2">
      <c r="A115" s="145" t="s">
        <v>453</v>
      </c>
      <c r="B115" s="23" t="s">
        <v>14</v>
      </c>
      <c r="C115" s="23" t="s">
        <v>18</v>
      </c>
      <c r="D115" s="23" t="s">
        <v>452</v>
      </c>
      <c r="E115" s="23"/>
      <c r="F115" s="119">
        <f>SUM(F116)</f>
        <v>5</v>
      </c>
    </row>
    <row r="116" spans="1:6" ht="15.75" thickBot="1" x14ac:dyDescent="0.25">
      <c r="A116" s="106" t="s">
        <v>75</v>
      </c>
      <c r="B116" s="15" t="s">
        <v>14</v>
      </c>
      <c r="C116" s="15" t="s">
        <v>18</v>
      </c>
      <c r="D116" s="24" t="s">
        <v>452</v>
      </c>
      <c r="E116" s="12" t="s">
        <v>78</v>
      </c>
      <c r="F116" s="110">
        <v>5</v>
      </c>
    </row>
    <row r="117" spans="1:6" ht="17.25" thickTop="1" thickBot="1" x14ac:dyDescent="0.25">
      <c r="A117" s="114" t="s">
        <v>56</v>
      </c>
      <c r="B117" s="8" t="s">
        <v>27</v>
      </c>
      <c r="C117" s="8"/>
      <c r="D117" s="8"/>
      <c r="E117" s="8"/>
      <c r="F117" s="124">
        <f t="shared" ref="F117:F122" si="0">SUM(F118)</f>
        <v>662.2</v>
      </c>
    </row>
    <row r="118" spans="1:6" ht="15.75" thickTop="1" x14ac:dyDescent="0.2">
      <c r="A118" s="157" t="s">
        <v>70</v>
      </c>
      <c r="B118" s="48" t="s">
        <v>27</v>
      </c>
      <c r="C118" s="48" t="s">
        <v>16</v>
      </c>
      <c r="D118" s="48"/>
      <c r="E118" s="48"/>
      <c r="F118" s="125">
        <f t="shared" si="0"/>
        <v>662.2</v>
      </c>
    </row>
    <row r="119" spans="1:6" ht="75" x14ac:dyDescent="0.2">
      <c r="A119" s="120" t="s">
        <v>352</v>
      </c>
      <c r="B119" s="11" t="s">
        <v>27</v>
      </c>
      <c r="C119" s="11" t="s">
        <v>16</v>
      </c>
      <c r="D119" s="19" t="s">
        <v>100</v>
      </c>
      <c r="E119" s="11"/>
      <c r="F119" s="119">
        <f t="shared" si="0"/>
        <v>662.2</v>
      </c>
    </row>
    <row r="120" spans="1:6" ht="45" x14ac:dyDescent="0.2">
      <c r="A120" s="120" t="s">
        <v>91</v>
      </c>
      <c r="B120" s="11" t="s">
        <v>27</v>
      </c>
      <c r="C120" s="11" t="s">
        <v>16</v>
      </c>
      <c r="D120" s="19" t="s">
        <v>101</v>
      </c>
      <c r="E120" s="72"/>
      <c r="F120" s="136">
        <f t="shared" si="0"/>
        <v>662.2</v>
      </c>
    </row>
    <row r="121" spans="1:6" ht="30" x14ac:dyDescent="0.2">
      <c r="A121" s="129" t="s">
        <v>93</v>
      </c>
      <c r="B121" s="11" t="s">
        <v>27</v>
      </c>
      <c r="C121" s="11" t="s">
        <v>16</v>
      </c>
      <c r="D121" s="19" t="s">
        <v>103</v>
      </c>
      <c r="E121" s="72"/>
      <c r="F121" s="136">
        <f t="shared" si="0"/>
        <v>662.2</v>
      </c>
    </row>
    <row r="122" spans="1:6" ht="45" x14ac:dyDescent="0.2">
      <c r="A122" s="79" t="s">
        <v>94</v>
      </c>
      <c r="B122" s="11" t="s">
        <v>27</v>
      </c>
      <c r="C122" s="11" t="s">
        <v>16</v>
      </c>
      <c r="D122" s="91" t="s">
        <v>137</v>
      </c>
      <c r="E122" s="72"/>
      <c r="F122" s="136">
        <f t="shared" si="0"/>
        <v>662.2</v>
      </c>
    </row>
    <row r="123" spans="1:6" ht="15.75" thickBot="1" x14ac:dyDescent="0.25">
      <c r="A123" s="106" t="s">
        <v>28</v>
      </c>
      <c r="B123" s="13" t="s">
        <v>27</v>
      </c>
      <c r="C123" s="13" t="s">
        <v>16</v>
      </c>
      <c r="D123" s="185" t="s">
        <v>137</v>
      </c>
      <c r="E123" s="14" t="s">
        <v>82</v>
      </c>
      <c r="F123" s="143">
        <v>662.2</v>
      </c>
    </row>
    <row r="124" spans="1:6" ht="33" thickTop="1" thickBot="1" x14ac:dyDescent="0.25">
      <c r="A124" s="158" t="s">
        <v>73</v>
      </c>
      <c r="B124" s="58" t="s">
        <v>16</v>
      </c>
      <c r="C124" s="61"/>
      <c r="D124" s="61"/>
      <c r="E124" s="61"/>
      <c r="F124" s="159">
        <f>SUM(F125)</f>
        <v>2095</v>
      </c>
    </row>
    <row r="125" spans="1:6" ht="60.75" thickTop="1" x14ac:dyDescent="0.2">
      <c r="A125" s="128" t="s">
        <v>406</v>
      </c>
      <c r="B125" s="178" t="s">
        <v>16</v>
      </c>
      <c r="C125" s="10" t="s">
        <v>32</v>
      </c>
      <c r="D125" s="15"/>
      <c r="E125" s="12"/>
      <c r="F125" s="112">
        <f>SUM(F126,F131)</f>
        <v>2095</v>
      </c>
    </row>
    <row r="126" spans="1:6" ht="45" x14ac:dyDescent="0.2">
      <c r="A126" s="109" t="s">
        <v>353</v>
      </c>
      <c r="B126" s="11" t="s">
        <v>16</v>
      </c>
      <c r="C126" s="11" t="s">
        <v>32</v>
      </c>
      <c r="D126" s="19" t="s">
        <v>242</v>
      </c>
      <c r="E126" s="12"/>
      <c r="F126" s="122">
        <f t="shared" ref="F126:F129" si="1">SUM(F127)</f>
        <v>76</v>
      </c>
    </row>
    <row r="127" spans="1:6" ht="30" x14ac:dyDescent="0.2">
      <c r="A127" s="113" t="s">
        <v>292</v>
      </c>
      <c r="B127" s="11" t="s">
        <v>16</v>
      </c>
      <c r="C127" s="11" t="s">
        <v>32</v>
      </c>
      <c r="D127" s="19" t="s">
        <v>280</v>
      </c>
      <c r="E127" s="11"/>
      <c r="F127" s="122">
        <f t="shared" si="1"/>
        <v>76</v>
      </c>
    </row>
    <row r="128" spans="1:6" ht="30" x14ac:dyDescent="0.2">
      <c r="A128" s="113" t="s">
        <v>279</v>
      </c>
      <c r="B128" s="11" t="s">
        <v>16</v>
      </c>
      <c r="C128" s="11" t="s">
        <v>32</v>
      </c>
      <c r="D128" s="19" t="s">
        <v>281</v>
      </c>
      <c r="E128" s="11"/>
      <c r="F128" s="122">
        <f t="shared" si="1"/>
        <v>76</v>
      </c>
    </row>
    <row r="129" spans="1:6" ht="45" x14ac:dyDescent="0.2">
      <c r="A129" s="113" t="s">
        <v>313</v>
      </c>
      <c r="B129" s="11" t="s">
        <v>16</v>
      </c>
      <c r="C129" s="11" t="s">
        <v>32</v>
      </c>
      <c r="D129" s="19" t="s">
        <v>282</v>
      </c>
      <c r="E129" s="11"/>
      <c r="F129" s="122">
        <f t="shared" si="1"/>
        <v>76</v>
      </c>
    </row>
    <row r="130" spans="1:6" ht="30" x14ac:dyDescent="0.2">
      <c r="A130" s="106" t="s">
        <v>28</v>
      </c>
      <c r="B130" s="12" t="s">
        <v>16</v>
      </c>
      <c r="C130" s="12" t="s">
        <v>32</v>
      </c>
      <c r="D130" s="15" t="s">
        <v>282</v>
      </c>
      <c r="E130" s="12" t="s">
        <v>82</v>
      </c>
      <c r="F130" s="123">
        <v>76</v>
      </c>
    </row>
    <row r="131" spans="1:6" ht="75" x14ac:dyDescent="0.2">
      <c r="A131" s="120" t="s">
        <v>352</v>
      </c>
      <c r="B131" s="177" t="s">
        <v>16</v>
      </c>
      <c r="C131" s="11" t="s">
        <v>32</v>
      </c>
      <c r="D131" s="19" t="s">
        <v>100</v>
      </c>
      <c r="E131" s="12"/>
      <c r="F131" s="112">
        <f>SUM(F132)</f>
        <v>2019</v>
      </c>
    </row>
    <row r="132" spans="1:6" ht="30" x14ac:dyDescent="0.2">
      <c r="A132" s="113" t="s">
        <v>121</v>
      </c>
      <c r="B132" s="11" t="s">
        <v>16</v>
      </c>
      <c r="C132" s="11" t="s">
        <v>32</v>
      </c>
      <c r="D132" s="11" t="s">
        <v>125</v>
      </c>
      <c r="E132" s="12"/>
      <c r="F132" s="127">
        <f>SUM(F133)</f>
        <v>2019</v>
      </c>
    </row>
    <row r="133" spans="1:6" ht="30" x14ac:dyDescent="0.2">
      <c r="A133" s="113" t="s">
        <v>122</v>
      </c>
      <c r="B133" s="11" t="s">
        <v>16</v>
      </c>
      <c r="C133" s="11" t="s">
        <v>32</v>
      </c>
      <c r="D133" s="11" t="s">
        <v>124</v>
      </c>
      <c r="E133" s="12"/>
      <c r="F133" s="127">
        <f>SUM(F134)</f>
        <v>2019</v>
      </c>
    </row>
    <row r="134" spans="1:6" ht="15" x14ac:dyDescent="0.2">
      <c r="A134" s="113" t="s">
        <v>123</v>
      </c>
      <c r="B134" s="11" t="s">
        <v>16</v>
      </c>
      <c r="C134" s="11" t="s">
        <v>32</v>
      </c>
      <c r="D134" s="11" t="s">
        <v>126</v>
      </c>
      <c r="E134" s="12"/>
      <c r="F134" s="127">
        <f>SUM(F135:F136)</f>
        <v>2019</v>
      </c>
    </row>
    <row r="135" spans="1:6" ht="75" x14ac:dyDescent="0.2">
      <c r="A135" s="106" t="s">
        <v>74</v>
      </c>
      <c r="B135" s="12" t="s">
        <v>16</v>
      </c>
      <c r="C135" s="12" t="s">
        <v>32</v>
      </c>
      <c r="D135" s="11" t="s">
        <v>126</v>
      </c>
      <c r="E135" s="12" t="s">
        <v>76</v>
      </c>
      <c r="F135" s="126">
        <v>1947</v>
      </c>
    </row>
    <row r="136" spans="1:6" ht="30.75" thickBot="1" x14ac:dyDescent="0.25">
      <c r="A136" s="106" t="s">
        <v>120</v>
      </c>
      <c r="B136" s="12" t="s">
        <v>16</v>
      </c>
      <c r="C136" s="12" t="s">
        <v>32</v>
      </c>
      <c r="D136" s="11" t="s">
        <v>126</v>
      </c>
      <c r="E136" s="12" t="s">
        <v>77</v>
      </c>
      <c r="F136" s="126">
        <v>72</v>
      </c>
    </row>
    <row r="137" spans="1:6" ht="17.25" thickTop="1" thickBot="1" x14ac:dyDescent="0.25">
      <c r="A137" s="114" t="s">
        <v>19</v>
      </c>
      <c r="B137" s="8" t="s">
        <v>20</v>
      </c>
      <c r="C137" s="8"/>
      <c r="D137" s="8"/>
      <c r="E137" s="8"/>
      <c r="F137" s="124">
        <f>SUM(F138,F156,F171,F150)</f>
        <v>17370.699999999997</v>
      </c>
    </row>
    <row r="138" spans="1:6" ht="15.75" thickTop="1" x14ac:dyDescent="0.2">
      <c r="A138" s="160" t="s">
        <v>21</v>
      </c>
      <c r="B138" s="17" t="s">
        <v>20</v>
      </c>
      <c r="C138" s="17" t="s">
        <v>14</v>
      </c>
      <c r="D138" s="16"/>
      <c r="E138" s="16"/>
      <c r="F138" s="139">
        <f>SUM(F139,F144)</f>
        <v>96.6</v>
      </c>
    </row>
    <row r="139" spans="1:6" ht="45" x14ac:dyDescent="0.2">
      <c r="A139" s="130" t="s">
        <v>364</v>
      </c>
      <c r="B139" s="66" t="s">
        <v>20</v>
      </c>
      <c r="C139" s="66" t="s">
        <v>14</v>
      </c>
      <c r="D139" s="66" t="s">
        <v>139</v>
      </c>
      <c r="E139" s="66"/>
      <c r="F139" s="119">
        <f>SUM(F140)</f>
        <v>40</v>
      </c>
    </row>
    <row r="140" spans="1:6" ht="30" x14ac:dyDescent="0.2">
      <c r="A140" s="113" t="s">
        <v>283</v>
      </c>
      <c r="B140" s="66" t="s">
        <v>20</v>
      </c>
      <c r="C140" s="66" t="s">
        <v>14</v>
      </c>
      <c r="D140" s="66" t="s">
        <v>140</v>
      </c>
      <c r="E140" s="20"/>
      <c r="F140" s="119">
        <f>SUM(F141)</f>
        <v>40</v>
      </c>
    </row>
    <row r="141" spans="1:6" ht="15" x14ac:dyDescent="0.2">
      <c r="A141" s="106" t="s">
        <v>138</v>
      </c>
      <c r="B141" s="66" t="s">
        <v>20</v>
      </c>
      <c r="C141" s="66" t="s">
        <v>14</v>
      </c>
      <c r="D141" s="66" t="s">
        <v>141</v>
      </c>
      <c r="E141" s="20"/>
      <c r="F141" s="119">
        <f>SUM(F142)</f>
        <v>40</v>
      </c>
    </row>
    <row r="142" spans="1:6" ht="15" x14ac:dyDescent="0.2">
      <c r="A142" s="113" t="s">
        <v>284</v>
      </c>
      <c r="B142" s="66" t="s">
        <v>20</v>
      </c>
      <c r="C142" s="66" t="s">
        <v>14</v>
      </c>
      <c r="D142" s="66" t="s">
        <v>285</v>
      </c>
      <c r="E142" s="20"/>
      <c r="F142" s="119">
        <f>SUM(F143)</f>
        <v>40</v>
      </c>
    </row>
    <row r="143" spans="1:6" ht="30" x14ac:dyDescent="0.2">
      <c r="A143" s="106" t="s">
        <v>84</v>
      </c>
      <c r="B143" s="20" t="s">
        <v>20</v>
      </c>
      <c r="C143" s="20" t="s">
        <v>14</v>
      </c>
      <c r="D143" s="20" t="s">
        <v>285</v>
      </c>
      <c r="E143" s="20" t="s">
        <v>81</v>
      </c>
      <c r="F143" s="110">
        <v>40</v>
      </c>
    </row>
    <row r="144" spans="1:6" ht="45" x14ac:dyDescent="0.2">
      <c r="A144" s="129" t="s">
        <v>365</v>
      </c>
      <c r="B144" s="66" t="s">
        <v>20</v>
      </c>
      <c r="C144" s="66" t="s">
        <v>14</v>
      </c>
      <c r="D144" s="66" t="s">
        <v>189</v>
      </c>
      <c r="E144" s="22"/>
      <c r="F144" s="119">
        <f>SUM(F145)</f>
        <v>56.6</v>
      </c>
    </row>
    <row r="145" spans="1:6" ht="45" x14ac:dyDescent="0.2">
      <c r="A145" s="129" t="s">
        <v>186</v>
      </c>
      <c r="B145" s="66" t="s">
        <v>20</v>
      </c>
      <c r="C145" s="66" t="s">
        <v>14</v>
      </c>
      <c r="D145" s="66" t="s">
        <v>190</v>
      </c>
      <c r="E145" s="22"/>
      <c r="F145" s="119">
        <f>SUM(F146)</f>
        <v>56.6</v>
      </c>
    </row>
    <row r="146" spans="1:6" ht="30" x14ac:dyDescent="0.2">
      <c r="A146" s="129" t="s">
        <v>187</v>
      </c>
      <c r="B146" s="66" t="s">
        <v>20</v>
      </c>
      <c r="C146" s="66" t="s">
        <v>14</v>
      </c>
      <c r="D146" s="66" t="s">
        <v>191</v>
      </c>
      <c r="E146" s="22"/>
      <c r="F146" s="119">
        <f>SUM(F147)</f>
        <v>56.6</v>
      </c>
    </row>
    <row r="147" spans="1:6" ht="120" x14ac:dyDescent="0.2">
      <c r="A147" s="113" t="s">
        <v>310</v>
      </c>
      <c r="B147" s="66" t="s">
        <v>20</v>
      </c>
      <c r="C147" s="66" t="s">
        <v>14</v>
      </c>
      <c r="D147" s="66" t="s">
        <v>274</v>
      </c>
      <c r="E147" s="20"/>
      <c r="F147" s="119">
        <f>SUM(F148:F149)</f>
        <v>56.6</v>
      </c>
    </row>
    <row r="148" spans="1:6" ht="30" x14ac:dyDescent="0.2">
      <c r="A148" s="106" t="s">
        <v>28</v>
      </c>
      <c r="B148" s="20" t="s">
        <v>20</v>
      </c>
      <c r="C148" s="20" t="s">
        <v>14</v>
      </c>
      <c r="D148" s="20" t="s">
        <v>274</v>
      </c>
      <c r="E148" s="20" t="s">
        <v>82</v>
      </c>
      <c r="F148" s="110">
        <v>24</v>
      </c>
    </row>
    <row r="149" spans="1:6" ht="30" x14ac:dyDescent="0.2">
      <c r="A149" s="106" t="s">
        <v>84</v>
      </c>
      <c r="B149" s="20" t="s">
        <v>20</v>
      </c>
      <c r="C149" s="20" t="s">
        <v>14</v>
      </c>
      <c r="D149" s="20" t="s">
        <v>274</v>
      </c>
      <c r="E149" s="20" t="s">
        <v>81</v>
      </c>
      <c r="F149" s="110">
        <v>32.6</v>
      </c>
    </row>
    <row r="150" spans="1:6" ht="15" x14ac:dyDescent="0.2">
      <c r="A150" s="138" t="s">
        <v>318</v>
      </c>
      <c r="B150" s="10" t="s">
        <v>20</v>
      </c>
      <c r="C150" s="10" t="s">
        <v>43</v>
      </c>
      <c r="D150" s="23"/>
      <c r="E150" s="23"/>
      <c r="F150" s="119">
        <f>SUM(F151)</f>
        <v>185.5</v>
      </c>
    </row>
    <row r="151" spans="1:6" ht="60" x14ac:dyDescent="0.2">
      <c r="A151" s="113" t="s">
        <v>360</v>
      </c>
      <c r="B151" s="19" t="s">
        <v>20</v>
      </c>
      <c r="C151" s="19" t="s">
        <v>43</v>
      </c>
      <c r="D151" s="19" t="s">
        <v>319</v>
      </c>
      <c r="E151" s="15"/>
      <c r="F151" s="119">
        <f>SUM(F152)</f>
        <v>185.5</v>
      </c>
    </row>
    <row r="152" spans="1:6" ht="30" x14ac:dyDescent="0.2">
      <c r="A152" s="133" t="s">
        <v>320</v>
      </c>
      <c r="B152" s="15" t="s">
        <v>20</v>
      </c>
      <c r="C152" s="15" t="s">
        <v>43</v>
      </c>
      <c r="D152" s="19" t="s">
        <v>321</v>
      </c>
      <c r="E152" s="15"/>
      <c r="F152" s="119">
        <f>SUM(F153)</f>
        <v>185.5</v>
      </c>
    </row>
    <row r="153" spans="1:6" ht="30" x14ac:dyDescent="0.2">
      <c r="A153" s="133" t="s">
        <v>322</v>
      </c>
      <c r="B153" s="11" t="s">
        <v>20</v>
      </c>
      <c r="C153" s="11" t="s">
        <v>43</v>
      </c>
      <c r="D153" s="19" t="s">
        <v>323</v>
      </c>
      <c r="E153" s="15"/>
      <c r="F153" s="119">
        <f>SUM(F154)</f>
        <v>185.5</v>
      </c>
    </row>
    <row r="154" spans="1:6" ht="30" x14ac:dyDescent="0.2">
      <c r="A154" s="113" t="s">
        <v>330</v>
      </c>
      <c r="B154" s="15" t="s">
        <v>20</v>
      </c>
      <c r="C154" s="15" t="s">
        <v>43</v>
      </c>
      <c r="D154" s="19" t="s">
        <v>324</v>
      </c>
      <c r="E154" s="15"/>
      <c r="F154" s="119">
        <f>SUM(F155)</f>
        <v>185.5</v>
      </c>
    </row>
    <row r="155" spans="1:6" ht="30" x14ac:dyDescent="0.2">
      <c r="A155" s="106" t="s">
        <v>28</v>
      </c>
      <c r="B155" s="12" t="s">
        <v>20</v>
      </c>
      <c r="C155" s="12" t="s">
        <v>43</v>
      </c>
      <c r="D155" s="15" t="s">
        <v>324</v>
      </c>
      <c r="E155" s="15" t="s">
        <v>82</v>
      </c>
      <c r="F155" s="110">
        <v>185.5</v>
      </c>
    </row>
    <row r="156" spans="1:6" ht="15" x14ac:dyDescent="0.2">
      <c r="A156" s="161" t="s">
        <v>41</v>
      </c>
      <c r="B156" s="10" t="s">
        <v>20</v>
      </c>
      <c r="C156" s="10" t="s">
        <v>30</v>
      </c>
      <c r="D156" s="22"/>
      <c r="E156" s="22"/>
      <c r="F156" s="119">
        <f>SUM(F157)</f>
        <v>17038.599999999999</v>
      </c>
    </row>
    <row r="157" spans="1:6" ht="60" x14ac:dyDescent="0.2">
      <c r="A157" s="133" t="s">
        <v>420</v>
      </c>
      <c r="B157" s="11" t="s">
        <v>20</v>
      </c>
      <c r="C157" s="11" t="s">
        <v>30</v>
      </c>
      <c r="D157" s="19" t="s">
        <v>142</v>
      </c>
      <c r="E157" s="22"/>
      <c r="F157" s="119">
        <f>SUM(F158)</f>
        <v>17038.599999999999</v>
      </c>
    </row>
    <row r="158" spans="1:6" ht="60" x14ac:dyDescent="0.2">
      <c r="A158" s="113" t="s">
        <v>145</v>
      </c>
      <c r="B158" s="11" t="s">
        <v>20</v>
      </c>
      <c r="C158" s="11" t="s">
        <v>30</v>
      </c>
      <c r="D158" s="19" t="s">
        <v>143</v>
      </c>
      <c r="E158" s="15"/>
      <c r="F158" s="119">
        <f>SUM(F159,F168)</f>
        <v>17038.599999999999</v>
      </c>
    </row>
    <row r="159" spans="1:6" ht="45" x14ac:dyDescent="0.2">
      <c r="A159" s="113" t="s">
        <v>146</v>
      </c>
      <c r="B159" s="11" t="s">
        <v>20</v>
      </c>
      <c r="C159" s="11" t="s">
        <v>30</v>
      </c>
      <c r="D159" s="19" t="s">
        <v>144</v>
      </c>
      <c r="E159" s="15"/>
      <c r="F159" s="119">
        <f>SUM(F160,F164,F166,F162)</f>
        <v>16938.599999999999</v>
      </c>
    </row>
    <row r="160" spans="1:6" ht="45" x14ac:dyDescent="0.2">
      <c r="A160" s="113" t="s">
        <v>147</v>
      </c>
      <c r="B160" s="11" t="s">
        <v>20</v>
      </c>
      <c r="C160" s="11" t="s">
        <v>30</v>
      </c>
      <c r="D160" s="19" t="s">
        <v>148</v>
      </c>
      <c r="E160" s="15"/>
      <c r="F160" s="119">
        <f>SUM(F161)</f>
        <v>3487.6</v>
      </c>
    </row>
    <row r="161" spans="1:6" ht="30" x14ac:dyDescent="0.2">
      <c r="A161" s="106" t="s">
        <v>120</v>
      </c>
      <c r="B161" s="12" t="s">
        <v>20</v>
      </c>
      <c r="C161" s="12" t="s">
        <v>30</v>
      </c>
      <c r="D161" s="15" t="s">
        <v>148</v>
      </c>
      <c r="E161" s="15" t="s">
        <v>77</v>
      </c>
      <c r="F161" s="110">
        <v>3487.6</v>
      </c>
    </row>
    <row r="162" spans="1:6" ht="30" x14ac:dyDescent="0.25">
      <c r="A162" s="201" t="s">
        <v>316</v>
      </c>
      <c r="B162" s="11" t="s">
        <v>20</v>
      </c>
      <c r="C162" s="11" t="s">
        <v>30</v>
      </c>
      <c r="D162" s="19" t="s">
        <v>317</v>
      </c>
      <c r="E162" s="15"/>
      <c r="F162" s="119">
        <f>SUM(F163)</f>
        <v>650</v>
      </c>
    </row>
    <row r="163" spans="1:6" ht="30" x14ac:dyDescent="0.2">
      <c r="A163" s="106" t="s">
        <v>120</v>
      </c>
      <c r="B163" s="12" t="s">
        <v>20</v>
      </c>
      <c r="C163" s="12" t="s">
        <v>30</v>
      </c>
      <c r="D163" s="15" t="s">
        <v>317</v>
      </c>
      <c r="E163" s="15" t="s">
        <v>77</v>
      </c>
      <c r="F163" s="110">
        <v>650</v>
      </c>
    </row>
    <row r="164" spans="1:6" ht="60" x14ac:dyDescent="0.2">
      <c r="A164" s="113" t="s">
        <v>149</v>
      </c>
      <c r="B164" s="11" t="s">
        <v>20</v>
      </c>
      <c r="C164" s="11" t="s">
        <v>30</v>
      </c>
      <c r="D164" s="19" t="s">
        <v>150</v>
      </c>
      <c r="E164" s="15"/>
      <c r="F164" s="119">
        <f>SUM(F165)</f>
        <v>12673</v>
      </c>
    </row>
    <row r="165" spans="1:6" ht="30" x14ac:dyDescent="0.2">
      <c r="A165" s="106" t="s">
        <v>120</v>
      </c>
      <c r="B165" s="12" t="s">
        <v>20</v>
      </c>
      <c r="C165" s="12" t="s">
        <v>30</v>
      </c>
      <c r="D165" s="15" t="s">
        <v>150</v>
      </c>
      <c r="E165" s="15" t="s">
        <v>77</v>
      </c>
      <c r="F165" s="110">
        <v>12673</v>
      </c>
    </row>
    <row r="166" spans="1:6" ht="75" x14ac:dyDescent="0.2">
      <c r="A166" s="113" t="s">
        <v>275</v>
      </c>
      <c r="B166" s="11" t="s">
        <v>20</v>
      </c>
      <c r="C166" s="11" t="s">
        <v>30</v>
      </c>
      <c r="D166" s="19" t="s">
        <v>293</v>
      </c>
      <c r="E166" s="15"/>
      <c r="F166" s="119">
        <f>SUM(F167)</f>
        <v>128</v>
      </c>
    </row>
    <row r="167" spans="1:6" ht="30" x14ac:dyDescent="0.2">
      <c r="A167" s="106" t="s">
        <v>120</v>
      </c>
      <c r="B167" s="12" t="s">
        <v>20</v>
      </c>
      <c r="C167" s="12" t="s">
        <v>30</v>
      </c>
      <c r="D167" s="15" t="s">
        <v>293</v>
      </c>
      <c r="E167" s="15" t="s">
        <v>77</v>
      </c>
      <c r="F167" s="110">
        <v>128</v>
      </c>
    </row>
    <row r="168" spans="1:6" ht="30" x14ac:dyDescent="0.2">
      <c r="A168" s="113" t="s">
        <v>304</v>
      </c>
      <c r="B168" s="11" t="s">
        <v>20</v>
      </c>
      <c r="C168" s="11" t="s">
        <v>30</v>
      </c>
      <c r="D168" s="19" t="s">
        <v>298</v>
      </c>
      <c r="E168" s="15"/>
      <c r="F168" s="119">
        <f>SUM(F169)</f>
        <v>100</v>
      </c>
    </row>
    <row r="169" spans="1:6" ht="30" x14ac:dyDescent="0.2">
      <c r="A169" s="113" t="s">
        <v>303</v>
      </c>
      <c r="B169" s="11" t="s">
        <v>20</v>
      </c>
      <c r="C169" s="11" t="s">
        <v>30</v>
      </c>
      <c r="D169" s="19" t="s">
        <v>299</v>
      </c>
      <c r="E169" s="15"/>
      <c r="F169" s="119">
        <f>SUM(F170)</f>
        <v>100</v>
      </c>
    </row>
    <row r="170" spans="1:6" ht="30" x14ac:dyDescent="0.2">
      <c r="A170" s="106" t="s">
        <v>120</v>
      </c>
      <c r="B170" s="12" t="s">
        <v>20</v>
      </c>
      <c r="C170" s="12" t="s">
        <v>30</v>
      </c>
      <c r="D170" s="15" t="s">
        <v>299</v>
      </c>
      <c r="E170" s="15" t="s">
        <v>77</v>
      </c>
      <c r="F170" s="110">
        <v>100</v>
      </c>
    </row>
    <row r="171" spans="1:6" ht="15" x14ac:dyDescent="0.2">
      <c r="A171" s="108" t="s">
        <v>61</v>
      </c>
      <c r="B171" s="22" t="s">
        <v>20</v>
      </c>
      <c r="C171" s="22" t="s">
        <v>50</v>
      </c>
      <c r="D171" s="22"/>
      <c r="E171" s="22"/>
      <c r="F171" s="119">
        <f>SUM(F172)</f>
        <v>50</v>
      </c>
    </row>
    <row r="172" spans="1:6" ht="75" x14ac:dyDescent="0.2">
      <c r="A172" s="120" t="s">
        <v>352</v>
      </c>
      <c r="B172" s="66" t="s">
        <v>20</v>
      </c>
      <c r="C172" s="66" t="s">
        <v>50</v>
      </c>
      <c r="D172" s="66" t="s">
        <v>100</v>
      </c>
      <c r="E172" s="19"/>
      <c r="F172" s="119">
        <f>SUM(F173)</f>
        <v>50</v>
      </c>
    </row>
    <row r="173" spans="1:6" ht="45" x14ac:dyDescent="0.2">
      <c r="A173" s="113" t="s">
        <v>127</v>
      </c>
      <c r="B173" s="12" t="s">
        <v>20</v>
      </c>
      <c r="C173" s="12" t="s">
        <v>50</v>
      </c>
      <c r="D173" s="11" t="s">
        <v>132</v>
      </c>
      <c r="E173" s="12"/>
      <c r="F173" s="127">
        <f>SUM(F174)</f>
        <v>50</v>
      </c>
    </row>
    <row r="174" spans="1:6" ht="45" x14ac:dyDescent="0.2">
      <c r="A174" s="129" t="s">
        <v>128</v>
      </c>
      <c r="B174" s="12" t="s">
        <v>20</v>
      </c>
      <c r="C174" s="12" t="s">
        <v>50</v>
      </c>
      <c r="D174" s="11" t="s">
        <v>133</v>
      </c>
      <c r="E174" s="19"/>
      <c r="F174" s="119">
        <f>SUM(F175)</f>
        <v>50</v>
      </c>
    </row>
    <row r="175" spans="1:6" ht="30" x14ac:dyDescent="0.2">
      <c r="A175" s="113" t="s">
        <v>129</v>
      </c>
      <c r="B175" s="12" t="s">
        <v>20</v>
      </c>
      <c r="C175" s="12" t="s">
        <v>50</v>
      </c>
      <c r="D175" s="11" t="s">
        <v>134</v>
      </c>
      <c r="E175" s="12"/>
      <c r="F175" s="119">
        <f>SUM(F176:F176)</f>
        <v>50</v>
      </c>
    </row>
    <row r="176" spans="1:6" ht="30.75" thickBot="1" x14ac:dyDescent="0.25">
      <c r="A176" s="106" t="s">
        <v>120</v>
      </c>
      <c r="B176" s="12" t="s">
        <v>20</v>
      </c>
      <c r="C176" s="12" t="s">
        <v>50</v>
      </c>
      <c r="D176" s="12" t="s">
        <v>134</v>
      </c>
      <c r="E176" s="12" t="s">
        <v>77</v>
      </c>
      <c r="F176" s="110">
        <v>50</v>
      </c>
    </row>
    <row r="177" spans="1:6" s="47" customFormat="1" ht="17.25" thickTop="1" thickBot="1" x14ac:dyDescent="0.25">
      <c r="A177" s="114" t="s">
        <v>42</v>
      </c>
      <c r="B177" s="8" t="s">
        <v>43</v>
      </c>
      <c r="C177" s="8"/>
      <c r="D177" s="8"/>
      <c r="E177" s="8"/>
      <c r="F177" s="124">
        <f>SUM(F178,F191,F221)</f>
        <v>15219</v>
      </c>
    </row>
    <row r="178" spans="1:6" ht="15.75" thickTop="1" x14ac:dyDescent="0.2">
      <c r="A178" s="155" t="s">
        <v>44</v>
      </c>
      <c r="B178" s="18" t="s">
        <v>43</v>
      </c>
      <c r="C178" s="18" t="s">
        <v>14</v>
      </c>
      <c r="D178" s="18"/>
      <c r="E178" s="18"/>
      <c r="F178" s="156">
        <f>SUM(F179,F186)</f>
        <v>991</v>
      </c>
    </row>
    <row r="179" spans="1:6" ht="60" x14ac:dyDescent="0.2">
      <c r="A179" s="113" t="s">
        <v>360</v>
      </c>
      <c r="B179" s="19" t="s">
        <v>43</v>
      </c>
      <c r="C179" s="19" t="s">
        <v>14</v>
      </c>
      <c r="D179" s="19" t="s">
        <v>319</v>
      </c>
      <c r="E179" s="15"/>
      <c r="F179" s="119">
        <f>SUM(F180)</f>
        <v>800</v>
      </c>
    </row>
    <row r="180" spans="1:6" ht="30" x14ac:dyDescent="0.2">
      <c r="A180" s="133" t="s">
        <v>385</v>
      </c>
      <c r="B180" s="15" t="s">
        <v>43</v>
      </c>
      <c r="C180" s="15" t="s">
        <v>14</v>
      </c>
      <c r="D180" s="19" t="s">
        <v>382</v>
      </c>
      <c r="E180" s="15"/>
      <c r="F180" s="119">
        <f>SUM(F181)</f>
        <v>800</v>
      </c>
    </row>
    <row r="181" spans="1:6" ht="30" x14ac:dyDescent="0.2">
      <c r="A181" s="133" t="s">
        <v>386</v>
      </c>
      <c r="B181" s="11" t="s">
        <v>43</v>
      </c>
      <c r="C181" s="11" t="s">
        <v>14</v>
      </c>
      <c r="D181" s="19" t="s">
        <v>381</v>
      </c>
      <c r="E181" s="15"/>
      <c r="F181" s="119">
        <f>SUM(F182,F184)</f>
        <v>800</v>
      </c>
    </row>
    <row r="182" spans="1:6" ht="75" x14ac:dyDescent="0.2">
      <c r="A182" s="113" t="s">
        <v>387</v>
      </c>
      <c r="B182" s="15" t="s">
        <v>43</v>
      </c>
      <c r="C182" s="15" t="s">
        <v>14</v>
      </c>
      <c r="D182" s="19" t="s">
        <v>383</v>
      </c>
      <c r="E182" s="15"/>
      <c r="F182" s="119">
        <f>SUM(F183)</f>
        <v>400</v>
      </c>
    </row>
    <row r="183" spans="1:6" ht="30" x14ac:dyDescent="0.2">
      <c r="A183" s="106" t="s">
        <v>120</v>
      </c>
      <c r="B183" s="12" t="s">
        <v>43</v>
      </c>
      <c r="C183" s="12" t="s">
        <v>14</v>
      </c>
      <c r="D183" s="15" t="s">
        <v>383</v>
      </c>
      <c r="E183" s="15" t="s">
        <v>77</v>
      </c>
      <c r="F183" s="110">
        <v>400</v>
      </c>
    </row>
    <row r="184" spans="1:6" ht="90" x14ac:dyDescent="0.2">
      <c r="A184" s="109" t="s">
        <v>388</v>
      </c>
      <c r="B184" s="15" t="s">
        <v>43</v>
      </c>
      <c r="C184" s="15" t="s">
        <v>14</v>
      </c>
      <c r="D184" s="19" t="s">
        <v>384</v>
      </c>
      <c r="E184" s="15"/>
      <c r="F184" s="119">
        <f>SUM(F185)</f>
        <v>400</v>
      </c>
    </row>
    <row r="185" spans="1:6" ht="30" x14ac:dyDescent="0.2">
      <c r="A185" s="106" t="s">
        <v>120</v>
      </c>
      <c r="B185" s="12" t="s">
        <v>43</v>
      </c>
      <c r="C185" s="12" t="s">
        <v>14</v>
      </c>
      <c r="D185" s="15" t="s">
        <v>384</v>
      </c>
      <c r="E185" s="15" t="s">
        <v>77</v>
      </c>
      <c r="F185" s="110">
        <v>400</v>
      </c>
    </row>
    <row r="186" spans="1:6" ht="60" x14ac:dyDescent="0.2">
      <c r="A186" s="133" t="s">
        <v>405</v>
      </c>
      <c r="B186" s="11" t="s">
        <v>43</v>
      </c>
      <c r="C186" s="11" t="s">
        <v>14</v>
      </c>
      <c r="D186" s="19" t="s">
        <v>153</v>
      </c>
      <c r="E186" s="19"/>
      <c r="F186" s="119">
        <f>SUM(F187)</f>
        <v>191</v>
      </c>
    </row>
    <row r="187" spans="1:6" ht="45" x14ac:dyDescent="0.2">
      <c r="A187" s="133" t="s">
        <v>151</v>
      </c>
      <c r="B187" s="11" t="s">
        <v>43</v>
      </c>
      <c r="C187" s="11" t="s">
        <v>14</v>
      </c>
      <c r="D187" s="19" t="s">
        <v>154</v>
      </c>
      <c r="E187" s="19"/>
      <c r="F187" s="119">
        <f>SUM(F188)</f>
        <v>191</v>
      </c>
    </row>
    <row r="188" spans="1:6" ht="30" x14ac:dyDescent="0.2">
      <c r="A188" s="133" t="s">
        <v>152</v>
      </c>
      <c r="B188" s="11" t="s">
        <v>43</v>
      </c>
      <c r="C188" s="11" t="s">
        <v>14</v>
      </c>
      <c r="D188" s="19" t="s">
        <v>156</v>
      </c>
      <c r="E188" s="19"/>
      <c r="F188" s="119">
        <f>SUM(F189)</f>
        <v>191</v>
      </c>
    </row>
    <row r="189" spans="1:6" ht="45" x14ac:dyDescent="0.2">
      <c r="A189" s="133" t="s">
        <v>264</v>
      </c>
      <c r="B189" s="11" t="s">
        <v>43</v>
      </c>
      <c r="C189" s="11" t="s">
        <v>14</v>
      </c>
      <c r="D189" s="19" t="s">
        <v>157</v>
      </c>
      <c r="E189" s="19"/>
      <c r="F189" s="119">
        <f>SUM(F190)</f>
        <v>191</v>
      </c>
    </row>
    <row r="190" spans="1:6" ht="30" x14ac:dyDescent="0.2">
      <c r="A190" s="106" t="s">
        <v>120</v>
      </c>
      <c r="B190" s="15" t="s">
        <v>43</v>
      </c>
      <c r="C190" s="15" t="s">
        <v>14</v>
      </c>
      <c r="D190" s="15" t="s">
        <v>157</v>
      </c>
      <c r="E190" s="15" t="s">
        <v>77</v>
      </c>
      <c r="F190" s="110">
        <v>191</v>
      </c>
    </row>
    <row r="191" spans="1:6" ht="15" x14ac:dyDescent="0.2">
      <c r="A191" s="138" t="s">
        <v>51</v>
      </c>
      <c r="B191" s="22" t="s">
        <v>43</v>
      </c>
      <c r="C191" s="22" t="s">
        <v>27</v>
      </c>
      <c r="D191" s="22"/>
      <c r="E191" s="22"/>
      <c r="F191" s="119">
        <f>SUM(F197,F192)</f>
        <v>12947.5</v>
      </c>
    </row>
    <row r="192" spans="1:6" ht="60" x14ac:dyDescent="0.2">
      <c r="A192" s="113" t="s">
        <v>360</v>
      </c>
      <c r="B192" s="66" t="s">
        <v>43</v>
      </c>
      <c r="C192" s="212" t="s">
        <v>27</v>
      </c>
      <c r="D192" s="213" t="s">
        <v>319</v>
      </c>
      <c r="E192" s="13"/>
      <c r="F192" s="125">
        <f>SUM(F193)</f>
        <v>250</v>
      </c>
    </row>
    <row r="193" spans="1:6" ht="30" x14ac:dyDescent="0.2">
      <c r="A193" s="113" t="s">
        <v>385</v>
      </c>
      <c r="B193" s="66" t="s">
        <v>43</v>
      </c>
      <c r="C193" s="66" t="s">
        <v>27</v>
      </c>
      <c r="D193" s="66" t="s">
        <v>382</v>
      </c>
      <c r="E193" s="12"/>
      <c r="F193" s="119">
        <f>SUM(F194)</f>
        <v>250</v>
      </c>
    </row>
    <row r="194" spans="1:6" ht="30" x14ac:dyDescent="0.2">
      <c r="A194" s="113" t="s">
        <v>386</v>
      </c>
      <c r="B194" s="66" t="s">
        <v>43</v>
      </c>
      <c r="C194" s="66" t="s">
        <v>27</v>
      </c>
      <c r="D194" s="66" t="s">
        <v>381</v>
      </c>
      <c r="E194" s="12"/>
      <c r="F194" s="119">
        <f>SUM(F195)</f>
        <v>250</v>
      </c>
    </row>
    <row r="195" spans="1:6" ht="30" x14ac:dyDescent="0.2">
      <c r="A195" s="113" t="s">
        <v>401</v>
      </c>
      <c r="B195" s="15" t="s">
        <v>43</v>
      </c>
      <c r="C195" s="15" t="s">
        <v>27</v>
      </c>
      <c r="D195" s="19" t="s">
        <v>437</v>
      </c>
      <c r="E195" s="15"/>
      <c r="F195" s="119">
        <f>SUM(F196)</f>
        <v>250</v>
      </c>
    </row>
    <row r="196" spans="1:6" ht="30" x14ac:dyDescent="0.2">
      <c r="A196" s="106" t="s">
        <v>28</v>
      </c>
      <c r="B196" s="12" t="s">
        <v>43</v>
      </c>
      <c r="C196" s="12" t="s">
        <v>27</v>
      </c>
      <c r="D196" s="15" t="s">
        <v>437</v>
      </c>
      <c r="E196" s="15" t="s">
        <v>82</v>
      </c>
      <c r="F196" s="110">
        <v>250</v>
      </c>
    </row>
    <row r="197" spans="1:6" ht="60" x14ac:dyDescent="0.2">
      <c r="A197" s="133" t="s">
        <v>405</v>
      </c>
      <c r="B197" s="19" t="s">
        <v>43</v>
      </c>
      <c r="C197" s="19" t="s">
        <v>27</v>
      </c>
      <c r="D197" s="19" t="s">
        <v>153</v>
      </c>
      <c r="E197" s="15"/>
      <c r="F197" s="119">
        <f>SUM(F198)</f>
        <v>12697.5</v>
      </c>
    </row>
    <row r="198" spans="1:6" ht="45" x14ac:dyDescent="0.2">
      <c r="A198" s="133" t="s">
        <v>151</v>
      </c>
      <c r="B198" s="15" t="s">
        <v>43</v>
      </c>
      <c r="C198" s="15" t="s">
        <v>27</v>
      </c>
      <c r="D198" s="19" t="s">
        <v>154</v>
      </c>
      <c r="E198" s="15"/>
      <c r="F198" s="119">
        <f>SUM(F199,F216)</f>
        <v>12697.5</v>
      </c>
    </row>
    <row r="199" spans="1:6" ht="30" x14ac:dyDescent="0.2">
      <c r="A199" s="133" t="s">
        <v>152</v>
      </c>
      <c r="B199" s="11" t="s">
        <v>43</v>
      </c>
      <c r="C199" s="11" t="s">
        <v>27</v>
      </c>
      <c r="D199" s="19" t="s">
        <v>156</v>
      </c>
      <c r="E199" s="15"/>
      <c r="F199" s="119">
        <f>SUM(F200,F206,F212,F202,F204,F210,F208,F214)</f>
        <v>11977.5</v>
      </c>
    </row>
    <row r="200" spans="1:6" ht="45" x14ac:dyDescent="0.2">
      <c r="A200" s="113" t="s">
        <v>442</v>
      </c>
      <c r="B200" s="15" t="s">
        <v>43</v>
      </c>
      <c r="C200" s="15" t="s">
        <v>27</v>
      </c>
      <c r="D200" s="19" t="s">
        <v>441</v>
      </c>
      <c r="E200" s="15"/>
      <c r="F200" s="119">
        <f>SUM(F201)</f>
        <v>1100</v>
      </c>
    </row>
    <row r="201" spans="1:6" ht="30" x14ac:dyDescent="0.2">
      <c r="A201" s="106" t="s">
        <v>28</v>
      </c>
      <c r="B201" s="12" t="s">
        <v>43</v>
      </c>
      <c r="C201" s="12" t="s">
        <v>27</v>
      </c>
      <c r="D201" s="15" t="s">
        <v>441</v>
      </c>
      <c r="E201" s="15" t="s">
        <v>82</v>
      </c>
      <c r="F201" s="110">
        <v>1100</v>
      </c>
    </row>
    <row r="202" spans="1:6" ht="60" x14ac:dyDescent="0.2">
      <c r="A202" s="113" t="s">
        <v>376</v>
      </c>
      <c r="B202" s="19" t="s">
        <v>43</v>
      </c>
      <c r="C202" s="19" t="s">
        <v>27</v>
      </c>
      <c r="D202" s="87" t="s">
        <v>377</v>
      </c>
      <c r="E202" s="15"/>
      <c r="F202" s="119">
        <f>SUM(F203)</f>
        <v>5139.7</v>
      </c>
    </row>
    <row r="203" spans="1:6" ht="30" x14ac:dyDescent="0.2">
      <c r="A203" s="106" t="s">
        <v>378</v>
      </c>
      <c r="B203" s="15" t="s">
        <v>43</v>
      </c>
      <c r="C203" s="15" t="s">
        <v>27</v>
      </c>
      <c r="D203" s="86" t="s">
        <v>377</v>
      </c>
      <c r="E203" s="15" t="s">
        <v>305</v>
      </c>
      <c r="F203" s="110">
        <v>5139.7</v>
      </c>
    </row>
    <row r="204" spans="1:6" ht="75" x14ac:dyDescent="0.2">
      <c r="A204" s="113" t="s">
        <v>379</v>
      </c>
      <c r="B204" s="19" t="s">
        <v>43</v>
      </c>
      <c r="C204" s="19" t="s">
        <v>27</v>
      </c>
      <c r="D204" s="87" t="s">
        <v>380</v>
      </c>
      <c r="E204" s="15"/>
      <c r="F204" s="119">
        <f>SUM(F205)</f>
        <v>484</v>
      </c>
    </row>
    <row r="205" spans="1:6" ht="30" x14ac:dyDescent="0.2">
      <c r="A205" s="106" t="s">
        <v>378</v>
      </c>
      <c r="B205" s="15" t="s">
        <v>43</v>
      </c>
      <c r="C205" s="15" t="s">
        <v>27</v>
      </c>
      <c r="D205" s="86" t="s">
        <v>380</v>
      </c>
      <c r="E205" s="15" t="s">
        <v>305</v>
      </c>
      <c r="F205" s="110">
        <v>484</v>
      </c>
    </row>
    <row r="206" spans="1:6" ht="60" x14ac:dyDescent="0.2">
      <c r="A206" s="113" t="s">
        <v>155</v>
      </c>
      <c r="B206" s="15" t="s">
        <v>43</v>
      </c>
      <c r="C206" s="15" t="s">
        <v>27</v>
      </c>
      <c r="D206" s="19" t="s">
        <v>158</v>
      </c>
      <c r="E206" s="15"/>
      <c r="F206" s="119">
        <f>SUM(F207)</f>
        <v>659</v>
      </c>
    </row>
    <row r="207" spans="1:6" ht="30" x14ac:dyDescent="0.2">
      <c r="A207" s="106" t="s">
        <v>28</v>
      </c>
      <c r="B207" s="12" t="s">
        <v>43</v>
      </c>
      <c r="C207" s="12" t="s">
        <v>27</v>
      </c>
      <c r="D207" s="15" t="s">
        <v>158</v>
      </c>
      <c r="E207" s="15" t="s">
        <v>82</v>
      </c>
      <c r="F207" s="110">
        <v>659</v>
      </c>
    </row>
    <row r="208" spans="1:6" ht="75" x14ac:dyDescent="0.2">
      <c r="A208" s="113" t="s">
        <v>439</v>
      </c>
      <c r="B208" s="15" t="s">
        <v>43</v>
      </c>
      <c r="C208" s="15" t="s">
        <v>27</v>
      </c>
      <c r="D208" s="19" t="s">
        <v>438</v>
      </c>
      <c r="E208" s="15"/>
      <c r="F208" s="119">
        <f>SUM(F209)</f>
        <v>362</v>
      </c>
    </row>
    <row r="209" spans="1:6" ht="30" x14ac:dyDescent="0.2">
      <c r="A209" s="106" t="s">
        <v>28</v>
      </c>
      <c r="B209" s="12" t="s">
        <v>43</v>
      </c>
      <c r="C209" s="12" t="s">
        <v>27</v>
      </c>
      <c r="D209" s="15" t="s">
        <v>438</v>
      </c>
      <c r="E209" s="15" t="s">
        <v>82</v>
      </c>
      <c r="F209" s="110">
        <v>362</v>
      </c>
    </row>
    <row r="210" spans="1:6" ht="30" x14ac:dyDescent="0.2">
      <c r="A210" s="113" t="s">
        <v>414</v>
      </c>
      <c r="B210" s="19" t="s">
        <v>43</v>
      </c>
      <c r="C210" s="19" t="s">
        <v>27</v>
      </c>
      <c r="D210" s="87" t="s">
        <v>413</v>
      </c>
      <c r="E210" s="15"/>
      <c r="F210" s="119">
        <f>SUM(F211)</f>
        <v>32.799999999999997</v>
      </c>
    </row>
    <row r="211" spans="1:6" ht="30" x14ac:dyDescent="0.2">
      <c r="A211" s="106" t="s">
        <v>75</v>
      </c>
      <c r="B211" s="15" t="s">
        <v>43</v>
      </c>
      <c r="C211" s="15" t="s">
        <v>27</v>
      </c>
      <c r="D211" s="86" t="s">
        <v>413</v>
      </c>
      <c r="E211" s="15" t="s">
        <v>78</v>
      </c>
      <c r="F211" s="110">
        <v>32.799999999999997</v>
      </c>
    </row>
    <row r="212" spans="1:6" ht="30" x14ac:dyDescent="0.2">
      <c r="A212" s="113" t="s">
        <v>296</v>
      </c>
      <c r="B212" s="19" t="s">
        <v>43</v>
      </c>
      <c r="C212" s="19" t="s">
        <v>27</v>
      </c>
      <c r="D212" s="87" t="s">
        <v>297</v>
      </c>
      <c r="E212" s="15"/>
      <c r="F212" s="119">
        <f>SUM(F213)</f>
        <v>1000</v>
      </c>
    </row>
    <row r="213" spans="1:6" ht="30" x14ac:dyDescent="0.2">
      <c r="A213" s="106" t="s">
        <v>75</v>
      </c>
      <c r="B213" s="15" t="s">
        <v>43</v>
      </c>
      <c r="C213" s="15" t="s">
        <v>27</v>
      </c>
      <c r="D213" s="86" t="s">
        <v>297</v>
      </c>
      <c r="E213" s="15" t="s">
        <v>78</v>
      </c>
      <c r="F213" s="110">
        <v>1000</v>
      </c>
    </row>
    <row r="214" spans="1:6" ht="45" x14ac:dyDescent="0.2">
      <c r="A214" s="113" t="s">
        <v>444</v>
      </c>
      <c r="B214" s="19" t="s">
        <v>43</v>
      </c>
      <c r="C214" s="19" t="s">
        <v>27</v>
      </c>
      <c r="D214" s="87" t="s">
        <v>443</v>
      </c>
      <c r="E214" s="15"/>
      <c r="F214" s="119">
        <f>SUM(F215)</f>
        <v>3200</v>
      </c>
    </row>
    <row r="215" spans="1:6" ht="30" x14ac:dyDescent="0.2">
      <c r="A215" s="106" t="s">
        <v>75</v>
      </c>
      <c r="B215" s="15" t="s">
        <v>43</v>
      </c>
      <c r="C215" s="15" t="s">
        <v>27</v>
      </c>
      <c r="D215" s="86" t="s">
        <v>443</v>
      </c>
      <c r="E215" s="15" t="s">
        <v>78</v>
      </c>
      <c r="F215" s="110">
        <v>3200</v>
      </c>
    </row>
    <row r="216" spans="1:6" ht="30" x14ac:dyDescent="0.2">
      <c r="A216" s="133" t="s">
        <v>400</v>
      </c>
      <c r="B216" s="11" t="s">
        <v>43</v>
      </c>
      <c r="C216" s="11" t="s">
        <v>27</v>
      </c>
      <c r="D216" s="19" t="s">
        <v>410</v>
      </c>
      <c r="E216" s="15"/>
      <c r="F216" s="119">
        <f>SUM(F217,F219)</f>
        <v>720</v>
      </c>
    </row>
    <row r="217" spans="1:6" ht="45" x14ac:dyDescent="0.2">
      <c r="A217" s="113" t="s">
        <v>402</v>
      </c>
      <c r="B217" s="15" t="s">
        <v>43</v>
      </c>
      <c r="C217" s="15" t="s">
        <v>27</v>
      </c>
      <c r="D217" s="19" t="s">
        <v>411</v>
      </c>
      <c r="E217" s="15"/>
      <c r="F217" s="119">
        <f>SUM(F218)</f>
        <v>600</v>
      </c>
    </row>
    <row r="218" spans="1:6" ht="30" x14ac:dyDescent="0.2">
      <c r="A218" s="106" t="s">
        <v>28</v>
      </c>
      <c r="B218" s="12" t="s">
        <v>43</v>
      </c>
      <c r="C218" s="12" t="s">
        <v>27</v>
      </c>
      <c r="D218" s="15" t="s">
        <v>411</v>
      </c>
      <c r="E218" s="15" t="s">
        <v>82</v>
      </c>
      <c r="F218" s="110">
        <v>600</v>
      </c>
    </row>
    <row r="219" spans="1:6" ht="60" x14ac:dyDescent="0.2">
      <c r="A219" s="113" t="s">
        <v>403</v>
      </c>
      <c r="B219" s="15" t="s">
        <v>43</v>
      </c>
      <c r="C219" s="15" t="s">
        <v>27</v>
      </c>
      <c r="D219" s="19" t="s">
        <v>412</v>
      </c>
      <c r="E219" s="15"/>
      <c r="F219" s="119">
        <f>SUM(F220)</f>
        <v>120</v>
      </c>
    </row>
    <row r="220" spans="1:6" ht="30" x14ac:dyDescent="0.2">
      <c r="A220" s="106" t="s">
        <v>28</v>
      </c>
      <c r="B220" s="12" t="s">
        <v>43</v>
      </c>
      <c r="C220" s="12" t="s">
        <v>27</v>
      </c>
      <c r="D220" s="15" t="s">
        <v>412</v>
      </c>
      <c r="E220" s="15" t="s">
        <v>82</v>
      </c>
      <c r="F220" s="110">
        <v>120</v>
      </c>
    </row>
    <row r="221" spans="1:6" ht="15" x14ac:dyDescent="0.2">
      <c r="A221" s="108" t="s">
        <v>45</v>
      </c>
      <c r="B221" s="22" t="s">
        <v>43</v>
      </c>
      <c r="C221" s="22" t="s">
        <v>16</v>
      </c>
      <c r="D221" s="22"/>
      <c r="E221" s="22"/>
      <c r="F221" s="119">
        <f>SUM(F222,F229)</f>
        <v>1280.5</v>
      </c>
    </row>
    <row r="222" spans="1:6" ht="45" x14ac:dyDescent="0.2">
      <c r="A222" s="140" t="s">
        <v>366</v>
      </c>
      <c r="B222" s="19" t="s">
        <v>43</v>
      </c>
      <c r="C222" s="19" t="s">
        <v>16</v>
      </c>
      <c r="D222" s="19" t="s">
        <v>161</v>
      </c>
      <c r="E222" s="15"/>
      <c r="F222" s="139">
        <f>SUM(F223)</f>
        <v>1280.5</v>
      </c>
    </row>
    <row r="223" spans="1:6" ht="30" x14ac:dyDescent="0.2">
      <c r="A223" s="113" t="s">
        <v>159</v>
      </c>
      <c r="B223" s="19" t="s">
        <v>43</v>
      </c>
      <c r="C223" s="19" t="s">
        <v>16</v>
      </c>
      <c r="D223" s="19" t="s">
        <v>162</v>
      </c>
      <c r="E223" s="15"/>
      <c r="F223" s="139">
        <f>SUM(F224)</f>
        <v>1280.5</v>
      </c>
    </row>
    <row r="224" spans="1:6" ht="30" x14ac:dyDescent="0.2">
      <c r="A224" s="109" t="s">
        <v>160</v>
      </c>
      <c r="B224" s="11" t="s">
        <v>43</v>
      </c>
      <c r="C224" s="11" t="s">
        <v>16</v>
      </c>
      <c r="D224" s="19" t="s">
        <v>163</v>
      </c>
      <c r="E224" s="22"/>
      <c r="F224" s="119">
        <f>SUM(F225,F227)</f>
        <v>1280.5</v>
      </c>
    </row>
    <row r="225" spans="1:6" ht="75" x14ac:dyDescent="0.2">
      <c r="A225" s="113" t="s">
        <v>312</v>
      </c>
      <c r="B225" s="11" t="s">
        <v>43</v>
      </c>
      <c r="C225" s="11" t="s">
        <v>16</v>
      </c>
      <c r="D225" s="19" t="s">
        <v>164</v>
      </c>
      <c r="E225" s="15"/>
      <c r="F225" s="119">
        <f>SUM(F226)</f>
        <v>250</v>
      </c>
    </row>
    <row r="226" spans="1:6" ht="30" x14ac:dyDescent="0.2">
      <c r="A226" s="106" t="s">
        <v>28</v>
      </c>
      <c r="B226" s="15" t="s">
        <v>43</v>
      </c>
      <c r="C226" s="15" t="s">
        <v>16</v>
      </c>
      <c r="D226" s="15" t="s">
        <v>164</v>
      </c>
      <c r="E226" s="15" t="s">
        <v>82</v>
      </c>
      <c r="F226" s="143">
        <v>250</v>
      </c>
    </row>
    <row r="227" spans="1:6" ht="60" x14ac:dyDescent="0.2">
      <c r="A227" s="113" t="s">
        <v>440</v>
      </c>
      <c r="B227" s="11" t="s">
        <v>43</v>
      </c>
      <c r="C227" s="11" t="s">
        <v>16</v>
      </c>
      <c r="D227" s="19" t="s">
        <v>325</v>
      </c>
      <c r="E227" s="15"/>
      <c r="F227" s="119">
        <f>SUM(F228)</f>
        <v>1030.5</v>
      </c>
    </row>
    <row r="228" spans="1:6" ht="30" x14ac:dyDescent="0.2">
      <c r="A228" s="106" t="s">
        <v>28</v>
      </c>
      <c r="B228" s="15" t="s">
        <v>43</v>
      </c>
      <c r="C228" s="15" t="s">
        <v>16</v>
      </c>
      <c r="D228" s="15" t="s">
        <v>325</v>
      </c>
      <c r="E228" s="15" t="s">
        <v>82</v>
      </c>
      <c r="F228" s="143">
        <v>1030.5</v>
      </c>
    </row>
    <row r="229" spans="1:6" ht="0.75" customHeight="1" thickBot="1" x14ac:dyDescent="0.25">
      <c r="A229" s="133" t="s">
        <v>373</v>
      </c>
      <c r="B229" s="19" t="s">
        <v>43</v>
      </c>
      <c r="C229" s="19" t="s">
        <v>16</v>
      </c>
      <c r="D229" s="19" t="s">
        <v>142</v>
      </c>
      <c r="E229" s="15"/>
      <c r="F229" s="208">
        <f>SUM(F230)</f>
        <v>0</v>
      </c>
    </row>
    <row r="230" spans="1:6" ht="30.75" hidden="1" thickBot="1" x14ac:dyDescent="0.25">
      <c r="A230" s="113" t="s">
        <v>391</v>
      </c>
      <c r="B230" s="19" t="s">
        <v>43</v>
      </c>
      <c r="C230" s="19" t="s">
        <v>16</v>
      </c>
      <c r="D230" s="19" t="s">
        <v>392</v>
      </c>
      <c r="E230" s="15"/>
      <c r="F230" s="208">
        <f>SUM(F231)</f>
        <v>0</v>
      </c>
    </row>
    <row r="231" spans="1:6" ht="30.75" hidden="1" thickBot="1" x14ac:dyDescent="0.25">
      <c r="A231" s="129" t="s">
        <v>393</v>
      </c>
      <c r="B231" s="19" t="s">
        <v>43</v>
      </c>
      <c r="C231" s="19" t="s">
        <v>16</v>
      </c>
      <c r="D231" s="19" t="s">
        <v>394</v>
      </c>
      <c r="E231" s="15"/>
      <c r="F231" s="208">
        <f>SUM(F232)</f>
        <v>0</v>
      </c>
    </row>
    <row r="232" spans="1:6" ht="30.75" hidden="1" thickBot="1" x14ac:dyDescent="0.25">
      <c r="A232" s="113" t="s">
        <v>408</v>
      </c>
      <c r="B232" s="19" t="s">
        <v>43</v>
      </c>
      <c r="C232" s="19" t="s">
        <v>16</v>
      </c>
      <c r="D232" s="19" t="s">
        <v>395</v>
      </c>
      <c r="E232" s="15"/>
      <c r="F232" s="208">
        <f>SUM(F233)</f>
        <v>0</v>
      </c>
    </row>
    <row r="233" spans="1:6" ht="30.75" hidden="1" thickBot="1" x14ac:dyDescent="0.25">
      <c r="A233" s="106" t="s">
        <v>28</v>
      </c>
      <c r="B233" s="15" t="s">
        <v>43</v>
      </c>
      <c r="C233" s="15" t="s">
        <v>16</v>
      </c>
      <c r="D233" s="15" t="s">
        <v>395</v>
      </c>
      <c r="E233" s="15" t="s">
        <v>82</v>
      </c>
      <c r="F233" s="143"/>
    </row>
    <row r="234" spans="1:6" s="47" customFormat="1" ht="17.25" thickTop="1" thickBot="1" x14ac:dyDescent="0.25">
      <c r="A234" s="114" t="s">
        <v>23</v>
      </c>
      <c r="B234" s="8" t="s">
        <v>24</v>
      </c>
      <c r="C234" s="8"/>
      <c r="D234" s="8"/>
      <c r="E234" s="8"/>
      <c r="F234" s="124">
        <f>SUM(F235,F260,F292,F309,F323)</f>
        <v>117134.50000000001</v>
      </c>
    </row>
    <row r="235" spans="1:6" s="47" customFormat="1" ht="15.75" thickTop="1" x14ac:dyDescent="0.2">
      <c r="A235" s="155" t="s">
        <v>25</v>
      </c>
      <c r="B235" s="18" t="s">
        <v>24</v>
      </c>
      <c r="C235" s="18" t="s">
        <v>14</v>
      </c>
      <c r="D235" s="18"/>
      <c r="E235" s="18"/>
      <c r="F235" s="156">
        <f>SUM(F236,F251,F256)</f>
        <v>25878.100000000002</v>
      </c>
    </row>
    <row r="236" spans="1:6" ht="45" x14ac:dyDescent="0.2">
      <c r="A236" s="129" t="s">
        <v>355</v>
      </c>
      <c r="B236" s="19" t="s">
        <v>24</v>
      </c>
      <c r="C236" s="19" t="s">
        <v>14</v>
      </c>
      <c r="D236" s="19" t="s">
        <v>139</v>
      </c>
      <c r="E236" s="19"/>
      <c r="F236" s="119">
        <f>SUM(F237)</f>
        <v>25872.100000000002</v>
      </c>
    </row>
    <row r="237" spans="1:6" ht="30" x14ac:dyDescent="0.2">
      <c r="A237" s="113" t="s">
        <v>165</v>
      </c>
      <c r="B237" s="12" t="s">
        <v>24</v>
      </c>
      <c r="C237" s="12" t="s">
        <v>14</v>
      </c>
      <c r="D237" s="19" t="s">
        <v>168</v>
      </c>
      <c r="E237" s="15"/>
      <c r="F237" s="127">
        <f>SUM(F238)</f>
        <v>25872.100000000002</v>
      </c>
    </row>
    <row r="238" spans="1:6" ht="15" x14ac:dyDescent="0.2">
      <c r="A238" s="129" t="s">
        <v>166</v>
      </c>
      <c r="B238" s="11" t="s">
        <v>24</v>
      </c>
      <c r="C238" s="11" t="s">
        <v>14</v>
      </c>
      <c r="D238" s="19" t="s">
        <v>169</v>
      </c>
      <c r="E238" s="19"/>
      <c r="F238" s="127">
        <f>SUM(F239,F245,F247,F249,F241,F243)</f>
        <v>25872.100000000002</v>
      </c>
    </row>
    <row r="239" spans="1:6" ht="30" x14ac:dyDescent="0.2">
      <c r="A239" s="113" t="s">
        <v>167</v>
      </c>
      <c r="B239" s="11" t="s">
        <v>24</v>
      </c>
      <c r="C239" s="11" t="s">
        <v>14</v>
      </c>
      <c r="D239" s="19" t="s">
        <v>170</v>
      </c>
      <c r="E239" s="15"/>
      <c r="F239" s="127">
        <f>SUM(F240)</f>
        <v>8129.7</v>
      </c>
    </row>
    <row r="240" spans="1:6" ht="30" x14ac:dyDescent="0.2">
      <c r="A240" s="106" t="s">
        <v>84</v>
      </c>
      <c r="B240" s="12" t="s">
        <v>24</v>
      </c>
      <c r="C240" s="12" t="s">
        <v>14</v>
      </c>
      <c r="D240" s="15" t="s">
        <v>170</v>
      </c>
      <c r="E240" s="15" t="s">
        <v>81</v>
      </c>
      <c r="F240" s="126">
        <v>8129.7</v>
      </c>
    </row>
    <row r="241" spans="1:6" ht="30" x14ac:dyDescent="0.2">
      <c r="A241" s="113" t="s">
        <v>337</v>
      </c>
      <c r="B241" s="11" t="s">
        <v>24</v>
      </c>
      <c r="C241" s="11" t="s">
        <v>14</v>
      </c>
      <c r="D241" s="19" t="s">
        <v>404</v>
      </c>
      <c r="E241" s="19"/>
      <c r="F241" s="127">
        <f>SUM(F242)</f>
        <v>50</v>
      </c>
    </row>
    <row r="242" spans="1:6" ht="30" x14ac:dyDescent="0.2">
      <c r="A242" s="106" t="s">
        <v>84</v>
      </c>
      <c r="B242" s="12" t="s">
        <v>24</v>
      </c>
      <c r="C242" s="12" t="s">
        <v>14</v>
      </c>
      <c r="D242" s="15" t="s">
        <v>404</v>
      </c>
      <c r="E242" s="15" t="s">
        <v>81</v>
      </c>
      <c r="F242" s="126">
        <v>50</v>
      </c>
    </row>
    <row r="243" spans="1:6" ht="60" x14ac:dyDescent="0.2">
      <c r="A243" s="113" t="s">
        <v>348</v>
      </c>
      <c r="B243" s="11" t="s">
        <v>24</v>
      </c>
      <c r="C243" s="11" t="s">
        <v>14</v>
      </c>
      <c r="D243" s="19" t="s">
        <v>389</v>
      </c>
      <c r="E243" s="19"/>
      <c r="F243" s="127">
        <f>SUM(F244)</f>
        <v>20</v>
      </c>
    </row>
    <row r="244" spans="1:6" ht="30" x14ac:dyDescent="0.2">
      <c r="A244" s="106" t="s">
        <v>84</v>
      </c>
      <c r="B244" s="12" t="s">
        <v>24</v>
      </c>
      <c r="C244" s="12" t="s">
        <v>14</v>
      </c>
      <c r="D244" s="15" t="s">
        <v>389</v>
      </c>
      <c r="E244" s="15" t="s">
        <v>81</v>
      </c>
      <c r="F244" s="126">
        <v>20</v>
      </c>
    </row>
    <row r="245" spans="1:6" ht="105" x14ac:dyDescent="0.2">
      <c r="A245" s="129" t="s">
        <v>171</v>
      </c>
      <c r="B245" s="11" t="s">
        <v>24</v>
      </c>
      <c r="C245" s="11" t="s">
        <v>14</v>
      </c>
      <c r="D245" s="19" t="s">
        <v>172</v>
      </c>
      <c r="E245" s="19"/>
      <c r="F245" s="127">
        <f>SUM(F246)</f>
        <v>22</v>
      </c>
    </row>
    <row r="246" spans="1:6" ht="30" x14ac:dyDescent="0.2">
      <c r="A246" s="106" t="s">
        <v>84</v>
      </c>
      <c r="B246" s="12" t="s">
        <v>24</v>
      </c>
      <c r="C246" s="12" t="s">
        <v>14</v>
      </c>
      <c r="D246" s="15" t="s">
        <v>172</v>
      </c>
      <c r="E246" s="15" t="s">
        <v>81</v>
      </c>
      <c r="F246" s="126">
        <v>22</v>
      </c>
    </row>
    <row r="247" spans="1:6" ht="105" x14ac:dyDescent="0.2">
      <c r="A247" s="129" t="s">
        <v>262</v>
      </c>
      <c r="B247" s="11" t="s">
        <v>24</v>
      </c>
      <c r="C247" s="11" t="s">
        <v>14</v>
      </c>
      <c r="D247" s="19" t="s">
        <v>173</v>
      </c>
      <c r="E247" s="15"/>
      <c r="F247" s="127">
        <f>SUM(F248)</f>
        <v>17494.400000000001</v>
      </c>
    </row>
    <row r="248" spans="1:6" ht="30" x14ac:dyDescent="0.2">
      <c r="A248" s="106" t="s">
        <v>84</v>
      </c>
      <c r="B248" s="12" t="s">
        <v>24</v>
      </c>
      <c r="C248" s="12" t="s">
        <v>14</v>
      </c>
      <c r="D248" s="15" t="s">
        <v>173</v>
      </c>
      <c r="E248" s="15" t="s">
        <v>81</v>
      </c>
      <c r="F248" s="126">
        <v>17494.400000000001</v>
      </c>
    </row>
    <row r="249" spans="1:6" ht="30" x14ac:dyDescent="0.2">
      <c r="A249" s="113" t="s">
        <v>174</v>
      </c>
      <c r="B249" s="11" t="s">
        <v>24</v>
      </c>
      <c r="C249" s="11" t="s">
        <v>14</v>
      </c>
      <c r="D249" s="19" t="s">
        <v>175</v>
      </c>
      <c r="E249" s="15"/>
      <c r="F249" s="127">
        <f>SUM(F250)</f>
        <v>156</v>
      </c>
    </row>
    <row r="250" spans="1:6" ht="30" x14ac:dyDescent="0.2">
      <c r="A250" s="106" t="s">
        <v>84</v>
      </c>
      <c r="B250" s="12" t="s">
        <v>24</v>
      </c>
      <c r="C250" s="12" t="s">
        <v>14</v>
      </c>
      <c r="D250" s="15" t="s">
        <v>175</v>
      </c>
      <c r="E250" s="15" t="s">
        <v>81</v>
      </c>
      <c r="F250" s="126">
        <v>156</v>
      </c>
    </row>
    <row r="251" spans="1:6" ht="2.25" customHeight="1" x14ac:dyDescent="0.2">
      <c r="A251" s="129" t="s">
        <v>358</v>
      </c>
      <c r="B251" s="11" t="s">
        <v>24</v>
      </c>
      <c r="C251" s="11" t="s">
        <v>14</v>
      </c>
      <c r="D251" s="19" t="s">
        <v>189</v>
      </c>
      <c r="E251" s="19"/>
      <c r="F251" s="127">
        <f>SUM(F252)</f>
        <v>0</v>
      </c>
    </row>
    <row r="252" spans="1:6" ht="45" hidden="1" x14ac:dyDescent="0.2">
      <c r="A252" s="129" t="s">
        <v>186</v>
      </c>
      <c r="B252" s="11" t="s">
        <v>24</v>
      </c>
      <c r="C252" s="11" t="s">
        <v>14</v>
      </c>
      <c r="D252" s="19" t="s">
        <v>190</v>
      </c>
      <c r="E252" s="19"/>
      <c r="F252" s="127">
        <f>SUM(F253)</f>
        <v>0</v>
      </c>
    </row>
    <row r="253" spans="1:6" ht="30" hidden="1" x14ac:dyDescent="0.2">
      <c r="A253" s="129" t="s">
        <v>206</v>
      </c>
      <c r="B253" s="11" t="s">
        <v>24</v>
      </c>
      <c r="C253" s="11" t="s">
        <v>14</v>
      </c>
      <c r="D253" s="19" t="s">
        <v>208</v>
      </c>
      <c r="E253" s="19"/>
      <c r="F253" s="127">
        <f>SUM(F254)</f>
        <v>0</v>
      </c>
    </row>
    <row r="254" spans="1:6" ht="60" hidden="1" x14ac:dyDescent="0.2">
      <c r="A254" s="129" t="s">
        <v>263</v>
      </c>
      <c r="B254" s="11" t="s">
        <v>24</v>
      </c>
      <c r="C254" s="11" t="s">
        <v>14</v>
      </c>
      <c r="D254" s="19" t="s">
        <v>257</v>
      </c>
      <c r="E254" s="19"/>
      <c r="F254" s="127">
        <f>SUM(F255)</f>
        <v>0</v>
      </c>
    </row>
    <row r="255" spans="1:6" ht="30" hidden="1" x14ac:dyDescent="0.2">
      <c r="A255" s="106" t="s">
        <v>84</v>
      </c>
      <c r="B255" s="12" t="s">
        <v>24</v>
      </c>
      <c r="C255" s="12" t="s">
        <v>14</v>
      </c>
      <c r="D255" s="15" t="s">
        <v>257</v>
      </c>
      <c r="E255" s="15" t="s">
        <v>81</v>
      </c>
      <c r="F255" s="126"/>
    </row>
    <row r="256" spans="1:6" ht="15" x14ac:dyDescent="0.2">
      <c r="A256" s="113" t="s">
        <v>237</v>
      </c>
      <c r="B256" s="73" t="s">
        <v>24</v>
      </c>
      <c r="C256" s="73" t="s">
        <v>14</v>
      </c>
      <c r="D256" s="87" t="s">
        <v>236</v>
      </c>
      <c r="E256" s="18"/>
      <c r="F256" s="119">
        <f t="shared" ref="F256" si="2">SUM(F257)</f>
        <v>6</v>
      </c>
    </row>
    <row r="257" spans="1:6" ht="30" x14ac:dyDescent="0.2">
      <c r="A257" s="113" t="s">
        <v>409</v>
      </c>
      <c r="B257" s="73" t="s">
        <v>24</v>
      </c>
      <c r="C257" s="73" t="s">
        <v>14</v>
      </c>
      <c r="D257" s="87" t="s">
        <v>95</v>
      </c>
      <c r="E257" s="18"/>
      <c r="F257" s="139">
        <f>SUM(F258)</f>
        <v>6</v>
      </c>
    </row>
    <row r="258" spans="1:6" ht="15" x14ac:dyDescent="0.2">
      <c r="A258" s="120" t="s">
        <v>446</v>
      </c>
      <c r="B258" s="12" t="s">
        <v>24</v>
      </c>
      <c r="C258" s="12" t="s">
        <v>14</v>
      </c>
      <c r="D258" s="19" t="s">
        <v>445</v>
      </c>
      <c r="E258" s="11"/>
      <c r="F258" s="119">
        <f>SUM(F259)</f>
        <v>6</v>
      </c>
    </row>
    <row r="259" spans="1:6" ht="30" x14ac:dyDescent="0.2">
      <c r="A259" s="106" t="s">
        <v>120</v>
      </c>
      <c r="B259" s="12" t="s">
        <v>24</v>
      </c>
      <c r="C259" s="12" t="s">
        <v>14</v>
      </c>
      <c r="D259" s="15" t="s">
        <v>445</v>
      </c>
      <c r="E259" s="12" t="s">
        <v>77</v>
      </c>
      <c r="F259" s="110">
        <v>6</v>
      </c>
    </row>
    <row r="260" spans="1:6" ht="15" x14ac:dyDescent="0.2">
      <c r="A260" s="108" t="s">
        <v>26</v>
      </c>
      <c r="B260" s="21" t="s">
        <v>24</v>
      </c>
      <c r="C260" s="21" t="s">
        <v>27</v>
      </c>
      <c r="D260" s="21"/>
      <c r="E260" s="21"/>
      <c r="F260" s="127">
        <f>SUM(F261,F284)</f>
        <v>68678.900000000009</v>
      </c>
    </row>
    <row r="261" spans="1:6" ht="45" x14ac:dyDescent="0.2">
      <c r="A261" s="129" t="s">
        <v>364</v>
      </c>
      <c r="B261" s="11" t="s">
        <v>24</v>
      </c>
      <c r="C261" s="11" t="s">
        <v>27</v>
      </c>
      <c r="D261" s="19" t="s">
        <v>139</v>
      </c>
      <c r="E261" s="19"/>
      <c r="F261" s="127">
        <f>SUM(F262)</f>
        <v>68190.3</v>
      </c>
    </row>
    <row r="262" spans="1:6" ht="30" x14ac:dyDescent="0.2">
      <c r="A262" s="113" t="s">
        <v>165</v>
      </c>
      <c r="B262" s="11" t="s">
        <v>24</v>
      </c>
      <c r="C262" s="11" t="s">
        <v>27</v>
      </c>
      <c r="D262" s="19" t="s">
        <v>168</v>
      </c>
      <c r="E262" s="19"/>
      <c r="F262" s="127">
        <f>SUM(F263)</f>
        <v>68190.3</v>
      </c>
    </row>
    <row r="263" spans="1:6" ht="15" x14ac:dyDescent="0.2">
      <c r="A263" s="129" t="s">
        <v>176</v>
      </c>
      <c r="B263" s="11" t="s">
        <v>24</v>
      </c>
      <c r="C263" s="11" t="s">
        <v>27</v>
      </c>
      <c r="D263" s="19" t="s">
        <v>177</v>
      </c>
      <c r="E263" s="19"/>
      <c r="F263" s="127">
        <f>SUM(F264,F268,F272,F278,F280,F274,F282,F270,F276,F266)</f>
        <v>68190.3</v>
      </c>
    </row>
    <row r="264" spans="1:6" ht="30" x14ac:dyDescent="0.2">
      <c r="A264" s="129" t="s">
        <v>167</v>
      </c>
      <c r="B264" s="11" t="s">
        <v>24</v>
      </c>
      <c r="C264" s="11" t="s">
        <v>27</v>
      </c>
      <c r="D264" s="19" t="s">
        <v>178</v>
      </c>
      <c r="E264" s="19"/>
      <c r="F264" s="127">
        <f>SUM(F265)</f>
        <v>19849.8</v>
      </c>
    </row>
    <row r="265" spans="1:6" ht="30" x14ac:dyDescent="0.2">
      <c r="A265" s="106" t="s">
        <v>84</v>
      </c>
      <c r="B265" s="12" t="s">
        <v>24</v>
      </c>
      <c r="C265" s="12" t="s">
        <v>27</v>
      </c>
      <c r="D265" s="15" t="s">
        <v>178</v>
      </c>
      <c r="E265" s="15" t="s">
        <v>81</v>
      </c>
      <c r="F265" s="126">
        <v>19849.8</v>
      </c>
    </row>
    <row r="266" spans="1:6" ht="30" x14ac:dyDescent="0.2">
      <c r="A266" s="113" t="s">
        <v>375</v>
      </c>
      <c r="B266" s="11" t="s">
        <v>24</v>
      </c>
      <c r="C266" s="11" t="s">
        <v>27</v>
      </c>
      <c r="D266" s="19" t="s">
        <v>374</v>
      </c>
      <c r="E266" s="19"/>
      <c r="F266" s="127">
        <f>SUM(F267)</f>
        <v>229</v>
      </c>
    </row>
    <row r="267" spans="1:6" ht="30" x14ac:dyDescent="0.2">
      <c r="A267" s="106" t="s">
        <v>84</v>
      </c>
      <c r="B267" s="12" t="s">
        <v>24</v>
      </c>
      <c r="C267" s="12" t="s">
        <v>27</v>
      </c>
      <c r="D267" s="15" t="s">
        <v>374</v>
      </c>
      <c r="E267" s="15" t="s">
        <v>81</v>
      </c>
      <c r="F267" s="126">
        <v>229</v>
      </c>
    </row>
    <row r="268" spans="1:6" ht="30" x14ac:dyDescent="0.2">
      <c r="A268" s="113" t="s">
        <v>337</v>
      </c>
      <c r="B268" s="11" t="s">
        <v>24</v>
      </c>
      <c r="C268" s="11" t="s">
        <v>27</v>
      </c>
      <c r="D268" s="19" t="s">
        <v>338</v>
      </c>
      <c r="E268" s="19"/>
      <c r="F268" s="127">
        <f>SUM(F269)</f>
        <v>50</v>
      </c>
    </row>
    <row r="269" spans="1:6" ht="30" x14ac:dyDescent="0.2">
      <c r="A269" s="106" t="s">
        <v>84</v>
      </c>
      <c r="B269" s="12" t="s">
        <v>24</v>
      </c>
      <c r="C269" s="12" t="s">
        <v>27</v>
      </c>
      <c r="D269" s="15" t="s">
        <v>338</v>
      </c>
      <c r="E269" s="15" t="s">
        <v>81</v>
      </c>
      <c r="F269" s="126">
        <v>50</v>
      </c>
    </row>
    <row r="270" spans="1:6" ht="60" x14ac:dyDescent="0.2">
      <c r="A270" s="113" t="s">
        <v>348</v>
      </c>
      <c r="B270" s="11" t="s">
        <v>24</v>
      </c>
      <c r="C270" s="11" t="s">
        <v>27</v>
      </c>
      <c r="D270" s="19" t="s">
        <v>344</v>
      </c>
      <c r="E270" s="19"/>
      <c r="F270" s="127">
        <f>SUM(F271)</f>
        <v>60</v>
      </c>
    </row>
    <row r="271" spans="1:6" ht="30" x14ac:dyDescent="0.2">
      <c r="A271" s="106" t="s">
        <v>84</v>
      </c>
      <c r="B271" s="12" t="s">
        <v>24</v>
      </c>
      <c r="C271" s="12" t="s">
        <v>27</v>
      </c>
      <c r="D271" s="15" t="s">
        <v>344</v>
      </c>
      <c r="E271" s="15" t="s">
        <v>81</v>
      </c>
      <c r="F271" s="126">
        <v>60</v>
      </c>
    </row>
    <row r="272" spans="1:6" ht="30" x14ac:dyDescent="0.2">
      <c r="A272" s="129" t="s">
        <v>331</v>
      </c>
      <c r="B272" s="11" t="s">
        <v>24</v>
      </c>
      <c r="C272" s="11" t="s">
        <v>27</v>
      </c>
      <c r="D272" s="11" t="s">
        <v>179</v>
      </c>
      <c r="E272" s="11"/>
      <c r="F272" s="127">
        <f>SUM(F273)</f>
        <v>1038</v>
      </c>
    </row>
    <row r="273" spans="1:6" ht="30" x14ac:dyDescent="0.2">
      <c r="A273" s="106" t="s">
        <v>84</v>
      </c>
      <c r="B273" s="12" t="s">
        <v>24</v>
      </c>
      <c r="C273" s="12" t="s">
        <v>27</v>
      </c>
      <c r="D273" s="12" t="s">
        <v>179</v>
      </c>
      <c r="E273" s="15" t="s">
        <v>81</v>
      </c>
      <c r="F273" s="126">
        <v>1038</v>
      </c>
    </row>
    <row r="274" spans="1:6" ht="45" x14ac:dyDescent="0.2">
      <c r="A274" s="113" t="s">
        <v>248</v>
      </c>
      <c r="B274" s="11" t="s">
        <v>24</v>
      </c>
      <c r="C274" s="11" t="s">
        <v>27</v>
      </c>
      <c r="D274" s="11" t="s">
        <v>295</v>
      </c>
      <c r="E274" s="15"/>
      <c r="F274" s="127">
        <f>SUM(F275)</f>
        <v>1128.0999999999999</v>
      </c>
    </row>
    <row r="275" spans="1:6" ht="30" x14ac:dyDescent="0.2">
      <c r="A275" s="106" t="s">
        <v>84</v>
      </c>
      <c r="B275" s="12" t="s">
        <v>24</v>
      </c>
      <c r="C275" s="12" t="s">
        <v>27</v>
      </c>
      <c r="D275" s="12" t="s">
        <v>295</v>
      </c>
      <c r="E275" s="15" t="s">
        <v>81</v>
      </c>
      <c r="F275" s="126">
        <v>1128.0999999999999</v>
      </c>
    </row>
    <row r="276" spans="1:6" ht="60" x14ac:dyDescent="0.2">
      <c r="A276" s="113" t="s">
        <v>345</v>
      </c>
      <c r="B276" s="11" t="s">
        <v>24</v>
      </c>
      <c r="C276" s="11" t="s">
        <v>27</v>
      </c>
      <c r="D276" s="11" t="s">
        <v>346</v>
      </c>
      <c r="E276" s="15"/>
      <c r="F276" s="127">
        <f>SUM(F277)</f>
        <v>2938.4</v>
      </c>
    </row>
    <row r="277" spans="1:6" ht="30" x14ac:dyDescent="0.2">
      <c r="A277" s="106" t="s">
        <v>84</v>
      </c>
      <c r="B277" s="12" t="s">
        <v>24</v>
      </c>
      <c r="C277" s="12" t="s">
        <v>27</v>
      </c>
      <c r="D277" s="12" t="s">
        <v>346</v>
      </c>
      <c r="E277" s="15" t="s">
        <v>81</v>
      </c>
      <c r="F277" s="126">
        <v>2938.4</v>
      </c>
    </row>
    <row r="278" spans="1:6" ht="105" x14ac:dyDescent="0.2">
      <c r="A278" s="129" t="s">
        <v>262</v>
      </c>
      <c r="B278" s="11" t="s">
        <v>24</v>
      </c>
      <c r="C278" s="11" t="s">
        <v>27</v>
      </c>
      <c r="D278" s="19" t="s">
        <v>180</v>
      </c>
      <c r="E278" s="19"/>
      <c r="F278" s="127">
        <f>SUM(F279)</f>
        <v>38502</v>
      </c>
    </row>
    <row r="279" spans="1:6" ht="30" x14ac:dyDescent="0.2">
      <c r="A279" s="106" t="s">
        <v>84</v>
      </c>
      <c r="B279" s="12" t="s">
        <v>24</v>
      </c>
      <c r="C279" s="12" t="s">
        <v>27</v>
      </c>
      <c r="D279" s="15" t="s">
        <v>180</v>
      </c>
      <c r="E279" s="15" t="s">
        <v>81</v>
      </c>
      <c r="F279" s="126">
        <v>38502</v>
      </c>
    </row>
    <row r="280" spans="1:6" ht="45" x14ac:dyDescent="0.2">
      <c r="A280" s="129" t="s">
        <v>181</v>
      </c>
      <c r="B280" s="11" t="s">
        <v>24</v>
      </c>
      <c r="C280" s="11" t="s">
        <v>27</v>
      </c>
      <c r="D280" s="19" t="s">
        <v>182</v>
      </c>
      <c r="E280" s="19"/>
      <c r="F280" s="127">
        <f>SUM(F281)</f>
        <v>489</v>
      </c>
    </row>
    <row r="281" spans="1:6" ht="30" x14ac:dyDescent="0.2">
      <c r="A281" s="106" t="s">
        <v>84</v>
      </c>
      <c r="B281" s="12" t="s">
        <v>24</v>
      </c>
      <c r="C281" s="12" t="s">
        <v>27</v>
      </c>
      <c r="D281" s="15" t="s">
        <v>182</v>
      </c>
      <c r="E281" s="15" t="s">
        <v>81</v>
      </c>
      <c r="F281" s="126">
        <v>489</v>
      </c>
    </row>
    <row r="282" spans="1:6" ht="45" x14ac:dyDescent="0.2">
      <c r="A282" s="129" t="s">
        <v>336</v>
      </c>
      <c r="B282" s="11" t="s">
        <v>24</v>
      </c>
      <c r="C282" s="11" t="s">
        <v>27</v>
      </c>
      <c r="D282" s="19" t="s">
        <v>390</v>
      </c>
      <c r="E282" s="19"/>
      <c r="F282" s="127">
        <f>SUM(F283)</f>
        <v>3906</v>
      </c>
    </row>
    <row r="283" spans="1:6" ht="30" x14ac:dyDescent="0.2">
      <c r="A283" s="106" t="s">
        <v>84</v>
      </c>
      <c r="B283" s="12" t="s">
        <v>24</v>
      </c>
      <c r="C283" s="12" t="s">
        <v>27</v>
      </c>
      <c r="D283" s="15" t="s">
        <v>390</v>
      </c>
      <c r="E283" s="15" t="s">
        <v>81</v>
      </c>
      <c r="F283" s="126">
        <v>3906</v>
      </c>
    </row>
    <row r="284" spans="1:6" ht="45" x14ac:dyDescent="0.2">
      <c r="A284" s="129" t="s">
        <v>358</v>
      </c>
      <c r="B284" s="11" t="s">
        <v>24</v>
      </c>
      <c r="C284" s="11" t="s">
        <v>27</v>
      </c>
      <c r="D284" s="19" t="s">
        <v>189</v>
      </c>
      <c r="E284" s="19"/>
      <c r="F284" s="127">
        <f>SUM(F285)</f>
        <v>488.6</v>
      </c>
    </row>
    <row r="285" spans="1:6" ht="45" x14ac:dyDescent="0.2">
      <c r="A285" s="129" t="s">
        <v>186</v>
      </c>
      <c r="B285" s="11" t="s">
        <v>24</v>
      </c>
      <c r="C285" s="11" t="s">
        <v>27</v>
      </c>
      <c r="D285" s="19" t="s">
        <v>190</v>
      </c>
      <c r="E285" s="19"/>
      <c r="F285" s="127">
        <f>SUM(F286,F289)</f>
        <v>488.6</v>
      </c>
    </row>
    <row r="286" spans="1:6" ht="30" x14ac:dyDescent="0.2">
      <c r="A286" s="129" t="s">
        <v>206</v>
      </c>
      <c r="B286" s="11" t="s">
        <v>24</v>
      </c>
      <c r="C286" s="11" t="s">
        <v>27</v>
      </c>
      <c r="D286" s="19" t="s">
        <v>208</v>
      </c>
      <c r="E286" s="19"/>
      <c r="F286" s="127">
        <f>SUM(F287)</f>
        <v>38</v>
      </c>
    </row>
    <row r="287" spans="1:6" ht="60" x14ac:dyDescent="0.2">
      <c r="A287" s="129" t="s">
        <v>263</v>
      </c>
      <c r="B287" s="11" t="s">
        <v>24</v>
      </c>
      <c r="C287" s="11" t="s">
        <v>27</v>
      </c>
      <c r="D287" s="19" t="s">
        <v>257</v>
      </c>
      <c r="E287" s="19"/>
      <c r="F287" s="127">
        <f>SUM(F288)</f>
        <v>38</v>
      </c>
    </row>
    <row r="288" spans="1:6" ht="30" x14ac:dyDescent="0.2">
      <c r="A288" s="106" t="s">
        <v>84</v>
      </c>
      <c r="B288" s="12" t="s">
        <v>24</v>
      </c>
      <c r="C288" s="12" t="s">
        <v>27</v>
      </c>
      <c r="D288" s="15" t="s">
        <v>257</v>
      </c>
      <c r="E288" s="15" t="s">
        <v>81</v>
      </c>
      <c r="F288" s="126">
        <v>38</v>
      </c>
    </row>
    <row r="289" spans="1:6" ht="30" x14ac:dyDescent="0.2">
      <c r="A289" s="129" t="s">
        <v>187</v>
      </c>
      <c r="B289" s="11" t="s">
        <v>24</v>
      </c>
      <c r="C289" s="11" t="s">
        <v>27</v>
      </c>
      <c r="D289" s="19" t="s">
        <v>191</v>
      </c>
      <c r="E289" s="19"/>
      <c r="F289" s="127">
        <f>SUM(F290)</f>
        <v>450.6</v>
      </c>
    </row>
    <row r="290" spans="1:6" ht="45" x14ac:dyDescent="0.2">
      <c r="A290" s="129" t="s">
        <v>188</v>
      </c>
      <c r="B290" s="11" t="s">
        <v>24</v>
      </c>
      <c r="C290" s="11" t="s">
        <v>27</v>
      </c>
      <c r="D290" s="19" t="s">
        <v>192</v>
      </c>
      <c r="E290" s="19"/>
      <c r="F290" s="127">
        <f>SUM(F291)</f>
        <v>450.6</v>
      </c>
    </row>
    <row r="291" spans="1:6" ht="30" x14ac:dyDescent="0.2">
      <c r="A291" s="106" t="s">
        <v>84</v>
      </c>
      <c r="B291" s="12" t="s">
        <v>24</v>
      </c>
      <c r="C291" s="12" t="s">
        <v>27</v>
      </c>
      <c r="D291" s="15" t="s">
        <v>192</v>
      </c>
      <c r="E291" s="15" t="s">
        <v>81</v>
      </c>
      <c r="F291" s="126">
        <v>450.6</v>
      </c>
    </row>
    <row r="292" spans="1:6" ht="30" x14ac:dyDescent="0.2">
      <c r="A292" s="128" t="s">
        <v>258</v>
      </c>
      <c r="B292" s="10" t="s">
        <v>24</v>
      </c>
      <c r="C292" s="10" t="s">
        <v>16</v>
      </c>
      <c r="D292" s="15"/>
      <c r="E292" s="15"/>
      <c r="F292" s="127">
        <f>SUM(F293)</f>
        <v>21427.5</v>
      </c>
    </row>
    <row r="293" spans="1:6" ht="45" x14ac:dyDescent="0.2">
      <c r="A293" s="129" t="s">
        <v>364</v>
      </c>
      <c r="B293" s="11" t="s">
        <v>24</v>
      </c>
      <c r="C293" s="11" t="s">
        <v>16</v>
      </c>
      <c r="D293" s="19" t="s">
        <v>139</v>
      </c>
      <c r="E293" s="15"/>
      <c r="F293" s="127">
        <f>SUM(F294)</f>
        <v>21427.5</v>
      </c>
    </row>
    <row r="294" spans="1:6" ht="30" x14ac:dyDescent="0.2">
      <c r="A294" s="113" t="s">
        <v>165</v>
      </c>
      <c r="B294" s="11" t="s">
        <v>24</v>
      </c>
      <c r="C294" s="11" t="s">
        <v>16</v>
      </c>
      <c r="D294" s="19" t="s">
        <v>168</v>
      </c>
      <c r="E294" s="15"/>
      <c r="F294" s="127">
        <f>SUM(F295,F306)</f>
        <v>21427.5</v>
      </c>
    </row>
    <row r="295" spans="1:6" ht="15" x14ac:dyDescent="0.2">
      <c r="A295" s="113" t="s">
        <v>183</v>
      </c>
      <c r="B295" s="11" t="s">
        <v>24</v>
      </c>
      <c r="C295" s="11" t="s">
        <v>16</v>
      </c>
      <c r="D295" s="19" t="s">
        <v>184</v>
      </c>
      <c r="E295" s="19"/>
      <c r="F295" s="127">
        <f>SUM(F296,F304,F302,F300,F298)</f>
        <v>17353.3</v>
      </c>
    </row>
    <row r="296" spans="1:6" ht="30" x14ac:dyDescent="0.2">
      <c r="A296" s="113" t="s">
        <v>167</v>
      </c>
      <c r="B296" s="11" t="s">
        <v>24</v>
      </c>
      <c r="C296" s="11" t="s">
        <v>16</v>
      </c>
      <c r="D296" s="19" t="s">
        <v>185</v>
      </c>
      <c r="E296" s="19"/>
      <c r="F296" s="127">
        <f>SUM(F297)</f>
        <v>16326</v>
      </c>
    </row>
    <row r="297" spans="1:6" ht="30" x14ac:dyDescent="0.2">
      <c r="A297" s="106" t="s">
        <v>84</v>
      </c>
      <c r="B297" s="12" t="s">
        <v>24</v>
      </c>
      <c r="C297" s="12" t="s">
        <v>16</v>
      </c>
      <c r="D297" s="15" t="s">
        <v>185</v>
      </c>
      <c r="E297" s="15" t="s">
        <v>81</v>
      </c>
      <c r="F297" s="126">
        <v>16326</v>
      </c>
    </row>
    <row r="298" spans="1:6" ht="30" x14ac:dyDescent="0.2">
      <c r="A298" s="113" t="s">
        <v>301</v>
      </c>
      <c r="B298" s="11" t="s">
        <v>24</v>
      </c>
      <c r="C298" s="11" t="s">
        <v>16</v>
      </c>
      <c r="D298" s="19" t="s">
        <v>302</v>
      </c>
      <c r="E298" s="19"/>
      <c r="F298" s="127">
        <f>SUM(F299)</f>
        <v>9.1999999999999993</v>
      </c>
    </row>
    <row r="299" spans="1:6" ht="30" x14ac:dyDescent="0.2">
      <c r="A299" s="106" t="s">
        <v>84</v>
      </c>
      <c r="B299" s="12" t="s">
        <v>24</v>
      </c>
      <c r="C299" s="12" t="s">
        <v>16</v>
      </c>
      <c r="D299" s="15" t="s">
        <v>302</v>
      </c>
      <c r="E299" s="15" t="s">
        <v>81</v>
      </c>
      <c r="F299" s="126">
        <v>9.1999999999999993</v>
      </c>
    </row>
    <row r="300" spans="1:6" ht="15" x14ac:dyDescent="0.2">
      <c r="A300" s="113" t="s">
        <v>265</v>
      </c>
      <c r="B300" s="11" t="s">
        <v>24</v>
      </c>
      <c r="C300" s="11" t="s">
        <v>16</v>
      </c>
      <c r="D300" s="19" t="s">
        <v>276</v>
      </c>
      <c r="E300" s="19"/>
      <c r="F300" s="127">
        <f>SUM(F301)</f>
        <v>70.099999999999994</v>
      </c>
    </row>
    <row r="301" spans="1:6" ht="30" x14ac:dyDescent="0.2">
      <c r="A301" s="106" t="s">
        <v>84</v>
      </c>
      <c r="B301" s="12" t="s">
        <v>24</v>
      </c>
      <c r="C301" s="12" t="s">
        <v>16</v>
      </c>
      <c r="D301" s="15" t="s">
        <v>276</v>
      </c>
      <c r="E301" s="15" t="s">
        <v>81</v>
      </c>
      <c r="F301" s="126">
        <v>70.099999999999994</v>
      </c>
    </row>
    <row r="302" spans="1:6" ht="60" x14ac:dyDescent="0.2">
      <c r="A302" s="113" t="s">
        <v>348</v>
      </c>
      <c r="B302" s="11" t="s">
        <v>24</v>
      </c>
      <c r="C302" s="11" t="s">
        <v>16</v>
      </c>
      <c r="D302" s="19" t="s">
        <v>347</v>
      </c>
      <c r="E302" s="19"/>
      <c r="F302" s="127">
        <f>SUM(F303)</f>
        <v>20</v>
      </c>
    </row>
    <row r="303" spans="1:6" ht="30" x14ac:dyDescent="0.2">
      <c r="A303" s="106" t="s">
        <v>84</v>
      </c>
      <c r="B303" s="12" t="s">
        <v>24</v>
      </c>
      <c r="C303" s="12" t="s">
        <v>16</v>
      </c>
      <c r="D303" s="15" t="s">
        <v>347</v>
      </c>
      <c r="E303" s="15" t="s">
        <v>81</v>
      </c>
      <c r="F303" s="126">
        <v>20</v>
      </c>
    </row>
    <row r="304" spans="1:6" ht="105" x14ac:dyDescent="0.2">
      <c r="A304" s="129" t="s">
        <v>262</v>
      </c>
      <c r="B304" s="11" t="s">
        <v>24</v>
      </c>
      <c r="C304" s="11" t="s">
        <v>16</v>
      </c>
      <c r="D304" s="19" t="s">
        <v>261</v>
      </c>
      <c r="E304" s="19"/>
      <c r="F304" s="127">
        <f>SUM(F305)</f>
        <v>928</v>
      </c>
    </row>
    <row r="305" spans="1:6" ht="30" x14ac:dyDescent="0.2">
      <c r="A305" s="106" t="s">
        <v>84</v>
      </c>
      <c r="B305" s="12" t="s">
        <v>24</v>
      </c>
      <c r="C305" s="12" t="s">
        <v>16</v>
      </c>
      <c r="D305" s="15" t="s">
        <v>261</v>
      </c>
      <c r="E305" s="15" t="s">
        <v>81</v>
      </c>
      <c r="F305" s="126">
        <v>928</v>
      </c>
    </row>
    <row r="306" spans="1:6" ht="15" x14ac:dyDescent="0.2">
      <c r="A306" s="113" t="s">
        <v>396</v>
      </c>
      <c r="B306" s="11" t="s">
        <v>24</v>
      </c>
      <c r="C306" s="11" t="s">
        <v>16</v>
      </c>
      <c r="D306" s="19" t="s">
        <v>397</v>
      </c>
      <c r="E306" s="15"/>
      <c r="F306" s="127">
        <f>SUM(F307)</f>
        <v>4074.2</v>
      </c>
    </row>
    <row r="307" spans="1:6" ht="45" x14ac:dyDescent="0.2">
      <c r="A307" s="113" t="s">
        <v>398</v>
      </c>
      <c r="B307" s="11" t="s">
        <v>24</v>
      </c>
      <c r="C307" s="11" t="s">
        <v>16</v>
      </c>
      <c r="D307" s="19" t="s">
        <v>399</v>
      </c>
      <c r="E307" s="19"/>
      <c r="F307" s="127">
        <f>SUM(F308)</f>
        <v>4074.2</v>
      </c>
    </row>
    <row r="308" spans="1:6" ht="30" x14ac:dyDescent="0.2">
      <c r="A308" s="106" t="s">
        <v>84</v>
      </c>
      <c r="B308" s="12" t="s">
        <v>24</v>
      </c>
      <c r="C308" s="12" t="s">
        <v>16</v>
      </c>
      <c r="D308" s="15" t="s">
        <v>399</v>
      </c>
      <c r="E308" s="15" t="s">
        <v>81</v>
      </c>
      <c r="F308" s="126">
        <v>4074.2</v>
      </c>
    </row>
    <row r="309" spans="1:6" ht="15" x14ac:dyDescent="0.2">
      <c r="A309" s="108" t="s">
        <v>449</v>
      </c>
      <c r="B309" s="22" t="s">
        <v>24</v>
      </c>
      <c r="C309" s="22" t="s">
        <v>24</v>
      </c>
      <c r="D309" s="22"/>
      <c r="E309" s="22"/>
      <c r="F309" s="119">
        <f>SUM(F310)</f>
        <v>392.59999999999997</v>
      </c>
    </row>
    <row r="310" spans="1:6" ht="45" x14ac:dyDescent="0.2">
      <c r="A310" s="129" t="s">
        <v>364</v>
      </c>
      <c r="B310" s="19" t="s">
        <v>24</v>
      </c>
      <c r="C310" s="19" t="s">
        <v>24</v>
      </c>
      <c r="D310" s="19" t="s">
        <v>139</v>
      </c>
      <c r="E310" s="19"/>
      <c r="F310" s="119">
        <f>SUM(F311)</f>
        <v>392.59999999999997</v>
      </c>
    </row>
    <row r="311" spans="1:6" ht="30" x14ac:dyDescent="0.2">
      <c r="A311" s="129" t="s">
        <v>193</v>
      </c>
      <c r="B311" s="19" t="s">
        <v>24</v>
      </c>
      <c r="C311" s="19" t="s">
        <v>24</v>
      </c>
      <c r="D311" s="19" t="s">
        <v>140</v>
      </c>
      <c r="E311" s="19"/>
      <c r="F311" s="119">
        <f>SUM(F315,F312,F320)</f>
        <v>392.59999999999997</v>
      </c>
    </row>
    <row r="312" spans="1:6" ht="1.5" customHeight="1" x14ac:dyDescent="0.2">
      <c r="A312" s="106" t="s">
        <v>328</v>
      </c>
      <c r="B312" s="11" t="s">
        <v>24</v>
      </c>
      <c r="C312" s="11" t="s">
        <v>24</v>
      </c>
      <c r="D312" s="66" t="s">
        <v>326</v>
      </c>
      <c r="E312" s="20"/>
      <c r="F312" s="119">
        <f>SUM(F313)</f>
        <v>0</v>
      </c>
    </row>
    <row r="313" spans="1:6" ht="15" hidden="1" x14ac:dyDescent="0.2">
      <c r="A313" s="113" t="s">
        <v>329</v>
      </c>
      <c r="B313" s="11" t="s">
        <v>24</v>
      </c>
      <c r="C313" s="11" t="s">
        <v>24</v>
      </c>
      <c r="D313" s="66" t="s">
        <v>327</v>
      </c>
      <c r="E313" s="20"/>
      <c r="F313" s="119">
        <f>SUM(F314)</f>
        <v>0</v>
      </c>
    </row>
    <row r="314" spans="1:6" ht="30" hidden="1" x14ac:dyDescent="0.2">
      <c r="A314" s="106" t="s">
        <v>84</v>
      </c>
      <c r="B314" s="12" t="s">
        <v>24</v>
      </c>
      <c r="C314" s="12" t="s">
        <v>24</v>
      </c>
      <c r="D314" s="20" t="s">
        <v>327</v>
      </c>
      <c r="E314" s="20" t="s">
        <v>81</v>
      </c>
      <c r="F314" s="110">
        <v>0</v>
      </c>
    </row>
    <row r="315" spans="1:6" ht="15" x14ac:dyDescent="0.2">
      <c r="A315" s="129" t="s">
        <v>138</v>
      </c>
      <c r="B315" s="19" t="s">
        <v>24</v>
      </c>
      <c r="C315" s="19" t="s">
        <v>24</v>
      </c>
      <c r="D315" s="19" t="s">
        <v>141</v>
      </c>
      <c r="E315" s="19"/>
      <c r="F315" s="119">
        <f>SUM(F316,F318)</f>
        <v>365.2</v>
      </c>
    </row>
    <row r="316" spans="1:6" ht="30" x14ac:dyDescent="0.2">
      <c r="A316" s="129" t="s">
        <v>194</v>
      </c>
      <c r="B316" s="19" t="s">
        <v>24</v>
      </c>
      <c r="C316" s="19" t="s">
        <v>24</v>
      </c>
      <c r="D316" s="19" t="s">
        <v>195</v>
      </c>
      <c r="E316" s="19"/>
      <c r="F316" s="119">
        <f>SUM(F317)</f>
        <v>345.2</v>
      </c>
    </row>
    <row r="317" spans="1:6" ht="30" x14ac:dyDescent="0.2">
      <c r="A317" s="106" t="s">
        <v>84</v>
      </c>
      <c r="B317" s="15" t="s">
        <v>24</v>
      </c>
      <c r="C317" s="15" t="s">
        <v>24</v>
      </c>
      <c r="D317" s="15" t="s">
        <v>195</v>
      </c>
      <c r="E317" s="12" t="s">
        <v>81</v>
      </c>
      <c r="F317" s="110">
        <v>345.2</v>
      </c>
    </row>
    <row r="318" spans="1:6" ht="15" x14ac:dyDescent="0.2">
      <c r="A318" s="113" t="s">
        <v>284</v>
      </c>
      <c r="B318" s="11" t="s">
        <v>24</v>
      </c>
      <c r="C318" s="11" t="s">
        <v>24</v>
      </c>
      <c r="D318" s="66" t="s">
        <v>285</v>
      </c>
      <c r="E318" s="20"/>
      <c r="F318" s="119">
        <f>SUM(F319)</f>
        <v>20</v>
      </c>
    </row>
    <row r="319" spans="1:6" ht="30" x14ac:dyDescent="0.2">
      <c r="A319" s="106" t="s">
        <v>84</v>
      </c>
      <c r="B319" s="12" t="s">
        <v>24</v>
      </c>
      <c r="C319" s="12" t="s">
        <v>24</v>
      </c>
      <c r="D319" s="20" t="s">
        <v>285</v>
      </c>
      <c r="E319" s="20" t="s">
        <v>81</v>
      </c>
      <c r="F319" s="110">
        <v>20</v>
      </c>
    </row>
    <row r="320" spans="1:6" ht="30" x14ac:dyDescent="0.2">
      <c r="A320" s="113" t="s">
        <v>286</v>
      </c>
      <c r="B320" s="11" t="s">
        <v>24</v>
      </c>
      <c r="C320" s="11" t="s">
        <v>24</v>
      </c>
      <c r="D320" s="19" t="s">
        <v>287</v>
      </c>
      <c r="E320" s="15"/>
      <c r="F320" s="127">
        <f>SUM(F321)</f>
        <v>27.4</v>
      </c>
    </row>
    <row r="321" spans="1:6" ht="15" x14ac:dyDescent="0.2">
      <c r="A321" s="113" t="s">
        <v>288</v>
      </c>
      <c r="B321" s="11" t="s">
        <v>24</v>
      </c>
      <c r="C321" s="11" t="s">
        <v>24</v>
      </c>
      <c r="D321" s="19" t="s">
        <v>289</v>
      </c>
      <c r="E321" s="15"/>
      <c r="F321" s="127">
        <f>SUM(F322)</f>
        <v>27.4</v>
      </c>
    </row>
    <row r="322" spans="1:6" ht="30" x14ac:dyDescent="0.2">
      <c r="A322" s="106" t="s">
        <v>84</v>
      </c>
      <c r="B322" s="12" t="s">
        <v>24</v>
      </c>
      <c r="C322" s="12" t="s">
        <v>24</v>
      </c>
      <c r="D322" s="19" t="s">
        <v>289</v>
      </c>
      <c r="E322" s="15" t="s">
        <v>81</v>
      </c>
      <c r="F322" s="126">
        <v>27.4</v>
      </c>
    </row>
    <row r="323" spans="1:6" ht="15" x14ac:dyDescent="0.2">
      <c r="A323" s="108" t="s">
        <v>29</v>
      </c>
      <c r="B323" s="22" t="s">
        <v>24</v>
      </c>
      <c r="C323" s="22" t="s">
        <v>30</v>
      </c>
      <c r="D323" s="22"/>
      <c r="E323" s="22"/>
      <c r="F323" s="119">
        <f>SUM(F324,F336)</f>
        <v>757.40000000000009</v>
      </c>
    </row>
    <row r="324" spans="1:6" ht="45" x14ac:dyDescent="0.2">
      <c r="A324" s="129" t="s">
        <v>364</v>
      </c>
      <c r="B324" s="11" t="s">
        <v>24</v>
      </c>
      <c r="C324" s="11" t="s">
        <v>30</v>
      </c>
      <c r="D324" s="19" t="s">
        <v>139</v>
      </c>
      <c r="E324" s="12"/>
      <c r="F324" s="119">
        <f>SUM(F325)</f>
        <v>368.6</v>
      </c>
    </row>
    <row r="325" spans="1:6" ht="30" x14ac:dyDescent="0.2">
      <c r="A325" s="113" t="s">
        <v>165</v>
      </c>
      <c r="B325" s="11" t="s">
        <v>24</v>
      </c>
      <c r="C325" s="11" t="s">
        <v>30</v>
      </c>
      <c r="D325" s="19" t="s">
        <v>168</v>
      </c>
      <c r="E325" s="12"/>
      <c r="F325" s="119">
        <f>SUM(F326,F333)</f>
        <v>368.6</v>
      </c>
    </row>
    <row r="326" spans="1:6" ht="15" x14ac:dyDescent="0.2">
      <c r="A326" s="129" t="s">
        <v>176</v>
      </c>
      <c r="B326" s="11" t="s">
        <v>24</v>
      </c>
      <c r="C326" s="11" t="s">
        <v>30</v>
      </c>
      <c r="D326" s="19" t="s">
        <v>177</v>
      </c>
      <c r="E326" s="12"/>
      <c r="F326" s="119">
        <f>SUM(F327,F329,F331)</f>
        <v>353.6</v>
      </c>
    </row>
    <row r="327" spans="1:6" ht="30" x14ac:dyDescent="0.2">
      <c r="A327" s="113" t="s">
        <v>301</v>
      </c>
      <c r="B327" s="11" t="s">
        <v>24</v>
      </c>
      <c r="C327" s="11" t="s">
        <v>30</v>
      </c>
      <c r="D327" s="19" t="s">
        <v>300</v>
      </c>
      <c r="E327" s="19"/>
      <c r="F327" s="127">
        <f>SUM(F328)</f>
        <v>60</v>
      </c>
    </row>
    <row r="328" spans="1:6" ht="30" x14ac:dyDescent="0.2">
      <c r="A328" s="106" t="s">
        <v>120</v>
      </c>
      <c r="B328" s="12" t="s">
        <v>24</v>
      </c>
      <c r="C328" s="12" t="s">
        <v>30</v>
      </c>
      <c r="D328" s="15" t="s">
        <v>300</v>
      </c>
      <c r="E328" s="15" t="s">
        <v>77</v>
      </c>
      <c r="F328" s="126">
        <v>60</v>
      </c>
    </row>
    <row r="329" spans="1:6" ht="15" x14ac:dyDescent="0.2">
      <c r="A329" s="113" t="s">
        <v>265</v>
      </c>
      <c r="B329" s="11" t="s">
        <v>24</v>
      </c>
      <c r="C329" s="11" t="s">
        <v>30</v>
      </c>
      <c r="D329" s="19" t="s">
        <v>266</v>
      </c>
      <c r="E329" s="19"/>
      <c r="F329" s="127">
        <f>SUM(F330)</f>
        <v>30.6</v>
      </c>
    </row>
    <row r="330" spans="1:6" ht="30" x14ac:dyDescent="0.2">
      <c r="A330" s="106" t="s">
        <v>120</v>
      </c>
      <c r="B330" s="12" t="s">
        <v>24</v>
      </c>
      <c r="C330" s="12" t="s">
        <v>30</v>
      </c>
      <c r="D330" s="15" t="s">
        <v>266</v>
      </c>
      <c r="E330" s="15" t="s">
        <v>77</v>
      </c>
      <c r="F330" s="126">
        <v>30.6</v>
      </c>
    </row>
    <row r="331" spans="1:6" ht="75" x14ac:dyDescent="0.2">
      <c r="A331" s="113" t="s">
        <v>454</v>
      </c>
      <c r="B331" s="11" t="s">
        <v>24</v>
      </c>
      <c r="C331" s="11" t="s">
        <v>30</v>
      </c>
      <c r="D331" s="19" t="s">
        <v>455</v>
      </c>
      <c r="E331" s="19"/>
      <c r="F331" s="127">
        <f>SUM(F332)</f>
        <v>263</v>
      </c>
    </row>
    <row r="332" spans="1:6" ht="30" x14ac:dyDescent="0.2">
      <c r="A332" s="106" t="s">
        <v>84</v>
      </c>
      <c r="B332" s="12" t="s">
        <v>24</v>
      </c>
      <c r="C332" s="12" t="s">
        <v>30</v>
      </c>
      <c r="D332" s="15" t="s">
        <v>455</v>
      </c>
      <c r="E332" s="15" t="s">
        <v>81</v>
      </c>
      <c r="F332" s="126">
        <v>263</v>
      </c>
    </row>
    <row r="333" spans="1:6" ht="15" x14ac:dyDescent="0.2">
      <c r="A333" s="113" t="s">
        <v>183</v>
      </c>
      <c r="B333" s="11" t="s">
        <v>24</v>
      </c>
      <c r="C333" s="11" t="s">
        <v>30</v>
      </c>
      <c r="D333" s="19" t="s">
        <v>184</v>
      </c>
      <c r="E333" s="15"/>
      <c r="F333" s="127">
        <f>SUM(F334)</f>
        <v>15</v>
      </c>
    </row>
    <row r="334" spans="1:6" ht="15" x14ac:dyDescent="0.2">
      <c r="A334" s="113" t="s">
        <v>265</v>
      </c>
      <c r="B334" s="11" t="s">
        <v>24</v>
      </c>
      <c r="C334" s="11" t="s">
        <v>30</v>
      </c>
      <c r="D334" s="19" t="s">
        <v>276</v>
      </c>
      <c r="E334" s="19"/>
      <c r="F334" s="127">
        <f>SUM(F335)</f>
        <v>15</v>
      </c>
    </row>
    <row r="335" spans="1:6" ht="30" x14ac:dyDescent="0.2">
      <c r="A335" s="106" t="s">
        <v>120</v>
      </c>
      <c r="B335" s="12" t="s">
        <v>24</v>
      </c>
      <c r="C335" s="12" t="s">
        <v>30</v>
      </c>
      <c r="D335" s="15" t="s">
        <v>276</v>
      </c>
      <c r="E335" s="15" t="s">
        <v>77</v>
      </c>
      <c r="F335" s="126">
        <v>15</v>
      </c>
    </row>
    <row r="336" spans="1:6" ht="45" x14ac:dyDescent="0.2">
      <c r="A336" s="129" t="s">
        <v>358</v>
      </c>
      <c r="B336" s="11" t="s">
        <v>24</v>
      </c>
      <c r="C336" s="11" t="s">
        <v>30</v>
      </c>
      <c r="D336" s="19" t="s">
        <v>189</v>
      </c>
      <c r="E336" s="15"/>
      <c r="F336" s="119">
        <f>SUM(F337)</f>
        <v>388.8</v>
      </c>
    </row>
    <row r="337" spans="1:6" ht="45" x14ac:dyDescent="0.2">
      <c r="A337" s="129" t="s">
        <v>186</v>
      </c>
      <c r="B337" s="11" t="s">
        <v>24</v>
      </c>
      <c r="C337" s="11" t="s">
        <v>30</v>
      </c>
      <c r="D337" s="19" t="s">
        <v>190</v>
      </c>
      <c r="E337" s="15"/>
      <c r="F337" s="119">
        <f>SUM(F338)</f>
        <v>388.8</v>
      </c>
    </row>
    <row r="338" spans="1:6" ht="30" x14ac:dyDescent="0.2">
      <c r="A338" s="129" t="s">
        <v>187</v>
      </c>
      <c r="B338" s="11" t="s">
        <v>24</v>
      </c>
      <c r="C338" s="11" t="s">
        <v>30</v>
      </c>
      <c r="D338" s="19" t="s">
        <v>191</v>
      </c>
      <c r="E338" s="15"/>
      <c r="F338" s="119">
        <f>SUM(F339)</f>
        <v>388.8</v>
      </c>
    </row>
    <row r="339" spans="1:6" ht="45" x14ac:dyDescent="0.2">
      <c r="A339" s="79" t="s">
        <v>226</v>
      </c>
      <c r="B339" s="11" t="s">
        <v>24</v>
      </c>
      <c r="C339" s="11" t="s">
        <v>30</v>
      </c>
      <c r="D339" s="87" t="s">
        <v>225</v>
      </c>
      <c r="E339" s="91"/>
      <c r="F339" s="105">
        <f>SUM(F340:F340)</f>
        <v>388.8</v>
      </c>
    </row>
    <row r="340" spans="1:6" ht="30.75" thickBot="1" x14ac:dyDescent="0.25">
      <c r="A340" s="106" t="s">
        <v>84</v>
      </c>
      <c r="B340" s="12" t="s">
        <v>24</v>
      </c>
      <c r="C340" s="12" t="s">
        <v>30</v>
      </c>
      <c r="D340" s="86" t="s">
        <v>225</v>
      </c>
      <c r="E340" s="92">
        <v>600</v>
      </c>
      <c r="F340" s="179">
        <v>388.8</v>
      </c>
    </row>
    <row r="341" spans="1:6" s="47" customFormat="1" ht="17.25" thickTop="1" thickBot="1" x14ac:dyDescent="0.25">
      <c r="A341" s="114" t="s">
        <v>71</v>
      </c>
      <c r="B341" s="8" t="s">
        <v>22</v>
      </c>
      <c r="C341" s="8"/>
      <c r="D341" s="8"/>
      <c r="E341" s="8"/>
      <c r="F341" s="124">
        <f>SUM(F342)</f>
        <v>15816.8</v>
      </c>
    </row>
    <row r="342" spans="1:6" ht="15.75" thickTop="1" x14ac:dyDescent="0.2">
      <c r="A342" s="155" t="s">
        <v>48</v>
      </c>
      <c r="B342" s="18" t="s">
        <v>22</v>
      </c>
      <c r="C342" s="18" t="s">
        <v>14</v>
      </c>
      <c r="D342" s="18"/>
      <c r="E342" s="18"/>
      <c r="F342" s="156">
        <f>SUM(F343,F352)</f>
        <v>15816.8</v>
      </c>
    </row>
    <row r="343" spans="1:6" ht="45" x14ac:dyDescent="0.2">
      <c r="A343" s="140" t="s">
        <v>357</v>
      </c>
      <c r="B343" s="19" t="s">
        <v>22</v>
      </c>
      <c r="C343" s="19" t="s">
        <v>14</v>
      </c>
      <c r="D343" s="19" t="s">
        <v>161</v>
      </c>
      <c r="E343" s="19"/>
      <c r="F343" s="119">
        <f>SUM(F344)</f>
        <v>15601.8</v>
      </c>
    </row>
    <row r="344" spans="1:6" ht="30" x14ac:dyDescent="0.2">
      <c r="A344" s="113" t="s">
        <v>159</v>
      </c>
      <c r="B344" s="19" t="s">
        <v>22</v>
      </c>
      <c r="C344" s="19" t="s">
        <v>14</v>
      </c>
      <c r="D344" s="19" t="s">
        <v>162</v>
      </c>
      <c r="E344" s="19"/>
      <c r="F344" s="119">
        <f>SUM(F345)</f>
        <v>15601.8</v>
      </c>
    </row>
    <row r="345" spans="1:6" ht="30" x14ac:dyDescent="0.2">
      <c r="A345" s="129" t="s">
        <v>196</v>
      </c>
      <c r="B345" s="19" t="s">
        <v>22</v>
      </c>
      <c r="C345" s="19" t="s">
        <v>14</v>
      </c>
      <c r="D345" s="19" t="s">
        <v>197</v>
      </c>
      <c r="E345" s="19"/>
      <c r="F345" s="119">
        <f>SUM(F346,F348,F350)</f>
        <v>15601.8</v>
      </c>
    </row>
    <row r="346" spans="1:6" ht="30" x14ac:dyDescent="0.2">
      <c r="A346" s="129" t="s">
        <v>199</v>
      </c>
      <c r="B346" s="19" t="s">
        <v>22</v>
      </c>
      <c r="C346" s="19" t="s">
        <v>14</v>
      </c>
      <c r="D346" s="19" t="s">
        <v>198</v>
      </c>
      <c r="E346" s="19"/>
      <c r="F346" s="119">
        <f>SUM(F347)</f>
        <v>15583.8</v>
      </c>
    </row>
    <row r="347" spans="1:6" ht="30" x14ac:dyDescent="0.2">
      <c r="A347" s="106" t="s">
        <v>84</v>
      </c>
      <c r="B347" s="12" t="s">
        <v>22</v>
      </c>
      <c r="C347" s="12" t="s">
        <v>14</v>
      </c>
      <c r="D347" s="15" t="s">
        <v>198</v>
      </c>
      <c r="E347" s="12" t="s">
        <v>81</v>
      </c>
      <c r="F347" s="110">
        <v>15583.8</v>
      </c>
    </row>
    <row r="348" spans="1:6" ht="0.75" customHeight="1" x14ac:dyDescent="0.2">
      <c r="A348" s="113" t="s">
        <v>247</v>
      </c>
      <c r="B348" s="11" t="s">
        <v>22</v>
      </c>
      <c r="C348" s="11" t="s">
        <v>14</v>
      </c>
      <c r="D348" s="19" t="s">
        <v>246</v>
      </c>
      <c r="E348" s="11"/>
      <c r="F348" s="119">
        <f>SUM(F349)</f>
        <v>0</v>
      </c>
    </row>
    <row r="349" spans="1:6" ht="30" hidden="1" x14ac:dyDescent="0.2">
      <c r="A349" s="106" t="s">
        <v>84</v>
      </c>
      <c r="B349" s="12" t="s">
        <v>22</v>
      </c>
      <c r="C349" s="12" t="s">
        <v>14</v>
      </c>
      <c r="D349" s="15" t="s">
        <v>246</v>
      </c>
      <c r="E349" s="12" t="s">
        <v>81</v>
      </c>
      <c r="F349" s="110">
        <v>0</v>
      </c>
    </row>
    <row r="350" spans="1:6" ht="45" x14ac:dyDescent="0.2">
      <c r="A350" s="113" t="s">
        <v>267</v>
      </c>
      <c r="B350" s="11" t="s">
        <v>22</v>
      </c>
      <c r="C350" s="11" t="s">
        <v>14</v>
      </c>
      <c r="D350" s="19" t="s">
        <v>268</v>
      </c>
      <c r="E350" s="15"/>
      <c r="F350" s="119">
        <f>SUM(F351)</f>
        <v>18</v>
      </c>
    </row>
    <row r="351" spans="1:6" ht="30" x14ac:dyDescent="0.2">
      <c r="A351" s="106" t="s">
        <v>84</v>
      </c>
      <c r="B351" s="12" t="s">
        <v>22</v>
      </c>
      <c r="C351" s="12" t="s">
        <v>14</v>
      </c>
      <c r="D351" s="15" t="s">
        <v>268</v>
      </c>
      <c r="E351" s="15" t="s">
        <v>81</v>
      </c>
      <c r="F351" s="110">
        <v>18</v>
      </c>
    </row>
    <row r="352" spans="1:6" ht="45" x14ac:dyDescent="0.2">
      <c r="A352" s="129" t="s">
        <v>358</v>
      </c>
      <c r="B352" s="11" t="s">
        <v>22</v>
      </c>
      <c r="C352" s="11" t="s">
        <v>14</v>
      </c>
      <c r="D352" s="19" t="s">
        <v>189</v>
      </c>
      <c r="E352" s="69"/>
      <c r="F352" s="125">
        <f>SUM(F353)</f>
        <v>215</v>
      </c>
    </row>
    <row r="353" spans="1:6" ht="45" x14ac:dyDescent="0.2">
      <c r="A353" s="129" t="s">
        <v>186</v>
      </c>
      <c r="B353" s="11" t="s">
        <v>22</v>
      </c>
      <c r="C353" s="11" t="s">
        <v>14</v>
      </c>
      <c r="D353" s="19" t="s">
        <v>190</v>
      </c>
      <c r="E353" s="15"/>
      <c r="F353" s="119">
        <f>SUM(F354)</f>
        <v>215</v>
      </c>
    </row>
    <row r="354" spans="1:6" ht="30" x14ac:dyDescent="0.2">
      <c r="A354" s="129" t="s">
        <v>187</v>
      </c>
      <c r="B354" s="11" t="s">
        <v>22</v>
      </c>
      <c r="C354" s="11" t="s">
        <v>14</v>
      </c>
      <c r="D354" s="19" t="s">
        <v>191</v>
      </c>
      <c r="E354" s="15"/>
      <c r="F354" s="119">
        <f>SUM(F355)</f>
        <v>215</v>
      </c>
    </row>
    <row r="355" spans="1:6" ht="60" x14ac:dyDescent="0.2">
      <c r="A355" s="134" t="s">
        <v>204</v>
      </c>
      <c r="B355" s="11" t="s">
        <v>22</v>
      </c>
      <c r="C355" s="11" t="s">
        <v>14</v>
      </c>
      <c r="D355" s="19" t="s">
        <v>205</v>
      </c>
      <c r="E355" s="15"/>
      <c r="F355" s="119">
        <f>SUM(F356)</f>
        <v>215</v>
      </c>
    </row>
    <row r="356" spans="1:6" ht="30.75" thickBot="1" x14ac:dyDescent="0.25">
      <c r="A356" s="106" t="s">
        <v>84</v>
      </c>
      <c r="B356" s="12" t="s">
        <v>22</v>
      </c>
      <c r="C356" s="12" t="s">
        <v>14</v>
      </c>
      <c r="D356" s="15" t="s">
        <v>205</v>
      </c>
      <c r="E356" s="34" t="s">
        <v>81</v>
      </c>
      <c r="F356" s="135">
        <v>215</v>
      </c>
    </row>
    <row r="357" spans="1:6" s="47" customFormat="1" ht="17.25" thickTop="1" thickBot="1" x14ac:dyDescent="0.25">
      <c r="A357" s="114" t="s">
        <v>31</v>
      </c>
      <c r="B357" s="8" t="s">
        <v>32</v>
      </c>
      <c r="C357" s="8"/>
      <c r="D357" s="8"/>
      <c r="E357" s="8"/>
      <c r="F357" s="124">
        <f>SUM(F358,F386,F367)</f>
        <v>5696.7000000000007</v>
      </c>
    </row>
    <row r="358" spans="1:6" ht="15.75" thickTop="1" x14ac:dyDescent="0.2">
      <c r="A358" s="155" t="s">
        <v>49</v>
      </c>
      <c r="B358" s="18" t="s">
        <v>32</v>
      </c>
      <c r="C358" s="18" t="s">
        <v>14</v>
      </c>
      <c r="D358" s="18"/>
      <c r="E358" s="18"/>
      <c r="F358" s="156">
        <f>SUM(F359)</f>
        <v>1560.4</v>
      </c>
    </row>
    <row r="359" spans="1:6" ht="75" x14ac:dyDescent="0.2">
      <c r="A359" s="120" t="s">
        <v>352</v>
      </c>
      <c r="B359" s="19" t="s">
        <v>32</v>
      </c>
      <c r="C359" s="19" t="s">
        <v>14</v>
      </c>
      <c r="D359" s="19" t="s">
        <v>100</v>
      </c>
      <c r="E359" s="19"/>
      <c r="F359" s="119">
        <f>SUM(F360)</f>
        <v>1560.4</v>
      </c>
    </row>
    <row r="360" spans="1:6" ht="45" x14ac:dyDescent="0.2">
      <c r="A360" s="120" t="s">
        <v>91</v>
      </c>
      <c r="B360" s="19" t="s">
        <v>32</v>
      </c>
      <c r="C360" s="19" t="s">
        <v>14</v>
      </c>
      <c r="D360" s="19" t="s">
        <v>101</v>
      </c>
      <c r="E360" s="19"/>
      <c r="F360" s="119">
        <f>SUM(F361,F364)</f>
        <v>1560.4</v>
      </c>
    </row>
    <row r="361" spans="1:6" ht="30" x14ac:dyDescent="0.2">
      <c r="A361" s="120" t="s">
        <v>92</v>
      </c>
      <c r="B361" s="19" t="s">
        <v>32</v>
      </c>
      <c r="C361" s="19" t="s">
        <v>14</v>
      </c>
      <c r="D361" s="19" t="s">
        <v>102</v>
      </c>
      <c r="E361" s="19"/>
      <c r="F361" s="119">
        <f>SUM(F362)</f>
        <v>1516</v>
      </c>
    </row>
    <row r="362" spans="1:6" ht="15" x14ac:dyDescent="0.2">
      <c r="A362" s="109" t="s">
        <v>201</v>
      </c>
      <c r="B362" s="19" t="s">
        <v>32</v>
      </c>
      <c r="C362" s="19" t="s">
        <v>14</v>
      </c>
      <c r="D362" s="19" t="s">
        <v>200</v>
      </c>
      <c r="E362" s="19"/>
      <c r="F362" s="119">
        <f>SUM(F363)</f>
        <v>1516</v>
      </c>
    </row>
    <row r="363" spans="1:6" ht="30" x14ac:dyDescent="0.2">
      <c r="A363" s="106" t="s">
        <v>79</v>
      </c>
      <c r="B363" s="12" t="s">
        <v>32</v>
      </c>
      <c r="C363" s="12" t="s">
        <v>14</v>
      </c>
      <c r="D363" s="15" t="s">
        <v>200</v>
      </c>
      <c r="E363" s="15" t="s">
        <v>80</v>
      </c>
      <c r="F363" s="110">
        <v>1516</v>
      </c>
    </row>
    <row r="364" spans="1:6" ht="30" x14ac:dyDescent="0.2">
      <c r="A364" s="113" t="s">
        <v>93</v>
      </c>
      <c r="B364" s="11" t="s">
        <v>32</v>
      </c>
      <c r="C364" s="11" t="s">
        <v>14</v>
      </c>
      <c r="D364" s="19" t="s">
        <v>103</v>
      </c>
      <c r="E364" s="15"/>
      <c r="F364" s="119">
        <f>SUM(F365)</f>
        <v>44.4</v>
      </c>
    </row>
    <row r="365" spans="1:6" ht="75" x14ac:dyDescent="0.2">
      <c r="A365" s="129" t="s">
        <v>203</v>
      </c>
      <c r="B365" s="11" t="s">
        <v>32</v>
      </c>
      <c r="C365" s="11" t="s">
        <v>14</v>
      </c>
      <c r="D365" s="19" t="s">
        <v>202</v>
      </c>
      <c r="E365" s="19"/>
      <c r="F365" s="119">
        <f>SUM(F366)</f>
        <v>44.4</v>
      </c>
    </row>
    <row r="366" spans="1:6" ht="30" x14ac:dyDescent="0.2">
      <c r="A366" s="106" t="s">
        <v>79</v>
      </c>
      <c r="B366" s="12" t="s">
        <v>32</v>
      </c>
      <c r="C366" s="12" t="s">
        <v>14</v>
      </c>
      <c r="D366" s="15" t="s">
        <v>202</v>
      </c>
      <c r="E366" s="15" t="s">
        <v>80</v>
      </c>
      <c r="F366" s="110">
        <v>44.4</v>
      </c>
    </row>
    <row r="367" spans="1:6" ht="15" x14ac:dyDescent="0.2">
      <c r="A367" s="128" t="s">
        <v>249</v>
      </c>
      <c r="B367" s="10" t="s">
        <v>32</v>
      </c>
      <c r="C367" s="10" t="s">
        <v>16</v>
      </c>
      <c r="D367" s="15"/>
      <c r="E367" s="15"/>
      <c r="F367" s="119">
        <f>SUM(F368,F373)</f>
        <v>165.5</v>
      </c>
    </row>
    <row r="368" spans="1:6" ht="75" x14ac:dyDescent="0.2">
      <c r="A368" s="120" t="s">
        <v>352</v>
      </c>
      <c r="B368" s="11" t="s">
        <v>32</v>
      </c>
      <c r="C368" s="11" t="s">
        <v>16</v>
      </c>
      <c r="D368" s="19" t="s">
        <v>100</v>
      </c>
      <c r="E368" s="19"/>
      <c r="F368" s="127">
        <f>SUM(F369)</f>
        <v>1</v>
      </c>
    </row>
    <row r="369" spans="1:6" ht="45" x14ac:dyDescent="0.2">
      <c r="A369" s="120" t="s">
        <v>91</v>
      </c>
      <c r="B369" s="11" t="s">
        <v>32</v>
      </c>
      <c r="C369" s="11" t="s">
        <v>16</v>
      </c>
      <c r="D369" s="19" t="s">
        <v>101</v>
      </c>
      <c r="E369" s="19"/>
      <c r="F369" s="127">
        <f>SUM(F370)</f>
        <v>1</v>
      </c>
    </row>
    <row r="370" spans="1:6" ht="30" x14ac:dyDescent="0.2">
      <c r="A370" s="129" t="s">
        <v>93</v>
      </c>
      <c r="B370" s="11" t="s">
        <v>32</v>
      </c>
      <c r="C370" s="11" t="s">
        <v>16</v>
      </c>
      <c r="D370" s="19" t="s">
        <v>103</v>
      </c>
      <c r="E370" s="19"/>
      <c r="F370" s="127">
        <f>SUM(F371)</f>
        <v>1</v>
      </c>
    </row>
    <row r="371" spans="1:6" ht="120" x14ac:dyDescent="0.2">
      <c r="A371" s="113" t="s">
        <v>104</v>
      </c>
      <c r="B371" s="11" t="s">
        <v>32</v>
      </c>
      <c r="C371" s="11" t="s">
        <v>16</v>
      </c>
      <c r="D371" s="91" t="s">
        <v>105</v>
      </c>
      <c r="E371" s="15"/>
      <c r="F371" s="127">
        <f>SUM(F372)</f>
        <v>1</v>
      </c>
    </row>
    <row r="372" spans="1:6" ht="30" x14ac:dyDescent="0.2">
      <c r="A372" s="106" t="s">
        <v>120</v>
      </c>
      <c r="B372" s="12" t="s">
        <v>32</v>
      </c>
      <c r="C372" s="12" t="s">
        <v>16</v>
      </c>
      <c r="D372" s="92" t="s">
        <v>105</v>
      </c>
      <c r="E372" s="12" t="s">
        <v>77</v>
      </c>
      <c r="F372" s="126">
        <v>1</v>
      </c>
    </row>
    <row r="373" spans="1:6" ht="45" x14ac:dyDescent="0.2">
      <c r="A373" s="129" t="s">
        <v>358</v>
      </c>
      <c r="B373" s="11" t="s">
        <v>32</v>
      </c>
      <c r="C373" s="11" t="s">
        <v>16</v>
      </c>
      <c r="D373" s="19" t="s">
        <v>189</v>
      </c>
      <c r="E373" s="15"/>
      <c r="F373" s="119">
        <f>SUM(F374)</f>
        <v>164.5</v>
      </c>
    </row>
    <row r="374" spans="1:6" ht="45" x14ac:dyDescent="0.2">
      <c r="A374" s="129" t="s">
        <v>186</v>
      </c>
      <c r="B374" s="11" t="s">
        <v>32</v>
      </c>
      <c r="C374" s="11" t="s">
        <v>16</v>
      </c>
      <c r="D374" s="19" t="s">
        <v>190</v>
      </c>
      <c r="E374" s="15"/>
      <c r="F374" s="119">
        <f>SUM(F375,F383,F380)</f>
        <v>164.5</v>
      </c>
    </row>
    <row r="375" spans="1:6" ht="30" x14ac:dyDescent="0.2">
      <c r="A375" s="129" t="s">
        <v>206</v>
      </c>
      <c r="B375" s="11" t="s">
        <v>32</v>
      </c>
      <c r="C375" s="11" t="s">
        <v>16</v>
      </c>
      <c r="D375" s="23" t="s">
        <v>208</v>
      </c>
      <c r="E375" s="15"/>
      <c r="F375" s="119">
        <f>SUM(F376,F378)</f>
        <v>131</v>
      </c>
    </row>
    <row r="376" spans="1:6" ht="75" x14ac:dyDescent="0.2">
      <c r="A376" s="113" t="s">
        <v>277</v>
      </c>
      <c r="B376" s="11" t="s">
        <v>32</v>
      </c>
      <c r="C376" s="11" t="s">
        <v>16</v>
      </c>
      <c r="D376" s="23" t="s">
        <v>278</v>
      </c>
      <c r="E376" s="15"/>
      <c r="F376" s="119">
        <f>SUM(F377)</f>
        <v>80</v>
      </c>
    </row>
    <row r="377" spans="1:6" ht="15" x14ac:dyDescent="0.2">
      <c r="A377" s="106" t="s">
        <v>79</v>
      </c>
      <c r="B377" s="12" t="s">
        <v>32</v>
      </c>
      <c r="C377" s="12" t="s">
        <v>16</v>
      </c>
      <c r="D377" s="24" t="s">
        <v>278</v>
      </c>
      <c r="E377" s="15" t="s">
        <v>80</v>
      </c>
      <c r="F377" s="110">
        <v>80</v>
      </c>
    </row>
    <row r="378" spans="1:6" ht="90" x14ac:dyDescent="0.2">
      <c r="A378" s="113" t="s">
        <v>290</v>
      </c>
      <c r="B378" s="11" t="s">
        <v>32</v>
      </c>
      <c r="C378" s="11" t="s">
        <v>16</v>
      </c>
      <c r="D378" s="23" t="s">
        <v>291</v>
      </c>
      <c r="E378" s="15"/>
      <c r="F378" s="119">
        <f>SUM(F379)</f>
        <v>51</v>
      </c>
    </row>
    <row r="379" spans="1:6" ht="15" customHeight="1" x14ac:dyDescent="0.2">
      <c r="A379" s="106" t="s">
        <v>79</v>
      </c>
      <c r="B379" s="12" t="s">
        <v>32</v>
      </c>
      <c r="C379" s="12" t="s">
        <v>16</v>
      </c>
      <c r="D379" s="24" t="s">
        <v>291</v>
      </c>
      <c r="E379" s="15" t="s">
        <v>80</v>
      </c>
      <c r="F379" s="110">
        <v>51</v>
      </c>
    </row>
    <row r="380" spans="1:6" ht="1.5" customHeight="1" x14ac:dyDescent="0.2">
      <c r="A380" s="113" t="s">
        <v>332</v>
      </c>
      <c r="B380" s="11" t="s">
        <v>32</v>
      </c>
      <c r="C380" s="11" t="s">
        <v>16</v>
      </c>
      <c r="D380" s="23" t="s">
        <v>334</v>
      </c>
      <c r="E380" s="15"/>
      <c r="F380" s="119">
        <f>SUM(F381)</f>
        <v>0</v>
      </c>
    </row>
    <row r="381" spans="1:6" ht="12.75" hidden="1" customHeight="1" x14ac:dyDescent="0.2">
      <c r="A381" s="113" t="s">
        <v>333</v>
      </c>
      <c r="B381" s="11" t="s">
        <v>32</v>
      </c>
      <c r="C381" s="11" t="s">
        <v>16</v>
      </c>
      <c r="D381" s="23" t="s">
        <v>335</v>
      </c>
      <c r="E381" s="15"/>
      <c r="F381" s="119">
        <f>SUM(F382)</f>
        <v>0</v>
      </c>
    </row>
    <row r="382" spans="1:6" ht="18.75" hidden="1" customHeight="1" x14ac:dyDescent="0.2">
      <c r="A382" s="216" t="s">
        <v>79</v>
      </c>
      <c r="B382" s="217" t="s">
        <v>32</v>
      </c>
      <c r="C382" s="217" t="s">
        <v>16</v>
      </c>
      <c r="D382" s="218" t="s">
        <v>335</v>
      </c>
      <c r="E382" s="14" t="s">
        <v>80</v>
      </c>
      <c r="F382" s="143"/>
    </row>
    <row r="383" spans="1:6" ht="30" x14ac:dyDescent="0.2">
      <c r="A383" s="219" t="s">
        <v>435</v>
      </c>
      <c r="B383" s="220" t="s">
        <v>32</v>
      </c>
      <c r="C383" s="220" t="s">
        <v>16</v>
      </c>
      <c r="D383" s="221" t="s">
        <v>272</v>
      </c>
      <c r="E383" s="34"/>
      <c r="F383" s="139">
        <f>SUM(F384)</f>
        <v>33.5</v>
      </c>
    </row>
    <row r="384" spans="1:6" ht="30" x14ac:dyDescent="0.2">
      <c r="A384" s="113" t="s">
        <v>436</v>
      </c>
      <c r="B384" s="11" t="s">
        <v>32</v>
      </c>
      <c r="C384" s="11" t="s">
        <v>16</v>
      </c>
      <c r="D384" s="23" t="s">
        <v>273</v>
      </c>
      <c r="E384" s="15"/>
      <c r="F384" s="119">
        <f>SUM(F385)</f>
        <v>33.5</v>
      </c>
    </row>
    <row r="385" spans="1:6" ht="30" x14ac:dyDescent="0.2">
      <c r="A385" s="106" t="s">
        <v>120</v>
      </c>
      <c r="B385" s="12" t="s">
        <v>32</v>
      </c>
      <c r="C385" s="12" t="s">
        <v>16</v>
      </c>
      <c r="D385" s="24" t="s">
        <v>273</v>
      </c>
      <c r="E385" s="15" t="s">
        <v>77</v>
      </c>
      <c r="F385" s="110">
        <v>33.5</v>
      </c>
    </row>
    <row r="386" spans="1:6" ht="15" x14ac:dyDescent="0.2">
      <c r="A386" s="138" t="s">
        <v>33</v>
      </c>
      <c r="B386" s="21" t="s">
        <v>32</v>
      </c>
      <c r="C386" s="21" t="s">
        <v>20</v>
      </c>
      <c r="D386" s="21"/>
      <c r="E386" s="21"/>
      <c r="F386" s="119">
        <f>SUM(F392,F387)</f>
        <v>3970.8</v>
      </c>
    </row>
    <row r="387" spans="1:6" ht="45" x14ac:dyDescent="0.2">
      <c r="A387" s="129" t="s">
        <v>364</v>
      </c>
      <c r="B387" s="11" t="s">
        <v>32</v>
      </c>
      <c r="C387" s="11" t="s">
        <v>20</v>
      </c>
      <c r="D387" s="19" t="s">
        <v>139</v>
      </c>
      <c r="E387" s="21"/>
      <c r="F387" s="119">
        <f>SUM(F388)</f>
        <v>49</v>
      </c>
    </row>
    <row r="388" spans="1:6" ht="30" x14ac:dyDescent="0.2">
      <c r="A388" s="113" t="s">
        <v>165</v>
      </c>
      <c r="B388" s="11" t="s">
        <v>32</v>
      </c>
      <c r="C388" s="11" t="s">
        <v>20</v>
      </c>
      <c r="D388" s="19" t="s">
        <v>168</v>
      </c>
      <c r="E388" s="21"/>
      <c r="F388" s="119">
        <f>SUM(F389)</f>
        <v>49</v>
      </c>
    </row>
    <row r="389" spans="1:6" ht="15" x14ac:dyDescent="0.2">
      <c r="A389" s="129" t="s">
        <v>176</v>
      </c>
      <c r="B389" s="11" t="s">
        <v>32</v>
      </c>
      <c r="C389" s="11" t="s">
        <v>20</v>
      </c>
      <c r="D389" s="19" t="s">
        <v>177</v>
      </c>
      <c r="E389" s="21"/>
      <c r="F389" s="119">
        <f>SUM(F390)</f>
        <v>49</v>
      </c>
    </row>
    <row r="390" spans="1:6" ht="45" x14ac:dyDescent="0.2">
      <c r="A390" s="129" t="s">
        <v>309</v>
      </c>
      <c r="B390" s="11" t="s">
        <v>32</v>
      </c>
      <c r="C390" s="11" t="s">
        <v>20</v>
      </c>
      <c r="D390" s="19" t="s">
        <v>308</v>
      </c>
      <c r="E390" s="19"/>
      <c r="F390" s="127">
        <f>SUM(F391)</f>
        <v>49</v>
      </c>
    </row>
    <row r="391" spans="1:6" ht="30" x14ac:dyDescent="0.2">
      <c r="A391" s="106" t="s">
        <v>84</v>
      </c>
      <c r="B391" s="24" t="s">
        <v>32</v>
      </c>
      <c r="C391" s="24" t="s">
        <v>20</v>
      </c>
      <c r="D391" s="15" t="s">
        <v>308</v>
      </c>
      <c r="E391" s="15" t="s">
        <v>81</v>
      </c>
      <c r="F391" s="126">
        <v>49</v>
      </c>
    </row>
    <row r="392" spans="1:6" ht="45" x14ac:dyDescent="0.2">
      <c r="A392" s="129" t="s">
        <v>358</v>
      </c>
      <c r="B392" s="11" t="s">
        <v>32</v>
      </c>
      <c r="C392" s="11" t="s">
        <v>20</v>
      </c>
      <c r="D392" s="19" t="s">
        <v>189</v>
      </c>
      <c r="E392" s="23"/>
      <c r="F392" s="119">
        <f>SUM(F393)</f>
        <v>3921.8</v>
      </c>
    </row>
    <row r="393" spans="1:6" ht="45" x14ac:dyDescent="0.2">
      <c r="A393" s="129" t="s">
        <v>186</v>
      </c>
      <c r="B393" s="11" t="s">
        <v>32</v>
      </c>
      <c r="C393" s="11" t="s">
        <v>20</v>
      </c>
      <c r="D393" s="19" t="s">
        <v>190</v>
      </c>
      <c r="E393" s="23"/>
      <c r="F393" s="119">
        <f>SUM(F399,F394)</f>
        <v>3921.8</v>
      </c>
    </row>
    <row r="394" spans="1:6" ht="30" x14ac:dyDescent="0.2">
      <c r="A394" s="129" t="s">
        <v>416</v>
      </c>
      <c r="B394" s="11" t="s">
        <v>32</v>
      </c>
      <c r="C394" s="11" t="s">
        <v>20</v>
      </c>
      <c r="D394" s="23" t="s">
        <v>417</v>
      </c>
      <c r="E394" s="23"/>
      <c r="F394" s="119">
        <f>SUM(F395,F397)</f>
        <v>3221.8</v>
      </c>
    </row>
    <row r="395" spans="1:6" ht="75" x14ac:dyDescent="0.2">
      <c r="A395" s="129" t="s">
        <v>418</v>
      </c>
      <c r="B395" s="11" t="s">
        <v>32</v>
      </c>
      <c r="C395" s="11" t="s">
        <v>20</v>
      </c>
      <c r="D395" s="23" t="s">
        <v>427</v>
      </c>
      <c r="E395" s="23"/>
      <c r="F395" s="119">
        <f t="shared" ref="F395" si="3">SUM(F396)</f>
        <v>1618.5</v>
      </c>
    </row>
    <row r="396" spans="1:6" ht="60" x14ac:dyDescent="0.2">
      <c r="A396" s="106" t="s">
        <v>428</v>
      </c>
      <c r="B396" s="12" t="s">
        <v>32</v>
      </c>
      <c r="C396" s="12" t="s">
        <v>20</v>
      </c>
      <c r="D396" s="24" t="s">
        <v>427</v>
      </c>
      <c r="E396" s="15" t="s">
        <v>305</v>
      </c>
      <c r="F396" s="126">
        <v>1618.5</v>
      </c>
    </row>
    <row r="397" spans="1:6" ht="30" x14ac:dyDescent="0.2">
      <c r="A397" s="129" t="s">
        <v>447</v>
      </c>
      <c r="B397" s="11" t="s">
        <v>32</v>
      </c>
      <c r="C397" s="11" t="s">
        <v>20</v>
      </c>
      <c r="D397" s="23" t="s">
        <v>419</v>
      </c>
      <c r="E397" s="23"/>
      <c r="F397" s="119">
        <f t="shared" ref="F397" si="4">SUM(F398)</f>
        <v>1603.3</v>
      </c>
    </row>
    <row r="398" spans="1:6" ht="15" x14ac:dyDescent="0.2">
      <c r="A398" s="106" t="s">
        <v>79</v>
      </c>
      <c r="B398" s="12" t="s">
        <v>32</v>
      </c>
      <c r="C398" s="12" t="s">
        <v>20</v>
      </c>
      <c r="D398" s="24" t="s">
        <v>419</v>
      </c>
      <c r="E398" s="15" t="s">
        <v>80</v>
      </c>
      <c r="F398" s="126">
        <v>1603.3</v>
      </c>
    </row>
    <row r="399" spans="1:6" ht="30" x14ac:dyDescent="0.2">
      <c r="A399" s="113" t="s">
        <v>206</v>
      </c>
      <c r="B399" s="11" t="s">
        <v>32</v>
      </c>
      <c r="C399" s="11" t="s">
        <v>20</v>
      </c>
      <c r="D399" s="23" t="s">
        <v>208</v>
      </c>
      <c r="E399" s="15"/>
      <c r="F399" s="162">
        <f>SUM(F400)</f>
        <v>700</v>
      </c>
    </row>
    <row r="400" spans="1:6" ht="60" x14ac:dyDescent="0.2">
      <c r="A400" s="113" t="s">
        <v>207</v>
      </c>
      <c r="B400" s="11" t="s">
        <v>32</v>
      </c>
      <c r="C400" s="11" t="s">
        <v>20</v>
      </c>
      <c r="D400" s="23" t="s">
        <v>209</v>
      </c>
      <c r="E400" s="15"/>
      <c r="F400" s="127">
        <f>SUM(F401)</f>
        <v>700</v>
      </c>
    </row>
    <row r="401" spans="1:6" ht="30.75" thickBot="1" x14ac:dyDescent="0.25">
      <c r="A401" s="106" t="s">
        <v>84</v>
      </c>
      <c r="B401" s="24" t="s">
        <v>32</v>
      </c>
      <c r="C401" s="24" t="s">
        <v>20</v>
      </c>
      <c r="D401" s="24" t="s">
        <v>209</v>
      </c>
      <c r="E401" s="15" t="s">
        <v>81</v>
      </c>
      <c r="F401" s="149">
        <v>700</v>
      </c>
    </row>
    <row r="402" spans="1:6" ht="17.25" thickTop="1" thickBot="1" x14ac:dyDescent="0.25">
      <c r="A402" s="163" t="s">
        <v>34</v>
      </c>
      <c r="B402" s="49" t="s">
        <v>35</v>
      </c>
      <c r="C402" s="49"/>
      <c r="D402" s="49"/>
      <c r="E402" s="49"/>
      <c r="F402" s="164">
        <f>SUM(F403)</f>
        <v>838.4</v>
      </c>
    </row>
    <row r="403" spans="1:6" ht="15.75" thickTop="1" x14ac:dyDescent="0.2">
      <c r="A403" s="108" t="s">
        <v>36</v>
      </c>
      <c r="B403" s="22" t="s">
        <v>35</v>
      </c>
      <c r="C403" s="22" t="s">
        <v>14</v>
      </c>
      <c r="D403" s="22"/>
      <c r="E403" s="22"/>
      <c r="F403" s="119">
        <f>SUM(F409,F404)</f>
        <v>838.4</v>
      </c>
    </row>
    <row r="404" spans="1:6" ht="45" x14ac:dyDescent="0.2">
      <c r="A404" s="129" t="s">
        <v>355</v>
      </c>
      <c r="B404" s="19" t="s">
        <v>35</v>
      </c>
      <c r="C404" s="19" t="s">
        <v>14</v>
      </c>
      <c r="D404" s="19" t="s">
        <v>139</v>
      </c>
      <c r="E404" s="22"/>
      <c r="F404" s="119">
        <f t="shared" ref="F404:F407" si="5">SUM(F405)</f>
        <v>22.1</v>
      </c>
    </row>
    <row r="405" spans="1:6" ht="30" x14ac:dyDescent="0.2">
      <c r="A405" s="113" t="s">
        <v>165</v>
      </c>
      <c r="B405" s="19" t="s">
        <v>35</v>
      </c>
      <c r="C405" s="19" t="s">
        <v>14</v>
      </c>
      <c r="D405" s="19" t="s">
        <v>168</v>
      </c>
      <c r="E405" s="22"/>
      <c r="F405" s="119">
        <f>SUM(F406)</f>
        <v>22.1</v>
      </c>
    </row>
    <row r="406" spans="1:6" ht="15" x14ac:dyDescent="0.2">
      <c r="A406" s="113" t="s">
        <v>183</v>
      </c>
      <c r="B406" s="19" t="s">
        <v>35</v>
      </c>
      <c r="C406" s="19" t="s">
        <v>14</v>
      </c>
      <c r="D406" s="19" t="s">
        <v>184</v>
      </c>
      <c r="E406" s="22"/>
      <c r="F406" s="119">
        <f t="shared" si="5"/>
        <v>22.1</v>
      </c>
    </row>
    <row r="407" spans="1:6" ht="45" x14ac:dyDescent="0.2">
      <c r="A407" s="113" t="s">
        <v>306</v>
      </c>
      <c r="B407" s="19" t="s">
        <v>35</v>
      </c>
      <c r="C407" s="19" t="s">
        <v>14</v>
      </c>
      <c r="D407" s="19" t="s">
        <v>307</v>
      </c>
      <c r="E407" s="22"/>
      <c r="F407" s="119">
        <f t="shared" si="5"/>
        <v>22.1</v>
      </c>
    </row>
    <row r="408" spans="1:6" ht="30" x14ac:dyDescent="0.2">
      <c r="A408" s="106" t="s">
        <v>84</v>
      </c>
      <c r="B408" s="24" t="s">
        <v>35</v>
      </c>
      <c r="C408" s="24" t="s">
        <v>14</v>
      </c>
      <c r="D408" s="15" t="s">
        <v>307</v>
      </c>
      <c r="E408" s="12" t="s">
        <v>81</v>
      </c>
      <c r="F408" s="110">
        <v>22.1</v>
      </c>
    </row>
    <row r="409" spans="1:6" ht="75" x14ac:dyDescent="0.2">
      <c r="A409" s="142" t="s">
        <v>359</v>
      </c>
      <c r="B409" s="19" t="s">
        <v>35</v>
      </c>
      <c r="C409" s="19" t="s">
        <v>14</v>
      </c>
      <c r="D409" s="19" t="s">
        <v>213</v>
      </c>
      <c r="E409" s="22"/>
      <c r="F409" s="119">
        <f>SUM(F410)</f>
        <v>816.3</v>
      </c>
    </row>
    <row r="410" spans="1:6" ht="60" x14ac:dyDescent="0.2">
      <c r="A410" s="142" t="s">
        <v>210</v>
      </c>
      <c r="B410" s="19" t="s">
        <v>35</v>
      </c>
      <c r="C410" s="19" t="s">
        <v>14</v>
      </c>
      <c r="D410" s="19" t="s">
        <v>214</v>
      </c>
      <c r="E410" s="22"/>
      <c r="F410" s="119">
        <f>SUM(F411)</f>
        <v>816.3</v>
      </c>
    </row>
    <row r="411" spans="1:6" ht="45" x14ac:dyDescent="0.2">
      <c r="A411" s="142" t="s">
        <v>211</v>
      </c>
      <c r="B411" s="19" t="s">
        <v>35</v>
      </c>
      <c r="C411" s="19" t="s">
        <v>14</v>
      </c>
      <c r="D411" s="19" t="s">
        <v>215</v>
      </c>
      <c r="E411" s="22"/>
      <c r="F411" s="119">
        <f>SUM(F412,F415,F418)</f>
        <v>816.3</v>
      </c>
    </row>
    <row r="412" spans="1:6" ht="15" x14ac:dyDescent="0.2">
      <c r="A412" s="142" t="s">
        <v>212</v>
      </c>
      <c r="B412" s="19" t="s">
        <v>35</v>
      </c>
      <c r="C412" s="19" t="s">
        <v>14</v>
      </c>
      <c r="D412" s="19" t="s">
        <v>216</v>
      </c>
      <c r="E412" s="22"/>
      <c r="F412" s="119">
        <f>SUM(F413:F414)</f>
        <v>556.29999999999995</v>
      </c>
    </row>
    <row r="413" spans="1:6" ht="75" x14ac:dyDescent="0.2">
      <c r="A413" s="106" t="s">
        <v>74</v>
      </c>
      <c r="B413" s="24" t="s">
        <v>35</v>
      </c>
      <c r="C413" s="24" t="s">
        <v>14</v>
      </c>
      <c r="D413" s="15" t="s">
        <v>216</v>
      </c>
      <c r="E413" s="12" t="s">
        <v>76</v>
      </c>
      <c r="F413" s="172">
        <v>312.5</v>
      </c>
    </row>
    <row r="414" spans="1:6" ht="30" x14ac:dyDescent="0.2">
      <c r="A414" s="106" t="s">
        <v>120</v>
      </c>
      <c r="B414" s="24" t="s">
        <v>35</v>
      </c>
      <c r="C414" s="24" t="s">
        <v>14</v>
      </c>
      <c r="D414" s="15" t="s">
        <v>216</v>
      </c>
      <c r="E414" s="12" t="s">
        <v>77</v>
      </c>
      <c r="F414" s="110">
        <v>243.8</v>
      </c>
    </row>
    <row r="415" spans="1:6" ht="45" x14ac:dyDescent="0.2">
      <c r="A415" s="129" t="s">
        <v>217</v>
      </c>
      <c r="B415" s="19" t="s">
        <v>35</v>
      </c>
      <c r="C415" s="19" t="s">
        <v>14</v>
      </c>
      <c r="D415" s="19" t="s">
        <v>218</v>
      </c>
      <c r="E415" s="19"/>
      <c r="F415" s="119">
        <f>SUM(F416:F417)</f>
        <v>250</v>
      </c>
    </row>
    <row r="416" spans="1:6" ht="75" x14ac:dyDescent="0.2">
      <c r="A416" s="106" t="s">
        <v>74</v>
      </c>
      <c r="B416" s="15" t="s">
        <v>35</v>
      </c>
      <c r="C416" s="15" t="s">
        <v>14</v>
      </c>
      <c r="D416" s="15" t="s">
        <v>218</v>
      </c>
      <c r="E416" s="14" t="s">
        <v>76</v>
      </c>
      <c r="F416" s="197">
        <v>136.80000000000001</v>
      </c>
    </row>
    <row r="417" spans="1:6" ht="30" x14ac:dyDescent="0.2">
      <c r="A417" s="106" t="s">
        <v>120</v>
      </c>
      <c r="B417" s="15" t="s">
        <v>35</v>
      </c>
      <c r="C417" s="15" t="s">
        <v>14</v>
      </c>
      <c r="D417" s="15" t="s">
        <v>218</v>
      </c>
      <c r="E417" s="14" t="s">
        <v>77</v>
      </c>
      <c r="F417" s="143">
        <v>113.2</v>
      </c>
    </row>
    <row r="418" spans="1:6" ht="60" x14ac:dyDescent="0.2">
      <c r="A418" s="113" t="s">
        <v>219</v>
      </c>
      <c r="B418" s="19" t="s">
        <v>35</v>
      </c>
      <c r="C418" s="19" t="s">
        <v>14</v>
      </c>
      <c r="D418" s="19" t="s">
        <v>294</v>
      </c>
      <c r="E418" s="14"/>
      <c r="F418" s="136">
        <f>SUM(F419)</f>
        <v>10</v>
      </c>
    </row>
    <row r="419" spans="1:6" ht="30.75" thickBot="1" x14ac:dyDescent="0.25">
      <c r="A419" s="106" t="s">
        <v>120</v>
      </c>
      <c r="B419" s="15" t="s">
        <v>35</v>
      </c>
      <c r="C419" s="15" t="s">
        <v>14</v>
      </c>
      <c r="D419" s="15" t="s">
        <v>294</v>
      </c>
      <c r="E419" s="14" t="s">
        <v>77</v>
      </c>
      <c r="F419" s="143">
        <v>10</v>
      </c>
    </row>
    <row r="420" spans="1:6" ht="33" thickTop="1" thickBot="1" x14ac:dyDescent="0.25">
      <c r="A420" s="163" t="s">
        <v>85</v>
      </c>
      <c r="B420" s="49" t="s">
        <v>18</v>
      </c>
      <c r="C420" s="49"/>
      <c r="D420" s="49"/>
      <c r="E420" s="49"/>
      <c r="F420" s="124">
        <f t="shared" ref="F420:F421" si="6">SUM(F421)</f>
        <v>6</v>
      </c>
    </row>
    <row r="421" spans="1:6" ht="30.75" thickTop="1" x14ac:dyDescent="0.2">
      <c r="A421" s="108" t="s">
        <v>450</v>
      </c>
      <c r="B421" s="22" t="s">
        <v>18</v>
      </c>
      <c r="C421" s="22" t="s">
        <v>14</v>
      </c>
      <c r="D421" s="19"/>
      <c r="E421" s="19"/>
      <c r="F421" s="119">
        <f t="shared" si="6"/>
        <v>6</v>
      </c>
    </row>
    <row r="422" spans="1:6" ht="75" x14ac:dyDescent="0.2">
      <c r="A422" s="120" t="s">
        <v>352</v>
      </c>
      <c r="B422" s="19" t="s">
        <v>18</v>
      </c>
      <c r="C422" s="19" t="s">
        <v>14</v>
      </c>
      <c r="D422" s="19" t="s">
        <v>100</v>
      </c>
      <c r="E422" s="19"/>
      <c r="F422" s="119">
        <f>SUM(F423)</f>
        <v>6</v>
      </c>
    </row>
    <row r="423" spans="1:6" ht="45" x14ac:dyDescent="0.2">
      <c r="A423" s="109" t="s">
        <v>114</v>
      </c>
      <c r="B423" s="19" t="s">
        <v>18</v>
      </c>
      <c r="C423" s="19" t="s">
        <v>14</v>
      </c>
      <c r="D423" s="73" t="s">
        <v>119</v>
      </c>
      <c r="E423" s="73"/>
      <c r="F423" s="119">
        <f>SUM(F424)</f>
        <v>6</v>
      </c>
    </row>
    <row r="424" spans="1:6" ht="30" x14ac:dyDescent="0.2">
      <c r="A424" s="109" t="s">
        <v>115</v>
      </c>
      <c r="B424" s="19" t="s">
        <v>18</v>
      </c>
      <c r="C424" s="19" t="s">
        <v>14</v>
      </c>
      <c r="D424" s="73" t="s">
        <v>117</v>
      </c>
      <c r="E424" s="73"/>
      <c r="F424" s="119">
        <f>SUM(F425)</f>
        <v>6</v>
      </c>
    </row>
    <row r="425" spans="1:6" ht="15" x14ac:dyDescent="0.2">
      <c r="A425" s="109" t="s">
        <v>220</v>
      </c>
      <c r="B425" s="19" t="s">
        <v>18</v>
      </c>
      <c r="C425" s="19" t="s">
        <v>14</v>
      </c>
      <c r="D425" s="73" t="s">
        <v>221</v>
      </c>
      <c r="E425" s="73"/>
      <c r="F425" s="119">
        <f>SUM(F426)</f>
        <v>6</v>
      </c>
    </row>
    <row r="426" spans="1:6" ht="30.75" thickBot="1" x14ac:dyDescent="0.25">
      <c r="A426" s="106" t="s">
        <v>85</v>
      </c>
      <c r="B426" s="34" t="s">
        <v>18</v>
      </c>
      <c r="C426" s="34" t="s">
        <v>14</v>
      </c>
      <c r="D426" s="34" t="s">
        <v>221</v>
      </c>
      <c r="E426" s="34" t="s">
        <v>86</v>
      </c>
      <c r="F426" s="110">
        <v>6</v>
      </c>
    </row>
    <row r="427" spans="1:6" ht="34.5" customHeight="1" thickTop="1" thickBot="1" x14ac:dyDescent="0.25">
      <c r="A427" s="163" t="s">
        <v>256</v>
      </c>
      <c r="B427" s="49" t="s">
        <v>58</v>
      </c>
      <c r="C427" s="49"/>
      <c r="D427" s="49"/>
      <c r="E427" s="49"/>
      <c r="F427" s="124">
        <f>SUM(F428)</f>
        <v>1579</v>
      </c>
    </row>
    <row r="428" spans="1:6" ht="60.75" thickTop="1" x14ac:dyDescent="0.2">
      <c r="A428" s="165" t="s">
        <v>451</v>
      </c>
      <c r="B428" s="50" t="s">
        <v>58</v>
      </c>
      <c r="C428" s="50" t="s">
        <v>14</v>
      </c>
      <c r="D428" s="51"/>
      <c r="E428" s="51"/>
      <c r="F428" s="166">
        <f t="shared" ref="F428:F432" si="7">SUM(F429)</f>
        <v>1579</v>
      </c>
    </row>
    <row r="429" spans="1:6" ht="75" x14ac:dyDescent="0.2">
      <c r="A429" s="120" t="s">
        <v>352</v>
      </c>
      <c r="B429" s="35" t="s">
        <v>58</v>
      </c>
      <c r="C429" s="35" t="s">
        <v>14</v>
      </c>
      <c r="D429" s="19" t="s">
        <v>100</v>
      </c>
      <c r="E429" s="35"/>
      <c r="F429" s="127">
        <f t="shared" si="7"/>
        <v>1579</v>
      </c>
    </row>
    <row r="430" spans="1:6" ht="45" x14ac:dyDescent="0.2">
      <c r="A430" s="109" t="s">
        <v>114</v>
      </c>
      <c r="B430" s="35" t="s">
        <v>58</v>
      </c>
      <c r="C430" s="35" t="s">
        <v>14</v>
      </c>
      <c r="D430" s="73" t="s">
        <v>119</v>
      </c>
      <c r="E430" s="35"/>
      <c r="F430" s="127">
        <f t="shared" si="7"/>
        <v>1579</v>
      </c>
    </row>
    <row r="431" spans="1:6" ht="30" x14ac:dyDescent="0.2">
      <c r="A431" s="109" t="s">
        <v>115</v>
      </c>
      <c r="B431" s="35" t="s">
        <v>58</v>
      </c>
      <c r="C431" s="35" t="s">
        <v>14</v>
      </c>
      <c r="D431" s="73" t="s">
        <v>117</v>
      </c>
      <c r="E431" s="35"/>
      <c r="F431" s="127">
        <f t="shared" si="7"/>
        <v>1579</v>
      </c>
    </row>
    <row r="432" spans="1:6" ht="30" x14ac:dyDescent="0.2">
      <c r="A432" s="129" t="s">
        <v>311</v>
      </c>
      <c r="B432" s="35" t="s">
        <v>58</v>
      </c>
      <c r="C432" s="35" t="s">
        <v>14</v>
      </c>
      <c r="D432" s="35" t="s">
        <v>222</v>
      </c>
      <c r="E432" s="35"/>
      <c r="F432" s="127">
        <f t="shared" si="7"/>
        <v>1579</v>
      </c>
    </row>
    <row r="433" spans="1:6" ht="15.75" thickBot="1" x14ac:dyDescent="0.25">
      <c r="A433" s="106" t="s">
        <v>28</v>
      </c>
      <c r="B433" s="36" t="s">
        <v>58</v>
      </c>
      <c r="C433" s="36" t="s">
        <v>14</v>
      </c>
      <c r="D433" s="36" t="s">
        <v>222</v>
      </c>
      <c r="E433" s="36" t="s">
        <v>82</v>
      </c>
      <c r="F433" s="126">
        <v>1579</v>
      </c>
    </row>
    <row r="434" spans="1:6" ht="20.25" thickTop="1" thickBot="1" x14ac:dyDescent="0.25">
      <c r="A434" s="167" t="s">
        <v>72</v>
      </c>
      <c r="B434" s="52">
        <v>96</v>
      </c>
      <c r="C434" s="52"/>
      <c r="D434" s="52"/>
      <c r="E434" s="52"/>
      <c r="F434" s="168">
        <f>SUM(F14,F117,F124,F137,F177,F234,F341,F357,F402,F420,F427)</f>
        <v>208773.1</v>
      </c>
    </row>
    <row r="435" spans="1:6" ht="19.5" thickTop="1" x14ac:dyDescent="0.3">
      <c r="B435" s="62"/>
      <c r="C435" s="54"/>
    </row>
    <row r="436" spans="1:6" ht="18.75" x14ac:dyDescent="0.3">
      <c r="B436" s="62"/>
      <c r="C436" s="54"/>
    </row>
  </sheetData>
  <mergeCells count="12">
    <mergeCell ref="A6:F6"/>
    <mergeCell ref="A12:A13"/>
    <mergeCell ref="B12:E12"/>
    <mergeCell ref="F12:F13"/>
    <mergeCell ref="A10:F10"/>
    <mergeCell ref="A7:F7"/>
    <mergeCell ref="A8:F8"/>
    <mergeCell ref="A1:F1"/>
    <mergeCell ref="A2:F2"/>
    <mergeCell ref="A3:F3"/>
    <mergeCell ref="A4:F4"/>
    <mergeCell ref="A5:F5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7"/>
  <sheetViews>
    <sheetView topLeftCell="A4" zoomScale="99" zoomScaleNormal="99" workbookViewId="0">
      <selection activeCell="A3" sqref="A3:D3"/>
    </sheetView>
  </sheetViews>
  <sheetFormatPr defaultRowHeight="12.75" x14ac:dyDescent="0.2"/>
  <cols>
    <col min="1" max="1" width="61.7109375" customWidth="1"/>
    <col min="2" max="2" width="15.7109375" style="83" customWidth="1"/>
    <col min="4" max="4" width="11.85546875" customWidth="1"/>
  </cols>
  <sheetData>
    <row r="1" spans="1:6" ht="15.75" x14ac:dyDescent="0.25">
      <c r="A1" s="230" t="s">
        <v>423</v>
      </c>
      <c r="B1" s="230"/>
      <c r="C1" s="230"/>
      <c r="D1" s="230"/>
    </row>
    <row r="2" spans="1:6" ht="15.75" x14ac:dyDescent="0.25">
      <c r="A2" s="230" t="s">
        <v>0</v>
      </c>
      <c r="B2" s="230"/>
      <c r="C2" s="230"/>
      <c r="D2" s="230"/>
    </row>
    <row r="3" spans="1:6" ht="15.75" x14ac:dyDescent="0.25">
      <c r="A3" s="230" t="s">
        <v>456</v>
      </c>
      <c r="B3" s="230"/>
      <c r="C3" s="230"/>
      <c r="D3" s="230"/>
    </row>
    <row r="4" spans="1:6" ht="15.75" x14ac:dyDescent="0.25">
      <c r="A4" s="230" t="s">
        <v>422</v>
      </c>
      <c r="B4" s="230"/>
      <c r="C4" s="230"/>
      <c r="D4" s="230"/>
    </row>
    <row r="5" spans="1:6" ht="15.75" x14ac:dyDescent="0.25">
      <c r="A5" s="230" t="s">
        <v>424</v>
      </c>
      <c r="B5" s="230"/>
      <c r="C5" s="230"/>
      <c r="D5" s="230"/>
    </row>
    <row r="6" spans="1:6" ht="15.75" x14ac:dyDescent="0.25">
      <c r="A6" s="230" t="s">
        <v>1</v>
      </c>
      <c r="B6" s="230"/>
      <c r="C6" s="230"/>
      <c r="D6" s="230"/>
    </row>
    <row r="7" spans="1:6" ht="15.75" x14ac:dyDescent="0.25">
      <c r="A7" s="230" t="s">
        <v>362</v>
      </c>
      <c r="B7" s="230"/>
      <c r="C7" s="230"/>
      <c r="D7" s="230"/>
    </row>
    <row r="8" spans="1:6" ht="15.75" x14ac:dyDescent="0.25">
      <c r="A8" s="230" t="s">
        <v>351</v>
      </c>
      <c r="B8" s="230"/>
      <c r="C8" s="230"/>
      <c r="D8" s="230"/>
    </row>
    <row r="9" spans="1:6" ht="15.75" x14ac:dyDescent="0.25">
      <c r="A9" s="176"/>
      <c r="B9" s="183"/>
      <c r="C9" s="176"/>
      <c r="D9" s="176"/>
      <c r="E9" s="1"/>
      <c r="F9" s="1"/>
    </row>
    <row r="10" spans="1:6" ht="93.75" customHeight="1" x14ac:dyDescent="0.2">
      <c r="A10" s="232" t="s">
        <v>426</v>
      </c>
      <c r="B10" s="232"/>
      <c r="C10" s="232"/>
      <c r="D10" s="232"/>
    </row>
    <row r="11" spans="1:6" ht="16.5" thickBot="1" x14ac:dyDescent="0.3">
      <c r="A11" s="169"/>
      <c r="B11" s="186"/>
      <c r="C11" s="169"/>
      <c r="D11" s="170" t="s">
        <v>63</v>
      </c>
    </row>
    <row r="12" spans="1:6" ht="19.5" thickBot="1" x14ac:dyDescent="0.25">
      <c r="A12" s="75" t="s">
        <v>235</v>
      </c>
      <c r="B12" s="75" t="s">
        <v>223</v>
      </c>
      <c r="C12" s="76" t="s">
        <v>231</v>
      </c>
      <c r="D12" s="76" t="s">
        <v>232</v>
      </c>
    </row>
    <row r="13" spans="1:6" ht="63" x14ac:dyDescent="0.2">
      <c r="A13" s="94" t="s">
        <v>364</v>
      </c>
      <c r="B13" s="84" t="s">
        <v>139</v>
      </c>
      <c r="C13" s="98"/>
      <c r="D13" s="99">
        <f>SUM(D14,D74)</f>
        <v>116362.2</v>
      </c>
    </row>
    <row r="14" spans="1:6" ht="30" x14ac:dyDescent="0.2">
      <c r="A14" s="77" t="s">
        <v>165</v>
      </c>
      <c r="B14" s="85" t="s">
        <v>168</v>
      </c>
      <c r="C14" s="91"/>
      <c r="D14" s="93">
        <f>SUM(D15,D28,D57,D71)</f>
        <v>115929.59999999999</v>
      </c>
    </row>
    <row r="15" spans="1:6" ht="15" x14ac:dyDescent="0.2">
      <c r="A15" s="78" t="s">
        <v>166</v>
      </c>
      <c r="B15" s="86" t="s">
        <v>169</v>
      </c>
      <c r="C15" s="91"/>
      <c r="D15" s="93">
        <f>SUM(D16,D22,D24,D26,D18,D20)</f>
        <v>25872.100000000002</v>
      </c>
    </row>
    <row r="16" spans="1:6" ht="30" x14ac:dyDescent="0.2">
      <c r="A16" s="79" t="s">
        <v>167</v>
      </c>
      <c r="B16" s="87" t="s">
        <v>170</v>
      </c>
      <c r="C16" s="91"/>
      <c r="D16" s="93">
        <f>SUM(D17)</f>
        <v>8129.7</v>
      </c>
    </row>
    <row r="17" spans="1:4" ht="30" x14ac:dyDescent="0.2">
      <c r="A17" s="106" t="s">
        <v>84</v>
      </c>
      <c r="B17" s="86" t="s">
        <v>170</v>
      </c>
      <c r="C17" s="92">
        <v>600</v>
      </c>
      <c r="D17" s="93">
        <v>8129.7</v>
      </c>
    </row>
    <row r="18" spans="1:4" ht="30" x14ac:dyDescent="0.2">
      <c r="A18" s="113" t="s">
        <v>337</v>
      </c>
      <c r="B18" s="19" t="s">
        <v>404</v>
      </c>
      <c r="C18" s="19"/>
      <c r="D18" s="173">
        <f>SUM(D19)</f>
        <v>50</v>
      </c>
    </row>
    <row r="19" spans="1:4" ht="30" x14ac:dyDescent="0.2">
      <c r="A19" s="106" t="s">
        <v>84</v>
      </c>
      <c r="B19" s="15" t="s">
        <v>404</v>
      </c>
      <c r="C19" s="15" t="s">
        <v>81</v>
      </c>
      <c r="D19" s="173">
        <v>50</v>
      </c>
    </row>
    <row r="20" spans="1:4" ht="45" x14ac:dyDescent="0.2">
      <c r="A20" s="113" t="s">
        <v>348</v>
      </c>
      <c r="B20" s="19" t="s">
        <v>389</v>
      </c>
      <c r="C20" s="19"/>
      <c r="D20" s="173">
        <f>SUM(D21)</f>
        <v>20</v>
      </c>
    </row>
    <row r="21" spans="1:4" ht="30" x14ac:dyDescent="0.2">
      <c r="A21" s="106" t="s">
        <v>84</v>
      </c>
      <c r="B21" s="15" t="s">
        <v>389</v>
      </c>
      <c r="C21" s="15" t="s">
        <v>81</v>
      </c>
      <c r="D21" s="173">
        <v>20</v>
      </c>
    </row>
    <row r="22" spans="1:4" ht="90" x14ac:dyDescent="0.2">
      <c r="A22" s="79" t="s">
        <v>171</v>
      </c>
      <c r="B22" s="87" t="s">
        <v>172</v>
      </c>
      <c r="C22" s="91"/>
      <c r="D22" s="93">
        <f>SUM(D23)</f>
        <v>22</v>
      </c>
    </row>
    <row r="23" spans="1:4" ht="30" x14ac:dyDescent="0.2">
      <c r="A23" s="106" t="s">
        <v>84</v>
      </c>
      <c r="B23" s="86" t="s">
        <v>172</v>
      </c>
      <c r="C23" s="92">
        <v>600</v>
      </c>
      <c r="D23" s="93">
        <v>22</v>
      </c>
    </row>
    <row r="24" spans="1:4" ht="105" x14ac:dyDescent="0.2">
      <c r="A24" s="129" t="s">
        <v>262</v>
      </c>
      <c r="B24" s="87" t="s">
        <v>173</v>
      </c>
      <c r="C24" s="91"/>
      <c r="D24" s="93">
        <f>SUM(D25)</f>
        <v>17494.400000000001</v>
      </c>
    </row>
    <row r="25" spans="1:4" ht="30" x14ac:dyDescent="0.2">
      <c r="A25" s="106" t="s">
        <v>84</v>
      </c>
      <c r="B25" s="86" t="s">
        <v>173</v>
      </c>
      <c r="C25" s="92">
        <v>600</v>
      </c>
      <c r="D25" s="93">
        <v>17494.400000000001</v>
      </c>
    </row>
    <row r="26" spans="1:4" ht="30" x14ac:dyDescent="0.2">
      <c r="A26" s="79" t="s">
        <v>174</v>
      </c>
      <c r="B26" s="87" t="s">
        <v>175</v>
      </c>
      <c r="C26" s="91"/>
      <c r="D26" s="93">
        <f>SUM(D27)</f>
        <v>156</v>
      </c>
    </row>
    <row r="27" spans="1:4" ht="30" x14ac:dyDescent="0.2">
      <c r="A27" s="106" t="s">
        <v>84</v>
      </c>
      <c r="B27" s="86" t="s">
        <v>175</v>
      </c>
      <c r="C27" s="92">
        <v>600</v>
      </c>
      <c r="D27" s="93">
        <v>156</v>
      </c>
    </row>
    <row r="28" spans="1:4" ht="15" x14ac:dyDescent="0.2">
      <c r="A28" s="78" t="s">
        <v>176</v>
      </c>
      <c r="B28" s="86" t="s">
        <v>177</v>
      </c>
      <c r="C28" s="91"/>
      <c r="D28" s="93">
        <f>SUM(D29,D33,D35,D37,D41,D43,D45,D47,D49,D39,D31,D53,D55,D51)</f>
        <v>68592.899999999994</v>
      </c>
    </row>
    <row r="29" spans="1:4" ht="30" x14ac:dyDescent="0.2">
      <c r="A29" s="79" t="s">
        <v>167</v>
      </c>
      <c r="B29" s="87" t="s">
        <v>178</v>
      </c>
      <c r="C29" s="91"/>
      <c r="D29" s="93">
        <f>SUM(D30)</f>
        <v>19849.8</v>
      </c>
    </row>
    <row r="30" spans="1:4" ht="30" x14ac:dyDescent="0.2">
      <c r="A30" s="106" t="s">
        <v>84</v>
      </c>
      <c r="B30" s="86" t="s">
        <v>178</v>
      </c>
      <c r="C30" s="92">
        <v>600</v>
      </c>
      <c r="D30" s="93">
        <v>19849.8</v>
      </c>
    </row>
    <row r="31" spans="1:4" ht="30" x14ac:dyDescent="0.2">
      <c r="A31" s="113" t="s">
        <v>375</v>
      </c>
      <c r="B31" s="19" t="s">
        <v>374</v>
      </c>
      <c r="C31" s="19"/>
      <c r="D31" s="173">
        <f>SUM(D32)</f>
        <v>229</v>
      </c>
    </row>
    <row r="32" spans="1:4" ht="30" x14ac:dyDescent="0.2">
      <c r="A32" s="106" t="s">
        <v>84</v>
      </c>
      <c r="B32" s="15" t="s">
        <v>374</v>
      </c>
      <c r="C32" s="15" t="s">
        <v>81</v>
      </c>
      <c r="D32" s="173">
        <v>229</v>
      </c>
    </row>
    <row r="33" spans="1:4" ht="30" x14ac:dyDescent="0.2">
      <c r="A33" s="113" t="s">
        <v>337</v>
      </c>
      <c r="B33" s="19" t="s">
        <v>338</v>
      </c>
      <c r="C33" s="19"/>
      <c r="D33" s="173">
        <f>SUM(D34)</f>
        <v>50</v>
      </c>
    </row>
    <row r="34" spans="1:4" ht="30" x14ac:dyDescent="0.2">
      <c r="A34" s="106" t="s">
        <v>84</v>
      </c>
      <c r="B34" s="15" t="s">
        <v>338</v>
      </c>
      <c r="C34" s="15" t="s">
        <v>81</v>
      </c>
      <c r="D34" s="173">
        <v>50</v>
      </c>
    </row>
    <row r="35" spans="1:4" ht="30" x14ac:dyDescent="0.2">
      <c r="A35" s="113" t="s">
        <v>301</v>
      </c>
      <c r="B35" s="19" t="s">
        <v>300</v>
      </c>
      <c r="C35" s="19"/>
      <c r="D35" s="173">
        <f>SUM(D36)</f>
        <v>60</v>
      </c>
    </row>
    <row r="36" spans="1:4" ht="30" x14ac:dyDescent="0.2">
      <c r="A36" s="106" t="s">
        <v>120</v>
      </c>
      <c r="B36" s="15" t="s">
        <v>300</v>
      </c>
      <c r="C36" s="15" t="s">
        <v>77</v>
      </c>
      <c r="D36" s="173">
        <v>60</v>
      </c>
    </row>
    <row r="37" spans="1:4" ht="15" x14ac:dyDescent="0.2">
      <c r="A37" s="113" t="s">
        <v>265</v>
      </c>
      <c r="B37" s="19" t="s">
        <v>266</v>
      </c>
      <c r="C37" s="19"/>
      <c r="D37" s="173">
        <f>SUM(D38:D38)</f>
        <v>30.6</v>
      </c>
    </row>
    <row r="38" spans="1:4" ht="30" x14ac:dyDescent="0.2">
      <c r="A38" s="106" t="s">
        <v>120</v>
      </c>
      <c r="B38" s="15" t="s">
        <v>266</v>
      </c>
      <c r="C38" s="15" t="s">
        <v>77</v>
      </c>
      <c r="D38" s="173">
        <v>30.6</v>
      </c>
    </row>
    <row r="39" spans="1:4" ht="45" x14ac:dyDescent="0.2">
      <c r="A39" s="113" t="s">
        <v>348</v>
      </c>
      <c r="B39" s="19" t="s">
        <v>344</v>
      </c>
      <c r="C39" s="19"/>
      <c r="D39" s="173">
        <f>SUM(D40)</f>
        <v>60</v>
      </c>
    </row>
    <row r="40" spans="1:4" ht="30" x14ac:dyDescent="0.2">
      <c r="A40" s="106" t="s">
        <v>84</v>
      </c>
      <c r="B40" s="15" t="s">
        <v>344</v>
      </c>
      <c r="C40" s="15" t="s">
        <v>81</v>
      </c>
      <c r="D40" s="173">
        <v>60</v>
      </c>
    </row>
    <row r="41" spans="1:4" ht="30" x14ac:dyDescent="0.2">
      <c r="A41" s="80" t="s">
        <v>331</v>
      </c>
      <c r="B41" s="87" t="s">
        <v>179</v>
      </c>
      <c r="C41" s="91"/>
      <c r="D41" s="93">
        <f>SUM(D42)</f>
        <v>1038</v>
      </c>
    </row>
    <row r="42" spans="1:4" ht="30" x14ac:dyDescent="0.2">
      <c r="A42" s="106" t="s">
        <v>84</v>
      </c>
      <c r="B42" s="86" t="s">
        <v>179</v>
      </c>
      <c r="C42" s="92">
        <v>600</v>
      </c>
      <c r="D42" s="93">
        <v>1038</v>
      </c>
    </row>
    <row r="43" spans="1:4" ht="45" x14ac:dyDescent="0.2">
      <c r="A43" s="113" t="s">
        <v>248</v>
      </c>
      <c r="B43" s="11" t="s">
        <v>295</v>
      </c>
      <c r="C43" s="15"/>
      <c r="D43" s="173">
        <f>SUM(D44)</f>
        <v>1128.0999999999999</v>
      </c>
    </row>
    <row r="44" spans="1:4" ht="30" x14ac:dyDescent="0.2">
      <c r="A44" s="106" t="s">
        <v>84</v>
      </c>
      <c r="B44" s="12" t="s">
        <v>295</v>
      </c>
      <c r="C44" s="15" t="s">
        <v>81</v>
      </c>
      <c r="D44" s="173">
        <v>1128.0999999999999</v>
      </c>
    </row>
    <row r="45" spans="1:4" ht="105" x14ac:dyDescent="0.2">
      <c r="A45" s="129" t="s">
        <v>262</v>
      </c>
      <c r="B45" s="87" t="s">
        <v>180</v>
      </c>
      <c r="C45" s="91"/>
      <c r="D45" s="93">
        <f>SUM(D46)</f>
        <v>38502</v>
      </c>
    </row>
    <row r="46" spans="1:4" ht="30" x14ac:dyDescent="0.2">
      <c r="A46" s="106" t="s">
        <v>84</v>
      </c>
      <c r="B46" s="86" t="s">
        <v>180</v>
      </c>
      <c r="C46" s="92">
        <v>600</v>
      </c>
      <c r="D46" s="93">
        <v>38502</v>
      </c>
    </row>
    <row r="47" spans="1:4" ht="45" x14ac:dyDescent="0.2">
      <c r="A47" s="79" t="s">
        <v>181</v>
      </c>
      <c r="B47" s="87" t="s">
        <v>182</v>
      </c>
      <c r="C47" s="91"/>
      <c r="D47" s="93">
        <f>SUM(D48)</f>
        <v>489</v>
      </c>
    </row>
    <row r="48" spans="1:4" ht="30" x14ac:dyDescent="0.2">
      <c r="A48" s="106" t="s">
        <v>84</v>
      </c>
      <c r="B48" s="86" t="s">
        <v>182</v>
      </c>
      <c r="C48" s="92">
        <v>600</v>
      </c>
      <c r="D48" s="93">
        <v>489</v>
      </c>
    </row>
    <row r="49" spans="1:4" ht="55.5" customHeight="1" x14ac:dyDescent="0.2">
      <c r="A49" s="129" t="s">
        <v>309</v>
      </c>
      <c r="B49" s="19" t="s">
        <v>308</v>
      </c>
      <c r="C49" s="19"/>
      <c r="D49" s="173">
        <f>SUM(D50)</f>
        <v>49</v>
      </c>
    </row>
    <row r="50" spans="1:4" ht="35.25" customHeight="1" x14ac:dyDescent="0.2">
      <c r="A50" s="106" t="s">
        <v>84</v>
      </c>
      <c r="B50" s="15" t="s">
        <v>308</v>
      </c>
      <c r="C50" s="15" t="s">
        <v>81</v>
      </c>
      <c r="D50" s="173">
        <v>49</v>
      </c>
    </row>
    <row r="51" spans="1:4" ht="35.25" customHeight="1" x14ac:dyDescent="0.2">
      <c r="A51" s="113" t="s">
        <v>454</v>
      </c>
      <c r="B51" s="19" t="s">
        <v>455</v>
      </c>
      <c r="C51" s="19"/>
      <c r="D51" s="173">
        <f>SUM(D52)</f>
        <v>263</v>
      </c>
    </row>
    <row r="52" spans="1:4" ht="35.25" customHeight="1" x14ac:dyDescent="0.2">
      <c r="A52" s="106" t="s">
        <v>84</v>
      </c>
      <c r="B52" s="15" t="s">
        <v>455</v>
      </c>
      <c r="C52" s="15" t="s">
        <v>81</v>
      </c>
      <c r="D52" s="173">
        <v>263</v>
      </c>
    </row>
    <row r="53" spans="1:4" ht="47.25" customHeight="1" x14ac:dyDescent="0.2">
      <c r="A53" s="113" t="s">
        <v>345</v>
      </c>
      <c r="B53" s="11" t="s">
        <v>346</v>
      </c>
      <c r="C53" s="15"/>
      <c r="D53" s="173">
        <f>SUM(D54)</f>
        <v>2938.4</v>
      </c>
    </row>
    <row r="54" spans="1:4" ht="30" x14ac:dyDescent="0.2">
      <c r="A54" s="106" t="s">
        <v>84</v>
      </c>
      <c r="B54" s="12" t="s">
        <v>346</v>
      </c>
      <c r="C54" s="15" t="s">
        <v>81</v>
      </c>
      <c r="D54" s="173">
        <v>2938.4</v>
      </c>
    </row>
    <row r="55" spans="1:4" ht="45" x14ac:dyDescent="0.2">
      <c r="A55" s="129" t="s">
        <v>336</v>
      </c>
      <c r="B55" s="19" t="s">
        <v>390</v>
      </c>
      <c r="C55" s="19"/>
      <c r="D55" s="173">
        <f>SUM(D56)</f>
        <v>3906</v>
      </c>
    </row>
    <row r="56" spans="1:4" ht="30" x14ac:dyDescent="0.2">
      <c r="A56" s="106" t="s">
        <v>84</v>
      </c>
      <c r="B56" s="15" t="s">
        <v>390</v>
      </c>
      <c r="C56" s="15" t="s">
        <v>81</v>
      </c>
      <c r="D56" s="173">
        <v>3906</v>
      </c>
    </row>
    <row r="57" spans="1:4" ht="15" x14ac:dyDescent="0.2">
      <c r="A57" s="78" t="s">
        <v>183</v>
      </c>
      <c r="B57" s="86" t="s">
        <v>184</v>
      </c>
      <c r="C57" s="91"/>
      <c r="D57" s="93">
        <f>SUM(D58,D62,D69,D67,D65,D60)</f>
        <v>17390.399999999998</v>
      </c>
    </row>
    <row r="58" spans="1:4" ht="30" x14ac:dyDescent="0.2">
      <c r="A58" s="79" t="s">
        <v>167</v>
      </c>
      <c r="B58" s="87" t="s">
        <v>185</v>
      </c>
      <c r="C58" s="91"/>
      <c r="D58" s="93">
        <f>SUM(D59)</f>
        <v>16326</v>
      </c>
    </row>
    <row r="59" spans="1:4" ht="30" x14ac:dyDescent="0.2">
      <c r="A59" s="106" t="s">
        <v>84</v>
      </c>
      <c r="B59" s="86" t="s">
        <v>185</v>
      </c>
      <c r="C59" s="92">
        <v>600</v>
      </c>
      <c r="D59" s="93">
        <v>16326</v>
      </c>
    </row>
    <row r="60" spans="1:4" ht="34.5" customHeight="1" x14ac:dyDescent="0.2">
      <c r="A60" s="113" t="s">
        <v>301</v>
      </c>
      <c r="B60" s="19" t="s">
        <v>302</v>
      </c>
      <c r="C60" s="19"/>
      <c r="D60" s="173">
        <f>SUM(D61)</f>
        <v>9.1999999999999993</v>
      </c>
    </row>
    <row r="61" spans="1:4" ht="30" x14ac:dyDescent="0.2">
      <c r="A61" s="106" t="s">
        <v>84</v>
      </c>
      <c r="B61" s="15" t="s">
        <v>302</v>
      </c>
      <c r="C61" s="15" t="s">
        <v>81</v>
      </c>
      <c r="D61" s="173">
        <v>9.1999999999999993</v>
      </c>
    </row>
    <row r="62" spans="1:4" ht="15" x14ac:dyDescent="0.2">
      <c r="A62" s="113" t="s">
        <v>265</v>
      </c>
      <c r="B62" s="19" t="s">
        <v>276</v>
      </c>
      <c r="C62" s="19"/>
      <c r="D62" s="173">
        <f>SUM(D63:D64)</f>
        <v>85.1</v>
      </c>
    </row>
    <row r="63" spans="1:4" ht="30" x14ac:dyDescent="0.2">
      <c r="A63" s="106" t="s">
        <v>120</v>
      </c>
      <c r="B63" s="15" t="s">
        <v>276</v>
      </c>
      <c r="C63" s="15" t="s">
        <v>77</v>
      </c>
      <c r="D63" s="173">
        <v>15</v>
      </c>
    </row>
    <row r="64" spans="1:4" ht="30" x14ac:dyDescent="0.2">
      <c r="A64" s="106" t="s">
        <v>84</v>
      </c>
      <c r="B64" s="15" t="s">
        <v>276</v>
      </c>
      <c r="C64" s="15" t="s">
        <v>81</v>
      </c>
      <c r="D64" s="173">
        <v>70.099999999999994</v>
      </c>
    </row>
    <row r="65" spans="1:4" ht="45" x14ac:dyDescent="0.2">
      <c r="A65" s="113" t="s">
        <v>306</v>
      </c>
      <c r="B65" s="19" t="s">
        <v>307</v>
      </c>
      <c r="C65" s="22"/>
      <c r="D65" s="172">
        <f t="shared" ref="D65" si="0">SUM(D66)</f>
        <v>22.1</v>
      </c>
    </row>
    <row r="66" spans="1:4" ht="30" x14ac:dyDescent="0.2">
      <c r="A66" s="106" t="s">
        <v>84</v>
      </c>
      <c r="B66" s="15" t="s">
        <v>307</v>
      </c>
      <c r="C66" s="12" t="s">
        <v>81</v>
      </c>
      <c r="D66" s="172">
        <v>22.1</v>
      </c>
    </row>
    <row r="67" spans="1:4" ht="45" x14ac:dyDescent="0.2">
      <c r="A67" s="113" t="s">
        <v>348</v>
      </c>
      <c r="B67" s="19" t="s">
        <v>347</v>
      </c>
      <c r="C67" s="19"/>
      <c r="D67" s="173">
        <f>SUM(D68)</f>
        <v>20</v>
      </c>
    </row>
    <row r="68" spans="1:4" ht="30" x14ac:dyDescent="0.2">
      <c r="A68" s="106" t="s">
        <v>84</v>
      </c>
      <c r="B68" s="15" t="s">
        <v>347</v>
      </c>
      <c r="C68" s="15" t="s">
        <v>81</v>
      </c>
      <c r="D68" s="173">
        <v>20</v>
      </c>
    </row>
    <row r="69" spans="1:4" ht="89.25" customHeight="1" x14ac:dyDescent="0.2">
      <c r="A69" s="129" t="s">
        <v>262</v>
      </c>
      <c r="B69" s="87" t="s">
        <v>261</v>
      </c>
      <c r="C69" s="91"/>
      <c r="D69" s="173">
        <f>SUM(D70)</f>
        <v>928</v>
      </c>
    </row>
    <row r="70" spans="1:4" ht="30" x14ac:dyDescent="0.2">
      <c r="A70" s="106" t="s">
        <v>84</v>
      </c>
      <c r="B70" s="86" t="s">
        <v>261</v>
      </c>
      <c r="C70" s="92">
        <v>600</v>
      </c>
      <c r="D70" s="173">
        <v>928</v>
      </c>
    </row>
    <row r="71" spans="1:4" ht="15" x14ac:dyDescent="0.2">
      <c r="A71" s="113" t="s">
        <v>396</v>
      </c>
      <c r="B71" s="19" t="s">
        <v>397</v>
      </c>
      <c r="C71" s="15"/>
      <c r="D71" s="173">
        <f>SUM(D72)</f>
        <v>4074.2</v>
      </c>
    </row>
    <row r="72" spans="1:4" ht="50.25" customHeight="1" x14ac:dyDescent="0.2">
      <c r="A72" s="113" t="s">
        <v>398</v>
      </c>
      <c r="B72" s="19" t="s">
        <v>399</v>
      </c>
      <c r="C72" s="19"/>
      <c r="D72" s="173">
        <f>SUM(D73)</f>
        <v>4074.2</v>
      </c>
    </row>
    <row r="73" spans="1:4" ht="30" x14ac:dyDescent="0.2">
      <c r="A73" s="106" t="s">
        <v>84</v>
      </c>
      <c r="B73" s="15" t="s">
        <v>399</v>
      </c>
      <c r="C73" s="15" t="s">
        <v>81</v>
      </c>
      <c r="D73" s="173">
        <v>4074.2</v>
      </c>
    </row>
    <row r="74" spans="1:4" ht="30" x14ac:dyDescent="0.2">
      <c r="A74" s="77" t="s">
        <v>193</v>
      </c>
      <c r="B74" s="85" t="s">
        <v>140</v>
      </c>
      <c r="C74" s="91"/>
      <c r="D74" s="93">
        <f>SUM(D75,D80)</f>
        <v>432.59999999999997</v>
      </c>
    </row>
    <row r="75" spans="1:4" ht="15.75" customHeight="1" x14ac:dyDescent="0.2">
      <c r="A75" s="78" t="s">
        <v>138</v>
      </c>
      <c r="B75" s="86" t="s">
        <v>141</v>
      </c>
      <c r="C75" s="91"/>
      <c r="D75" s="93">
        <f>SUM(D76,D78)</f>
        <v>405.2</v>
      </c>
    </row>
    <row r="76" spans="1:4" ht="30" x14ac:dyDescent="0.2">
      <c r="A76" s="79" t="s">
        <v>194</v>
      </c>
      <c r="B76" s="87" t="s">
        <v>195</v>
      </c>
      <c r="C76" s="91"/>
      <c r="D76" s="93">
        <f>SUM(D77)</f>
        <v>345.2</v>
      </c>
    </row>
    <row r="77" spans="1:4" ht="30" x14ac:dyDescent="0.2">
      <c r="A77" s="106" t="s">
        <v>84</v>
      </c>
      <c r="B77" s="86" t="s">
        <v>195</v>
      </c>
      <c r="C77" s="92">
        <v>600</v>
      </c>
      <c r="D77" s="93">
        <v>345.2</v>
      </c>
    </row>
    <row r="78" spans="1:4" ht="15" x14ac:dyDescent="0.2">
      <c r="A78" s="113" t="s">
        <v>284</v>
      </c>
      <c r="B78" s="66" t="s">
        <v>285</v>
      </c>
      <c r="C78" s="20"/>
      <c r="D78" s="172">
        <f>SUM(D79)</f>
        <v>60</v>
      </c>
    </row>
    <row r="79" spans="1:4" ht="30" x14ac:dyDescent="0.2">
      <c r="A79" s="106" t="s">
        <v>84</v>
      </c>
      <c r="B79" s="20" t="s">
        <v>285</v>
      </c>
      <c r="C79" s="20" t="s">
        <v>81</v>
      </c>
      <c r="D79" s="172">
        <v>60</v>
      </c>
    </row>
    <row r="80" spans="1:4" ht="30" x14ac:dyDescent="0.2">
      <c r="A80" s="113" t="s">
        <v>286</v>
      </c>
      <c r="B80" s="19" t="s">
        <v>287</v>
      </c>
      <c r="C80" s="15"/>
      <c r="D80" s="173">
        <f>SUM(D81)</f>
        <v>27.4</v>
      </c>
    </row>
    <row r="81" spans="1:4" ht="15" x14ac:dyDescent="0.2">
      <c r="A81" s="113" t="s">
        <v>288</v>
      </c>
      <c r="B81" s="19" t="s">
        <v>289</v>
      </c>
      <c r="C81" s="15"/>
      <c r="D81" s="173">
        <f>SUM(D82)</f>
        <v>27.4</v>
      </c>
    </row>
    <row r="82" spans="1:4" ht="30" x14ac:dyDescent="0.2">
      <c r="A82" s="106" t="s">
        <v>84</v>
      </c>
      <c r="B82" s="19" t="s">
        <v>289</v>
      </c>
      <c r="C82" s="15" t="s">
        <v>81</v>
      </c>
      <c r="D82" s="173">
        <v>27.4</v>
      </c>
    </row>
    <row r="83" spans="1:4" ht="47.25" x14ac:dyDescent="0.2">
      <c r="A83" s="89" t="s">
        <v>357</v>
      </c>
      <c r="B83" s="88" t="s">
        <v>161</v>
      </c>
      <c r="C83" s="96"/>
      <c r="D83" s="97">
        <f>SUM(D84)</f>
        <v>16882.3</v>
      </c>
    </row>
    <row r="84" spans="1:4" ht="45" x14ac:dyDescent="0.2">
      <c r="A84" s="77" t="s">
        <v>159</v>
      </c>
      <c r="B84" s="85" t="s">
        <v>162</v>
      </c>
      <c r="C84" s="91"/>
      <c r="D84" s="93">
        <f>SUM(D85,D92)</f>
        <v>16882.3</v>
      </c>
    </row>
    <row r="85" spans="1:4" ht="30" x14ac:dyDescent="0.2">
      <c r="A85" s="78" t="s">
        <v>196</v>
      </c>
      <c r="B85" s="86" t="s">
        <v>197</v>
      </c>
      <c r="C85" s="91"/>
      <c r="D85" s="93">
        <f>SUM(D86,D88,D90)</f>
        <v>15601.8</v>
      </c>
    </row>
    <row r="86" spans="1:4" ht="30" x14ac:dyDescent="0.2">
      <c r="A86" s="79" t="s">
        <v>199</v>
      </c>
      <c r="B86" s="87" t="s">
        <v>198</v>
      </c>
      <c r="C86" s="91"/>
      <c r="D86" s="93">
        <f>SUM(D87)</f>
        <v>15583.8</v>
      </c>
    </row>
    <row r="87" spans="1:4" ht="30" x14ac:dyDescent="0.2">
      <c r="A87" s="106" t="s">
        <v>84</v>
      </c>
      <c r="B87" s="86" t="s">
        <v>198</v>
      </c>
      <c r="C87" s="92">
        <v>600</v>
      </c>
      <c r="D87" s="93">
        <v>15583.8</v>
      </c>
    </row>
    <row r="88" spans="1:4" ht="15" hidden="1" x14ac:dyDescent="0.2">
      <c r="A88" s="113" t="s">
        <v>247</v>
      </c>
      <c r="B88" s="19" t="s">
        <v>246</v>
      </c>
      <c r="C88" s="11"/>
      <c r="D88" s="172">
        <f>SUM(D89)</f>
        <v>0</v>
      </c>
    </row>
    <row r="89" spans="1:4" ht="30" hidden="1" x14ac:dyDescent="0.2">
      <c r="A89" s="106" t="s">
        <v>84</v>
      </c>
      <c r="B89" s="15" t="s">
        <v>246</v>
      </c>
      <c r="C89" s="12" t="s">
        <v>81</v>
      </c>
      <c r="D89" s="172">
        <v>0</v>
      </c>
    </row>
    <row r="90" spans="1:4" ht="45" x14ac:dyDescent="0.2">
      <c r="A90" s="113" t="s">
        <v>267</v>
      </c>
      <c r="B90" s="19" t="s">
        <v>268</v>
      </c>
      <c r="C90" s="15"/>
      <c r="D90" s="172">
        <f>SUM(D91)</f>
        <v>18</v>
      </c>
    </row>
    <row r="91" spans="1:4" ht="30" x14ac:dyDescent="0.2">
      <c r="A91" s="106" t="s">
        <v>84</v>
      </c>
      <c r="B91" s="15" t="s">
        <v>268</v>
      </c>
      <c r="C91" s="15" t="s">
        <v>81</v>
      </c>
      <c r="D91" s="172">
        <v>18</v>
      </c>
    </row>
    <row r="92" spans="1:4" ht="30" x14ac:dyDescent="0.2">
      <c r="A92" s="78" t="s">
        <v>160</v>
      </c>
      <c r="B92" s="86" t="s">
        <v>163</v>
      </c>
      <c r="C92" s="91"/>
      <c r="D92" s="93">
        <f>SUM(D93,D95)</f>
        <v>1280.5</v>
      </c>
    </row>
    <row r="93" spans="1:4" ht="75" customHeight="1" x14ac:dyDescent="0.2">
      <c r="A93" s="79" t="s">
        <v>312</v>
      </c>
      <c r="B93" s="87" t="s">
        <v>164</v>
      </c>
      <c r="C93" s="91"/>
      <c r="D93" s="93">
        <f>SUM(D94)</f>
        <v>250</v>
      </c>
    </row>
    <row r="94" spans="1:4" ht="15" x14ac:dyDescent="0.2">
      <c r="A94" s="106" t="s">
        <v>28</v>
      </c>
      <c r="B94" s="86" t="s">
        <v>164</v>
      </c>
      <c r="C94" s="92">
        <v>500</v>
      </c>
      <c r="D94" s="93">
        <v>250</v>
      </c>
    </row>
    <row r="95" spans="1:4" ht="60" x14ac:dyDescent="0.2">
      <c r="A95" s="113" t="s">
        <v>440</v>
      </c>
      <c r="B95" s="19" t="s">
        <v>325</v>
      </c>
      <c r="C95" s="15"/>
      <c r="D95" s="172">
        <f>SUM(D96)</f>
        <v>1030.5</v>
      </c>
    </row>
    <row r="96" spans="1:4" ht="15" x14ac:dyDescent="0.2">
      <c r="A96" s="106" t="s">
        <v>28</v>
      </c>
      <c r="B96" s="15" t="s">
        <v>325</v>
      </c>
      <c r="C96" s="15" t="s">
        <v>82</v>
      </c>
      <c r="D96" s="197">
        <v>1030.5</v>
      </c>
    </row>
    <row r="97" spans="1:4" ht="78.75" x14ac:dyDescent="0.2">
      <c r="A97" s="89" t="s">
        <v>367</v>
      </c>
      <c r="B97" s="88" t="s">
        <v>319</v>
      </c>
      <c r="C97" s="96"/>
      <c r="D97" s="97">
        <f>SUM(D98,D110)</f>
        <v>1735.5</v>
      </c>
    </row>
    <row r="98" spans="1:4" ht="30" x14ac:dyDescent="0.2">
      <c r="A98" s="133" t="s">
        <v>385</v>
      </c>
      <c r="B98" s="19" t="s">
        <v>382</v>
      </c>
      <c r="C98" s="15"/>
      <c r="D98" s="172">
        <f>SUM(D99)</f>
        <v>1550</v>
      </c>
    </row>
    <row r="99" spans="1:4" ht="30" x14ac:dyDescent="0.2">
      <c r="A99" s="133" t="s">
        <v>386</v>
      </c>
      <c r="B99" s="19" t="s">
        <v>381</v>
      </c>
      <c r="C99" s="15"/>
      <c r="D99" s="172">
        <f>SUM(D100,D102,D104,D106,D108)</f>
        <v>1550</v>
      </c>
    </row>
    <row r="100" spans="1:4" ht="45" x14ac:dyDescent="0.2">
      <c r="A100" s="134" t="s">
        <v>429</v>
      </c>
      <c r="B100" s="66" t="s">
        <v>430</v>
      </c>
      <c r="C100" s="12"/>
      <c r="D100" s="172">
        <f>SUM(D101)</f>
        <v>250</v>
      </c>
    </row>
    <row r="101" spans="1:4" ht="30" x14ac:dyDescent="0.2">
      <c r="A101" s="106" t="s">
        <v>120</v>
      </c>
      <c r="B101" s="215" t="s">
        <v>430</v>
      </c>
      <c r="C101" s="13" t="s">
        <v>77</v>
      </c>
      <c r="D101" s="222">
        <v>250</v>
      </c>
    </row>
    <row r="102" spans="1:4" ht="60" x14ac:dyDescent="0.2">
      <c r="A102" s="134" t="s">
        <v>431</v>
      </c>
      <c r="B102" s="66" t="s">
        <v>432</v>
      </c>
      <c r="C102" s="12"/>
      <c r="D102" s="172">
        <f>SUM(D103)</f>
        <v>250</v>
      </c>
    </row>
    <row r="103" spans="1:4" ht="30" x14ac:dyDescent="0.2">
      <c r="A103" s="106" t="s">
        <v>120</v>
      </c>
      <c r="B103" s="215" t="s">
        <v>432</v>
      </c>
      <c r="C103" s="13" t="s">
        <v>77</v>
      </c>
      <c r="D103" s="222">
        <v>250</v>
      </c>
    </row>
    <row r="104" spans="1:4" ht="75" x14ac:dyDescent="0.2">
      <c r="A104" s="113" t="s">
        <v>387</v>
      </c>
      <c r="B104" s="19" t="s">
        <v>383</v>
      </c>
      <c r="C104" s="15"/>
      <c r="D104" s="172">
        <f>SUM(D105)</f>
        <v>400</v>
      </c>
    </row>
    <row r="105" spans="1:4" ht="30" x14ac:dyDescent="0.2">
      <c r="A105" s="106" t="s">
        <v>120</v>
      </c>
      <c r="B105" s="15" t="s">
        <v>383</v>
      </c>
      <c r="C105" s="15" t="s">
        <v>77</v>
      </c>
      <c r="D105" s="172">
        <v>400</v>
      </c>
    </row>
    <row r="106" spans="1:4" ht="90" x14ac:dyDescent="0.2">
      <c r="A106" s="109" t="s">
        <v>388</v>
      </c>
      <c r="B106" s="19" t="s">
        <v>384</v>
      </c>
      <c r="C106" s="15"/>
      <c r="D106" s="172">
        <f>SUM(D107)</f>
        <v>400</v>
      </c>
    </row>
    <row r="107" spans="1:4" ht="30" x14ac:dyDescent="0.2">
      <c r="A107" s="106" t="s">
        <v>120</v>
      </c>
      <c r="B107" s="15" t="s">
        <v>384</v>
      </c>
      <c r="C107" s="15" t="s">
        <v>77</v>
      </c>
      <c r="D107" s="172">
        <v>400</v>
      </c>
    </row>
    <row r="108" spans="1:4" ht="30" x14ac:dyDescent="0.2">
      <c r="A108" s="113" t="s">
        <v>401</v>
      </c>
      <c r="B108" s="19" t="s">
        <v>437</v>
      </c>
      <c r="C108" s="15"/>
      <c r="D108" s="172">
        <f>SUM(D109)</f>
        <v>250</v>
      </c>
    </row>
    <row r="109" spans="1:4" ht="15" x14ac:dyDescent="0.2">
      <c r="A109" s="106" t="s">
        <v>28</v>
      </c>
      <c r="B109" s="15" t="s">
        <v>437</v>
      </c>
      <c r="C109" s="15" t="s">
        <v>82</v>
      </c>
      <c r="D109" s="172">
        <v>250</v>
      </c>
    </row>
    <row r="110" spans="1:4" ht="30" x14ac:dyDescent="0.2">
      <c r="A110" s="133" t="s">
        <v>320</v>
      </c>
      <c r="B110" s="19" t="s">
        <v>321</v>
      </c>
      <c r="C110" s="15"/>
      <c r="D110" s="172">
        <f>SUM(D111)</f>
        <v>185.5</v>
      </c>
    </row>
    <row r="111" spans="1:4" ht="30" x14ac:dyDescent="0.2">
      <c r="A111" s="133" t="s">
        <v>322</v>
      </c>
      <c r="B111" s="19" t="s">
        <v>323</v>
      </c>
      <c r="C111" s="15"/>
      <c r="D111" s="172">
        <f>SUM(D112)</f>
        <v>185.5</v>
      </c>
    </row>
    <row r="112" spans="1:4" ht="30" x14ac:dyDescent="0.2">
      <c r="A112" s="113" t="s">
        <v>330</v>
      </c>
      <c r="B112" s="19" t="s">
        <v>324</v>
      </c>
      <c r="C112" s="15"/>
      <c r="D112" s="172">
        <f>SUM(D113)</f>
        <v>185.5</v>
      </c>
    </row>
    <row r="113" spans="1:4" ht="15" x14ac:dyDescent="0.2">
      <c r="A113" s="106" t="s">
        <v>28</v>
      </c>
      <c r="B113" s="15" t="s">
        <v>324</v>
      </c>
      <c r="C113" s="15" t="s">
        <v>82</v>
      </c>
      <c r="D113" s="172">
        <v>185.5</v>
      </c>
    </row>
    <row r="114" spans="1:4" ht="63" x14ac:dyDescent="0.2">
      <c r="A114" s="107" t="s">
        <v>353</v>
      </c>
      <c r="B114" s="88" t="s">
        <v>242</v>
      </c>
      <c r="C114" s="95"/>
      <c r="D114" s="97">
        <f>SUM(D115,D125)</f>
        <v>151.5</v>
      </c>
    </row>
    <row r="115" spans="1:4" ht="30" x14ac:dyDescent="0.2">
      <c r="A115" s="108" t="s">
        <v>239</v>
      </c>
      <c r="B115" s="85" t="s">
        <v>243</v>
      </c>
      <c r="C115" s="92"/>
      <c r="D115" s="93">
        <f>SUM(D116)</f>
        <v>75.5</v>
      </c>
    </row>
    <row r="116" spans="1:4" ht="30" x14ac:dyDescent="0.2">
      <c r="A116" s="109" t="s">
        <v>240</v>
      </c>
      <c r="B116" s="86" t="s">
        <v>244</v>
      </c>
      <c r="C116" s="92"/>
      <c r="D116" s="93">
        <f>SUM(D117,D119,D121,D123)</f>
        <v>75.5</v>
      </c>
    </row>
    <row r="117" spans="1:4" ht="15" x14ac:dyDescent="0.2">
      <c r="A117" s="109" t="s">
        <v>260</v>
      </c>
      <c r="B117" s="19" t="s">
        <v>259</v>
      </c>
      <c r="C117" s="22"/>
      <c r="D117" s="93">
        <f>SUM(D118)</f>
        <v>30</v>
      </c>
    </row>
    <row r="118" spans="1:4" ht="30" x14ac:dyDescent="0.2">
      <c r="A118" s="106" t="s">
        <v>84</v>
      </c>
      <c r="B118" s="15" t="s">
        <v>259</v>
      </c>
      <c r="C118" s="15" t="s">
        <v>81</v>
      </c>
      <c r="D118" s="93">
        <v>30</v>
      </c>
    </row>
    <row r="119" spans="1:4" ht="30" x14ac:dyDescent="0.2">
      <c r="A119" s="109" t="s">
        <v>241</v>
      </c>
      <c r="B119" s="86" t="s">
        <v>245</v>
      </c>
      <c r="C119" s="92"/>
      <c r="D119" s="93">
        <f>SUM(D120)</f>
        <v>10</v>
      </c>
    </row>
    <row r="120" spans="1:4" ht="30" x14ac:dyDescent="0.2">
      <c r="A120" s="106" t="s">
        <v>84</v>
      </c>
      <c r="B120" s="86" t="s">
        <v>245</v>
      </c>
      <c r="C120" s="92">
        <v>600</v>
      </c>
      <c r="D120" s="93">
        <v>10</v>
      </c>
    </row>
    <row r="121" spans="1:4" ht="30" x14ac:dyDescent="0.2">
      <c r="A121" s="113" t="s">
        <v>314</v>
      </c>
      <c r="B121" s="19" t="s">
        <v>315</v>
      </c>
      <c r="C121" s="22"/>
      <c r="D121" s="172">
        <f>SUM(D122)</f>
        <v>35</v>
      </c>
    </row>
    <row r="122" spans="1:4" ht="30" x14ac:dyDescent="0.2">
      <c r="A122" s="106" t="s">
        <v>120</v>
      </c>
      <c r="B122" s="15" t="s">
        <v>315</v>
      </c>
      <c r="C122" s="15" t="s">
        <v>77</v>
      </c>
      <c r="D122" s="172">
        <v>35</v>
      </c>
    </row>
    <row r="123" spans="1:4" ht="45" x14ac:dyDescent="0.2">
      <c r="A123" s="113" t="s">
        <v>434</v>
      </c>
      <c r="B123" s="19" t="s">
        <v>433</v>
      </c>
      <c r="C123" s="22"/>
      <c r="D123" s="172">
        <f>SUM(D124)</f>
        <v>0.5</v>
      </c>
    </row>
    <row r="124" spans="1:4" ht="30" x14ac:dyDescent="0.2">
      <c r="A124" s="106" t="s">
        <v>120</v>
      </c>
      <c r="B124" s="15" t="s">
        <v>433</v>
      </c>
      <c r="C124" s="15" t="s">
        <v>77</v>
      </c>
      <c r="D124" s="172">
        <v>0.5</v>
      </c>
    </row>
    <row r="125" spans="1:4" ht="30" x14ac:dyDescent="0.2">
      <c r="A125" s="128" t="s">
        <v>292</v>
      </c>
      <c r="B125" s="22" t="s">
        <v>280</v>
      </c>
      <c r="C125" s="11"/>
      <c r="D125" s="193">
        <f t="shared" ref="D125:D127" si="1">SUM(D126)</f>
        <v>76</v>
      </c>
    </row>
    <row r="126" spans="1:4" ht="30" x14ac:dyDescent="0.2">
      <c r="A126" s="113" t="s">
        <v>279</v>
      </c>
      <c r="B126" s="19" t="s">
        <v>281</v>
      </c>
      <c r="C126" s="11"/>
      <c r="D126" s="193">
        <f t="shared" si="1"/>
        <v>76</v>
      </c>
    </row>
    <row r="127" spans="1:4" ht="30" x14ac:dyDescent="0.2">
      <c r="A127" s="113" t="s">
        <v>313</v>
      </c>
      <c r="B127" s="19" t="s">
        <v>282</v>
      </c>
      <c r="C127" s="11"/>
      <c r="D127" s="193">
        <f t="shared" si="1"/>
        <v>76</v>
      </c>
    </row>
    <row r="128" spans="1:4" ht="15" x14ac:dyDescent="0.2">
      <c r="A128" s="106" t="s">
        <v>28</v>
      </c>
      <c r="B128" s="15" t="s">
        <v>282</v>
      </c>
      <c r="C128" s="12" t="s">
        <v>82</v>
      </c>
      <c r="D128" s="193">
        <v>76</v>
      </c>
    </row>
    <row r="129" spans="1:4" ht="63" x14ac:dyDescent="0.2">
      <c r="A129" s="90" t="s">
        <v>370</v>
      </c>
      <c r="B129" s="88" t="s">
        <v>153</v>
      </c>
      <c r="C129" s="96"/>
      <c r="D129" s="97">
        <f>SUM(D130)</f>
        <v>12888.5</v>
      </c>
    </row>
    <row r="130" spans="1:4" ht="45" x14ac:dyDescent="0.2">
      <c r="A130" s="77" t="s">
        <v>151</v>
      </c>
      <c r="B130" s="85" t="s">
        <v>154</v>
      </c>
      <c r="C130" s="91"/>
      <c r="D130" s="93">
        <f>SUM(D131,D150)</f>
        <v>12888.5</v>
      </c>
    </row>
    <row r="131" spans="1:4" ht="45" x14ac:dyDescent="0.2">
      <c r="A131" s="78" t="s">
        <v>152</v>
      </c>
      <c r="B131" s="86" t="s">
        <v>156</v>
      </c>
      <c r="C131" s="91"/>
      <c r="D131" s="93">
        <f>SUM(D132,D134,D136,D138,D140,D146,D144,D142,D148)</f>
        <v>12168.5</v>
      </c>
    </row>
    <row r="132" spans="1:4" ht="45" x14ac:dyDescent="0.2">
      <c r="A132" s="79" t="s">
        <v>264</v>
      </c>
      <c r="B132" s="87" t="s">
        <v>157</v>
      </c>
      <c r="C132" s="91"/>
      <c r="D132" s="93">
        <f>SUM(D133)</f>
        <v>191</v>
      </c>
    </row>
    <row r="133" spans="1:4" ht="30" x14ac:dyDescent="0.2">
      <c r="A133" s="106" t="s">
        <v>120</v>
      </c>
      <c r="B133" s="86" t="s">
        <v>157</v>
      </c>
      <c r="C133" s="92">
        <v>200</v>
      </c>
      <c r="D133" s="93">
        <v>191</v>
      </c>
    </row>
    <row r="134" spans="1:4" ht="45" x14ac:dyDescent="0.2">
      <c r="A134" s="113" t="s">
        <v>442</v>
      </c>
      <c r="B134" s="19" t="s">
        <v>441</v>
      </c>
      <c r="C134" s="15"/>
      <c r="D134" s="172">
        <f>SUM(D135)</f>
        <v>1100</v>
      </c>
    </row>
    <row r="135" spans="1:4" ht="15" x14ac:dyDescent="0.2">
      <c r="A135" s="106" t="s">
        <v>28</v>
      </c>
      <c r="B135" s="15" t="s">
        <v>441</v>
      </c>
      <c r="C135" s="15" t="s">
        <v>82</v>
      </c>
      <c r="D135" s="172">
        <v>1100</v>
      </c>
    </row>
    <row r="136" spans="1:4" ht="60" x14ac:dyDescent="0.2">
      <c r="A136" s="113" t="s">
        <v>376</v>
      </c>
      <c r="B136" s="87" t="s">
        <v>377</v>
      </c>
      <c r="C136" s="15"/>
      <c r="D136" s="172">
        <f>SUM(D137)</f>
        <v>5139.7</v>
      </c>
    </row>
    <row r="137" spans="1:4" ht="30" x14ac:dyDescent="0.2">
      <c r="A137" s="106" t="s">
        <v>378</v>
      </c>
      <c r="B137" s="86" t="s">
        <v>377</v>
      </c>
      <c r="C137" s="15" t="s">
        <v>305</v>
      </c>
      <c r="D137" s="172">
        <v>5139.7</v>
      </c>
    </row>
    <row r="138" spans="1:4" ht="75" x14ac:dyDescent="0.2">
      <c r="A138" s="113" t="s">
        <v>379</v>
      </c>
      <c r="B138" s="87" t="s">
        <v>380</v>
      </c>
      <c r="C138" s="15"/>
      <c r="D138" s="172">
        <f>SUM(D139)</f>
        <v>484</v>
      </c>
    </row>
    <row r="139" spans="1:4" ht="30" x14ac:dyDescent="0.2">
      <c r="A139" s="106" t="s">
        <v>378</v>
      </c>
      <c r="B139" s="86" t="s">
        <v>380</v>
      </c>
      <c r="C139" s="15" t="s">
        <v>305</v>
      </c>
      <c r="D139" s="172">
        <v>484</v>
      </c>
    </row>
    <row r="140" spans="1:4" ht="60" x14ac:dyDescent="0.2">
      <c r="A140" s="79" t="s">
        <v>155</v>
      </c>
      <c r="B140" s="87" t="s">
        <v>158</v>
      </c>
      <c r="C140" s="91"/>
      <c r="D140" s="93">
        <f>SUM(D141)</f>
        <v>659</v>
      </c>
    </row>
    <row r="141" spans="1:4" ht="15" x14ac:dyDescent="0.2">
      <c r="A141" s="106" t="s">
        <v>28</v>
      </c>
      <c r="B141" s="86" t="s">
        <v>158</v>
      </c>
      <c r="C141" s="92">
        <v>500</v>
      </c>
      <c r="D141" s="93">
        <v>659</v>
      </c>
    </row>
    <row r="142" spans="1:4" ht="75" x14ac:dyDescent="0.2">
      <c r="A142" s="113" t="s">
        <v>439</v>
      </c>
      <c r="B142" s="19" t="s">
        <v>438</v>
      </c>
      <c r="C142" s="15"/>
      <c r="D142" s="172">
        <f>SUM(D143)</f>
        <v>362</v>
      </c>
    </row>
    <row r="143" spans="1:4" ht="15" x14ac:dyDescent="0.2">
      <c r="A143" s="106" t="s">
        <v>28</v>
      </c>
      <c r="B143" s="15" t="s">
        <v>438</v>
      </c>
      <c r="C143" s="15" t="s">
        <v>82</v>
      </c>
      <c r="D143" s="172">
        <v>362</v>
      </c>
    </row>
    <row r="144" spans="1:4" ht="30" x14ac:dyDescent="0.2">
      <c r="A144" s="113" t="s">
        <v>414</v>
      </c>
      <c r="B144" s="87" t="s">
        <v>413</v>
      </c>
      <c r="C144" s="15"/>
      <c r="D144" s="172">
        <f>SUM(D145)</f>
        <v>32.799999999999997</v>
      </c>
    </row>
    <row r="145" spans="1:4" ht="15" x14ac:dyDescent="0.2">
      <c r="A145" s="106" t="s">
        <v>75</v>
      </c>
      <c r="B145" s="86" t="s">
        <v>413</v>
      </c>
      <c r="C145" s="15" t="s">
        <v>78</v>
      </c>
      <c r="D145" s="172">
        <v>32.799999999999997</v>
      </c>
    </row>
    <row r="146" spans="1:4" ht="30" x14ac:dyDescent="0.2">
      <c r="A146" s="113" t="s">
        <v>296</v>
      </c>
      <c r="B146" s="87" t="s">
        <v>297</v>
      </c>
      <c r="C146" s="15"/>
      <c r="D146" s="172">
        <f>SUM(D147)</f>
        <v>1000</v>
      </c>
    </row>
    <row r="147" spans="1:4" ht="15" x14ac:dyDescent="0.2">
      <c r="A147" s="106" t="s">
        <v>75</v>
      </c>
      <c r="B147" s="86" t="s">
        <v>297</v>
      </c>
      <c r="C147" s="15" t="s">
        <v>78</v>
      </c>
      <c r="D147" s="172">
        <v>1000</v>
      </c>
    </row>
    <row r="148" spans="1:4" ht="45" x14ac:dyDescent="0.2">
      <c r="A148" s="113" t="s">
        <v>444</v>
      </c>
      <c r="B148" s="87" t="s">
        <v>443</v>
      </c>
      <c r="C148" s="15"/>
      <c r="D148" s="172">
        <f>SUM(D149)</f>
        <v>3200</v>
      </c>
    </row>
    <row r="149" spans="1:4" ht="15" x14ac:dyDescent="0.2">
      <c r="A149" s="106" t="s">
        <v>75</v>
      </c>
      <c r="B149" s="86" t="s">
        <v>443</v>
      </c>
      <c r="C149" s="15" t="s">
        <v>78</v>
      </c>
      <c r="D149" s="172">
        <v>3200</v>
      </c>
    </row>
    <row r="150" spans="1:4" ht="30" x14ac:dyDescent="0.2">
      <c r="A150" s="133" t="s">
        <v>400</v>
      </c>
      <c r="B150" s="19" t="s">
        <v>410</v>
      </c>
      <c r="C150" s="15"/>
      <c r="D150" s="172">
        <f>SUM(D151,D153)</f>
        <v>720</v>
      </c>
    </row>
    <row r="151" spans="1:4" ht="45" x14ac:dyDescent="0.2">
      <c r="A151" s="113" t="s">
        <v>402</v>
      </c>
      <c r="B151" s="19" t="s">
        <v>411</v>
      </c>
      <c r="C151" s="15"/>
      <c r="D151" s="172">
        <f>SUM(D152)</f>
        <v>600</v>
      </c>
    </row>
    <row r="152" spans="1:4" ht="15" x14ac:dyDescent="0.2">
      <c r="A152" s="106" t="s">
        <v>28</v>
      </c>
      <c r="B152" s="15" t="s">
        <v>411</v>
      </c>
      <c r="C152" s="15" t="s">
        <v>82</v>
      </c>
      <c r="D152" s="172">
        <v>600</v>
      </c>
    </row>
    <row r="153" spans="1:4" ht="60" x14ac:dyDescent="0.2">
      <c r="A153" s="113" t="s">
        <v>403</v>
      </c>
      <c r="B153" s="19" t="s">
        <v>412</v>
      </c>
      <c r="C153" s="15"/>
      <c r="D153" s="172">
        <f>SUM(D154)</f>
        <v>120</v>
      </c>
    </row>
    <row r="154" spans="1:4" ht="15" x14ac:dyDescent="0.2">
      <c r="A154" s="106" t="s">
        <v>28</v>
      </c>
      <c r="B154" s="15" t="s">
        <v>412</v>
      </c>
      <c r="C154" s="15" t="s">
        <v>82</v>
      </c>
      <c r="D154" s="172">
        <v>120</v>
      </c>
    </row>
    <row r="155" spans="1:4" ht="78.75" x14ac:dyDescent="0.2">
      <c r="A155" s="206" t="s">
        <v>420</v>
      </c>
      <c r="B155" s="88" t="s">
        <v>142</v>
      </c>
      <c r="C155" s="96"/>
      <c r="D155" s="97">
        <f>SUM(D156,D169)</f>
        <v>17038.599999999999</v>
      </c>
    </row>
    <row r="156" spans="1:4" ht="60" x14ac:dyDescent="0.2">
      <c r="A156" s="77" t="s">
        <v>145</v>
      </c>
      <c r="B156" s="85" t="s">
        <v>143</v>
      </c>
      <c r="C156" s="91"/>
      <c r="D156" s="93">
        <f>SUM(D157,D166)</f>
        <v>17038.599999999999</v>
      </c>
    </row>
    <row r="157" spans="1:4" ht="45" x14ac:dyDescent="0.2">
      <c r="A157" s="78" t="s">
        <v>146</v>
      </c>
      <c r="B157" s="86" t="s">
        <v>144</v>
      </c>
      <c r="C157" s="91"/>
      <c r="D157" s="93">
        <f>SUM(D158,D162,D164,D160)</f>
        <v>16938.599999999999</v>
      </c>
    </row>
    <row r="158" spans="1:4" ht="45" x14ac:dyDescent="0.2">
      <c r="A158" s="79" t="s">
        <v>147</v>
      </c>
      <c r="B158" s="87" t="s">
        <v>148</v>
      </c>
      <c r="C158" s="91"/>
      <c r="D158" s="93">
        <f>SUM(D159)</f>
        <v>3487.6</v>
      </c>
    </row>
    <row r="159" spans="1:4" ht="30" x14ac:dyDescent="0.2">
      <c r="A159" s="106" t="s">
        <v>120</v>
      </c>
      <c r="B159" s="86" t="s">
        <v>148</v>
      </c>
      <c r="C159" s="92">
        <v>200</v>
      </c>
      <c r="D159" s="93">
        <v>3487.6</v>
      </c>
    </row>
    <row r="160" spans="1:4" ht="30" x14ac:dyDescent="0.25">
      <c r="A160" s="201" t="s">
        <v>316</v>
      </c>
      <c r="B160" s="19" t="s">
        <v>317</v>
      </c>
      <c r="C160" s="15"/>
      <c r="D160" s="172">
        <f>SUM(D161)</f>
        <v>650</v>
      </c>
    </row>
    <row r="161" spans="1:4" ht="30" x14ac:dyDescent="0.2">
      <c r="A161" s="106" t="s">
        <v>120</v>
      </c>
      <c r="B161" s="15" t="s">
        <v>317</v>
      </c>
      <c r="C161" s="15" t="s">
        <v>77</v>
      </c>
      <c r="D161" s="172">
        <v>650</v>
      </c>
    </row>
    <row r="162" spans="1:4" ht="60" customHeight="1" x14ac:dyDescent="0.2">
      <c r="A162" s="80" t="s">
        <v>149</v>
      </c>
      <c r="B162" s="87" t="s">
        <v>150</v>
      </c>
      <c r="C162" s="91"/>
      <c r="D162" s="93">
        <f>SUM(D163)</f>
        <v>12673</v>
      </c>
    </row>
    <row r="163" spans="1:4" ht="30" x14ac:dyDescent="0.2">
      <c r="A163" s="106" t="s">
        <v>120</v>
      </c>
      <c r="B163" s="86" t="s">
        <v>150</v>
      </c>
      <c r="C163" s="92">
        <v>200</v>
      </c>
      <c r="D163" s="93">
        <v>12673</v>
      </c>
    </row>
    <row r="164" spans="1:4" ht="75" x14ac:dyDescent="0.2">
      <c r="A164" s="113" t="s">
        <v>275</v>
      </c>
      <c r="B164" s="19" t="s">
        <v>293</v>
      </c>
      <c r="C164" s="15"/>
      <c r="D164" s="172">
        <f>SUM(D165)</f>
        <v>128</v>
      </c>
    </row>
    <row r="165" spans="1:4" ht="30" x14ac:dyDescent="0.2">
      <c r="A165" s="106" t="s">
        <v>120</v>
      </c>
      <c r="B165" s="15" t="s">
        <v>293</v>
      </c>
      <c r="C165" s="15" t="s">
        <v>77</v>
      </c>
      <c r="D165" s="172">
        <v>128</v>
      </c>
    </row>
    <row r="166" spans="1:4" ht="30" x14ac:dyDescent="0.2">
      <c r="A166" s="113" t="s">
        <v>304</v>
      </c>
      <c r="B166" s="19" t="s">
        <v>298</v>
      </c>
      <c r="C166" s="15"/>
      <c r="D166" s="172">
        <f>SUM(D167)</f>
        <v>100</v>
      </c>
    </row>
    <row r="167" spans="1:4" ht="30" x14ac:dyDescent="0.2">
      <c r="A167" s="113" t="s">
        <v>303</v>
      </c>
      <c r="B167" s="19" t="s">
        <v>299</v>
      </c>
      <c r="C167" s="15"/>
      <c r="D167" s="172">
        <f>SUM(D168)</f>
        <v>100</v>
      </c>
    </row>
    <row r="168" spans="1:4" ht="27" customHeight="1" x14ac:dyDescent="0.2">
      <c r="A168" s="106" t="s">
        <v>120</v>
      </c>
      <c r="B168" s="15" t="s">
        <v>299</v>
      </c>
      <c r="C168" s="15" t="s">
        <v>77</v>
      </c>
      <c r="D168" s="172">
        <v>100</v>
      </c>
    </row>
    <row r="169" spans="1:4" ht="30" hidden="1" x14ac:dyDescent="0.2">
      <c r="A169" s="128" t="s">
        <v>391</v>
      </c>
      <c r="B169" s="30" t="s">
        <v>392</v>
      </c>
      <c r="C169" s="15"/>
      <c r="D169" s="197">
        <f>SUM(D170)</f>
        <v>0</v>
      </c>
    </row>
    <row r="170" spans="1:4" ht="30" hidden="1" x14ac:dyDescent="0.2">
      <c r="A170" s="129" t="s">
        <v>393</v>
      </c>
      <c r="B170" s="19" t="s">
        <v>394</v>
      </c>
      <c r="C170" s="15"/>
      <c r="D170" s="197">
        <f>SUM(D171)</f>
        <v>0</v>
      </c>
    </row>
    <row r="171" spans="1:4" ht="30" hidden="1" x14ac:dyDescent="0.2">
      <c r="A171" s="113" t="s">
        <v>408</v>
      </c>
      <c r="B171" s="19" t="s">
        <v>395</v>
      </c>
      <c r="C171" s="15"/>
      <c r="D171" s="197">
        <f>SUM(D172)</f>
        <v>0</v>
      </c>
    </row>
    <row r="172" spans="1:4" ht="15" hidden="1" x14ac:dyDescent="0.2">
      <c r="A172" s="106" t="s">
        <v>28</v>
      </c>
      <c r="B172" s="15" t="s">
        <v>395</v>
      </c>
      <c r="C172" s="15" t="s">
        <v>82</v>
      </c>
      <c r="D172" s="197"/>
    </row>
    <row r="173" spans="1:4" ht="94.5" x14ac:dyDescent="0.2">
      <c r="A173" s="90" t="s">
        <v>352</v>
      </c>
      <c r="B173" s="88" t="s">
        <v>100</v>
      </c>
      <c r="C173" s="96"/>
      <c r="D173" s="97">
        <f>SUM(D174,D204,D209,D217)</f>
        <v>31975.7</v>
      </c>
    </row>
    <row r="174" spans="1:4" ht="45" x14ac:dyDescent="0.2">
      <c r="A174" s="77" t="s">
        <v>91</v>
      </c>
      <c r="B174" s="85" t="s">
        <v>101</v>
      </c>
      <c r="C174" s="91"/>
      <c r="D174" s="93">
        <f>SUM(D175,D182,D201)</f>
        <v>28021.3</v>
      </c>
    </row>
    <row r="175" spans="1:4" ht="30" x14ac:dyDescent="0.2">
      <c r="A175" s="78" t="s">
        <v>92</v>
      </c>
      <c r="B175" s="86" t="s">
        <v>102</v>
      </c>
      <c r="C175" s="91"/>
      <c r="D175" s="93">
        <f>SUM(D176,D180)</f>
        <v>26690.2</v>
      </c>
    </row>
    <row r="176" spans="1:4" ht="30" x14ac:dyDescent="0.2">
      <c r="A176" s="79" t="s">
        <v>224</v>
      </c>
      <c r="B176" s="87" t="s">
        <v>90</v>
      </c>
      <c r="C176" s="91"/>
      <c r="D176" s="93">
        <f>SUM(D177:D179)</f>
        <v>25174.2</v>
      </c>
    </row>
    <row r="177" spans="1:4" ht="60" x14ac:dyDescent="0.2">
      <c r="A177" s="106" t="s">
        <v>74</v>
      </c>
      <c r="B177" s="86" t="s">
        <v>90</v>
      </c>
      <c r="C177" s="92">
        <v>100</v>
      </c>
      <c r="D177" s="93">
        <v>21360.9</v>
      </c>
    </row>
    <row r="178" spans="1:4" ht="30" x14ac:dyDescent="0.2">
      <c r="A178" s="106" t="s">
        <v>120</v>
      </c>
      <c r="B178" s="86" t="s">
        <v>90</v>
      </c>
      <c r="C178" s="92">
        <v>200</v>
      </c>
      <c r="D178" s="93">
        <v>3675.7</v>
      </c>
    </row>
    <row r="179" spans="1:4" ht="15" x14ac:dyDescent="0.2">
      <c r="A179" s="106" t="s">
        <v>75</v>
      </c>
      <c r="B179" s="86" t="s">
        <v>90</v>
      </c>
      <c r="C179" s="92">
        <v>800</v>
      </c>
      <c r="D179" s="93">
        <v>137.6</v>
      </c>
    </row>
    <row r="180" spans="1:4" ht="15" x14ac:dyDescent="0.2">
      <c r="A180" s="79" t="s">
        <v>201</v>
      </c>
      <c r="B180" s="87" t="s">
        <v>200</v>
      </c>
      <c r="C180" s="91"/>
      <c r="D180" s="93">
        <f>SUM(D181)</f>
        <v>1516</v>
      </c>
    </row>
    <row r="181" spans="1:4" ht="15" x14ac:dyDescent="0.2">
      <c r="A181" s="106" t="s">
        <v>79</v>
      </c>
      <c r="B181" s="86" t="s">
        <v>200</v>
      </c>
      <c r="C181" s="92">
        <v>300</v>
      </c>
      <c r="D181" s="93">
        <v>1516</v>
      </c>
    </row>
    <row r="182" spans="1:4" ht="30" x14ac:dyDescent="0.2">
      <c r="A182" s="78" t="s">
        <v>93</v>
      </c>
      <c r="B182" s="86" t="s">
        <v>103</v>
      </c>
      <c r="C182" s="91"/>
      <c r="D182" s="93">
        <f>SUM(D183,D185,D187,D189,D192,D195,D197,D199)</f>
        <v>1177.5999999999999</v>
      </c>
    </row>
    <row r="183" spans="1:4" ht="75" x14ac:dyDescent="0.2">
      <c r="A183" s="80" t="s">
        <v>203</v>
      </c>
      <c r="B183" s="87" t="s">
        <v>202</v>
      </c>
      <c r="C183" s="91"/>
      <c r="D183" s="93">
        <f>SUM(D184)</f>
        <v>44.4</v>
      </c>
    </row>
    <row r="184" spans="1:4" ht="15" x14ac:dyDescent="0.2">
      <c r="A184" s="106" t="s">
        <v>79</v>
      </c>
      <c r="B184" s="86" t="s">
        <v>202</v>
      </c>
      <c r="C184" s="92">
        <v>300</v>
      </c>
      <c r="D184" s="93">
        <v>44.4</v>
      </c>
    </row>
    <row r="185" spans="1:4" ht="120" x14ac:dyDescent="0.2">
      <c r="A185" s="79" t="s">
        <v>104</v>
      </c>
      <c r="B185" s="87" t="s">
        <v>105</v>
      </c>
      <c r="C185" s="91"/>
      <c r="D185" s="93">
        <f>SUM(D186)</f>
        <v>1</v>
      </c>
    </row>
    <row r="186" spans="1:4" ht="30" x14ac:dyDescent="0.2">
      <c r="A186" s="106" t="s">
        <v>120</v>
      </c>
      <c r="B186" s="86" t="s">
        <v>105</v>
      </c>
      <c r="C186" s="92">
        <v>200</v>
      </c>
      <c r="D186" s="93">
        <v>1</v>
      </c>
    </row>
    <row r="187" spans="1:4" ht="45" x14ac:dyDescent="0.25">
      <c r="A187" s="81" t="s">
        <v>106</v>
      </c>
      <c r="B187" s="87" t="s">
        <v>107</v>
      </c>
      <c r="C187" s="91"/>
      <c r="D187" s="93">
        <f>SUM(D188)</f>
        <v>1</v>
      </c>
    </row>
    <row r="188" spans="1:4" ht="60" x14ac:dyDescent="0.2">
      <c r="A188" s="106" t="s">
        <v>74</v>
      </c>
      <c r="B188" s="86" t="s">
        <v>107</v>
      </c>
      <c r="C188" s="92">
        <v>100</v>
      </c>
      <c r="D188" s="93">
        <v>1</v>
      </c>
    </row>
    <row r="189" spans="1:4" ht="45" x14ac:dyDescent="0.2">
      <c r="A189" s="80" t="s">
        <v>108</v>
      </c>
      <c r="B189" s="87" t="s">
        <v>109</v>
      </c>
      <c r="C189" s="91"/>
      <c r="D189" s="93">
        <f>SUM(D190:D191)</f>
        <v>407</v>
      </c>
    </row>
    <row r="190" spans="1:4" ht="60" x14ac:dyDescent="0.2">
      <c r="A190" s="106" t="s">
        <v>74</v>
      </c>
      <c r="B190" s="86" t="s">
        <v>109</v>
      </c>
      <c r="C190" s="92">
        <v>100</v>
      </c>
      <c r="D190" s="172">
        <v>394.9</v>
      </c>
    </row>
    <row r="191" spans="1:4" ht="30" x14ac:dyDescent="0.2">
      <c r="A191" s="106" t="s">
        <v>120</v>
      </c>
      <c r="B191" s="86" t="s">
        <v>109</v>
      </c>
      <c r="C191" s="92">
        <v>200</v>
      </c>
      <c r="D191" s="173">
        <v>12.1</v>
      </c>
    </row>
    <row r="192" spans="1:4" ht="45" x14ac:dyDescent="0.2">
      <c r="A192" s="79" t="s">
        <v>110</v>
      </c>
      <c r="B192" s="87" t="s">
        <v>111</v>
      </c>
      <c r="C192" s="91"/>
      <c r="D192" s="93">
        <f>SUM(D193:D194)</f>
        <v>58</v>
      </c>
    </row>
    <row r="193" spans="1:4" ht="60" x14ac:dyDescent="0.2">
      <c r="A193" s="106" t="s">
        <v>74</v>
      </c>
      <c r="B193" s="86" t="s">
        <v>111</v>
      </c>
      <c r="C193" s="92">
        <v>100</v>
      </c>
      <c r="D193" s="93">
        <v>31.1</v>
      </c>
    </row>
    <row r="194" spans="1:4" ht="30" x14ac:dyDescent="0.2">
      <c r="A194" s="106" t="s">
        <v>120</v>
      </c>
      <c r="B194" s="86" t="s">
        <v>111</v>
      </c>
      <c r="C194" s="92">
        <v>200</v>
      </c>
      <c r="D194" s="93">
        <v>26.9</v>
      </c>
    </row>
    <row r="195" spans="1:4" ht="60" x14ac:dyDescent="0.2">
      <c r="A195" s="79" t="s">
        <v>112</v>
      </c>
      <c r="B195" s="87" t="s">
        <v>113</v>
      </c>
      <c r="C195" s="91"/>
      <c r="D195" s="93">
        <f>SUM(D196)</f>
        <v>1</v>
      </c>
    </row>
    <row r="196" spans="1:4" ht="30" x14ac:dyDescent="0.2">
      <c r="A196" s="106" t="s">
        <v>120</v>
      </c>
      <c r="B196" s="86" t="s">
        <v>113</v>
      </c>
      <c r="C196" s="92">
        <v>200</v>
      </c>
      <c r="D196" s="93">
        <v>1</v>
      </c>
    </row>
    <row r="197" spans="1:4" ht="45" x14ac:dyDescent="0.2">
      <c r="A197" s="79" t="s">
        <v>94</v>
      </c>
      <c r="B197" s="87" t="s">
        <v>137</v>
      </c>
      <c r="C197" s="91"/>
      <c r="D197" s="93">
        <f>SUM(D198)</f>
        <v>662.2</v>
      </c>
    </row>
    <row r="198" spans="1:4" ht="15" x14ac:dyDescent="0.2">
      <c r="A198" s="106" t="s">
        <v>28</v>
      </c>
      <c r="B198" s="86" t="s">
        <v>137</v>
      </c>
      <c r="C198" s="92">
        <v>500</v>
      </c>
      <c r="D198" s="93">
        <v>662.2</v>
      </c>
    </row>
    <row r="199" spans="1:4" ht="45" x14ac:dyDescent="0.25">
      <c r="A199" s="171" t="s">
        <v>270</v>
      </c>
      <c r="B199" s="11" t="s">
        <v>271</v>
      </c>
      <c r="C199" s="12"/>
      <c r="D199" s="173">
        <f>SUM(D200)</f>
        <v>3</v>
      </c>
    </row>
    <row r="200" spans="1:4" ht="30" x14ac:dyDescent="0.2">
      <c r="A200" s="106" t="s">
        <v>83</v>
      </c>
      <c r="B200" s="12" t="s">
        <v>271</v>
      </c>
      <c r="C200" s="12" t="s">
        <v>77</v>
      </c>
      <c r="D200" s="173">
        <v>3</v>
      </c>
    </row>
    <row r="201" spans="1:4" ht="30" x14ac:dyDescent="0.2">
      <c r="A201" s="106" t="s">
        <v>342</v>
      </c>
      <c r="B201" s="91" t="s">
        <v>340</v>
      </c>
      <c r="C201" s="12"/>
      <c r="D201" s="173">
        <f>SUM(D202)</f>
        <v>153.5</v>
      </c>
    </row>
    <row r="202" spans="1:4" ht="15" x14ac:dyDescent="0.2">
      <c r="A202" s="113" t="s">
        <v>343</v>
      </c>
      <c r="B202" s="91" t="s">
        <v>341</v>
      </c>
      <c r="C202" s="12"/>
      <c r="D202" s="173">
        <f>SUM(D203)</f>
        <v>153.5</v>
      </c>
    </row>
    <row r="203" spans="1:4" ht="30" x14ac:dyDescent="0.2">
      <c r="A203" s="106" t="s">
        <v>120</v>
      </c>
      <c r="B203" s="92" t="s">
        <v>341</v>
      </c>
      <c r="C203" s="12" t="s">
        <v>77</v>
      </c>
      <c r="D203" s="173">
        <v>153.5</v>
      </c>
    </row>
    <row r="204" spans="1:4" ht="30" x14ac:dyDescent="0.2">
      <c r="A204" s="77" t="s">
        <v>121</v>
      </c>
      <c r="B204" s="85" t="s">
        <v>125</v>
      </c>
      <c r="C204" s="91"/>
      <c r="D204" s="93">
        <f>SUM(D205)</f>
        <v>2019</v>
      </c>
    </row>
    <row r="205" spans="1:4" ht="30" x14ac:dyDescent="0.2">
      <c r="A205" s="78" t="s">
        <v>122</v>
      </c>
      <c r="B205" s="86" t="s">
        <v>124</v>
      </c>
      <c r="C205" s="91"/>
      <c r="D205" s="93">
        <f>SUM(D206)</f>
        <v>2019</v>
      </c>
    </row>
    <row r="206" spans="1:4" ht="15" x14ac:dyDescent="0.2">
      <c r="A206" s="79" t="s">
        <v>123</v>
      </c>
      <c r="B206" s="87" t="s">
        <v>126</v>
      </c>
      <c r="C206" s="91"/>
      <c r="D206" s="93">
        <f>SUM(D207:D208)</f>
        <v>2019</v>
      </c>
    </row>
    <row r="207" spans="1:4" ht="60" x14ac:dyDescent="0.2">
      <c r="A207" s="106" t="s">
        <v>74</v>
      </c>
      <c r="B207" s="86" t="s">
        <v>126</v>
      </c>
      <c r="C207" s="92">
        <v>100</v>
      </c>
      <c r="D207" s="93">
        <v>1947</v>
      </c>
    </row>
    <row r="208" spans="1:4" ht="30" x14ac:dyDescent="0.2">
      <c r="A208" s="106" t="s">
        <v>120</v>
      </c>
      <c r="B208" s="11" t="s">
        <v>126</v>
      </c>
      <c r="C208" s="12" t="s">
        <v>77</v>
      </c>
      <c r="D208" s="173">
        <v>72</v>
      </c>
    </row>
    <row r="209" spans="1:4" ht="45" x14ac:dyDescent="0.2">
      <c r="A209" s="77" t="s">
        <v>114</v>
      </c>
      <c r="B209" s="85" t="s">
        <v>119</v>
      </c>
      <c r="C209" s="91"/>
      <c r="D209" s="93">
        <f>SUM(D210)</f>
        <v>1585</v>
      </c>
    </row>
    <row r="210" spans="1:4" ht="30" x14ac:dyDescent="0.2">
      <c r="A210" s="78" t="s">
        <v>115</v>
      </c>
      <c r="B210" s="86" t="s">
        <v>117</v>
      </c>
      <c r="C210" s="91"/>
      <c r="D210" s="93">
        <f>SUM(D211,D213,D215)</f>
        <v>1585</v>
      </c>
    </row>
    <row r="211" spans="1:4" ht="2.25" customHeight="1" x14ac:dyDescent="0.2">
      <c r="A211" s="80" t="s">
        <v>116</v>
      </c>
      <c r="B211" s="87" t="s">
        <v>118</v>
      </c>
      <c r="C211" s="91"/>
      <c r="D211" s="93">
        <f>SUM(D212)</f>
        <v>0</v>
      </c>
    </row>
    <row r="212" spans="1:4" ht="30" hidden="1" x14ac:dyDescent="0.2">
      <c r="A212" s="106" t="s">
        <v>120</v>
      </c>
      <c r="B212" s="86" t="s">
        <v>118</v>
      </c>
      <c r="C212" s="92">
        <v>200</v>
      </c>
      <c r="D212" s="93"/>
    </row>
    <row r="213" spans="1:4" ht="15" x14ac:dyDescent="0.2">
      <c r="A213" s="79" t="s">
        <v>220</v>
      </c>
      <c r="B213" s="87" t="s">
        <v>221</v>
      </c>
      <c r="C213" s="91"/>
      <c r="D213" s="93">
        <f>SUM(D214)</f>
        <v>6</v>
      </c>
    </row>
    <row r="214" spans="1:4" ht="15" x14ac:dyDescent="0.2">
      <c r="A214" s="106" t="s">
        <v>85</v>
      </c>
      <c r="B214" s="86" t="s">
        <v>221</v>
      </c>
      <c r="C214" s="92">
        <v>700</v>
      </c>
      <c r="D214" s="93">
        <v>6</v>
      </c>
    </row>
    <row r="215" spans="1:4" ht="30" x14ac:dyDescent="0.2">
      <c r="A215" s="129" t="s">
        <v>311</v>
      </c>
      <c r="B215" s="87" t="s">
        <v>222</v>
      </c>
      <c r="C215" s="91"/>
      <c r="D215" s="93">
        <f>SUM(D216)</f>
        <v>1579</v>
      </c>
    </row>
    <row r="216" spans="1:4" ht="15" x14ac:dyDescent="0.2">
      <c r="A216" s="106" t="s">
        <v>28</v>
      </c>
      <c r="B216" s="86" t="s">
        <v>222</v>
      </c>
      <c r="C216" s="92">
        <v>500</v>
      </c>
      <c r="D216" s="93">
        <v>1579</v>
      </c>
    </row>
    <row r="217" spans="1:4" ht="45" x14ac:dyDescent="0.2">
      <c r="A217" s="77" t="s">
        <v>233</v>
      </c>
      <c r="B217" s="85" t="s">
        <v>132</v>
      </c>
      <c r="C217" s="91"/>
      <c r="D217" s="93">
        <f>SUM(D218)</f>
        <v>350.4</v>
      </c>
    </row>
    <row r="218" spans="1:4" ht="45" x14ac:dyDescent="0.2">
      <c r="A218" s="78" t="s">
        <v>234</v>
      </c>
      <c r="B218" s="86" t="s">
        <v>133</v>
      </c>
      <c r="C218" s="91"/>
      <c r="D218" s="93">
        <f>SUM(D219,D221,D223)</f>
        <v>350.4</v>
      </c>
    </row>
    <row r="219" spans="1:4" ht="30" x14ac:dyDescent="0.2">
      <c r="A219" s="79" t="s">
        <v>129</v>
      </c>
      <c r="B219" s="87" t="s">
        <v>134</v>
      </c>
      <c r="C219" s="91"/>
      <c r="D219" s="93">
        <f>SUM(D220)</f>
        <v>50</v>
      </c>
    </row>
    <row r="220" spans="1:4" ht="30" x14ac:dyDescent="0.2">
      <c r="A220" s="106" t="s">
        <v>120</v>
      </c>
      <c r="B220" s="86" t="s">
        <v>134</v>
      </c>
      <c r="C220" s="92">
        <v>200</v>
      </c>
      <c r="D220" s="93">
        <v>50</v>
      </c>
    </row>
    <row r="221" spans="1:4" ht="60" x14ac:dyDescent="0.2">
      <c r="A221" s="79" t="s">
        <v>130</v>
      </c>
      <c r="B221" s="87" t="s">
        <v>135</v>
      </c>
      <c r="C221" s="91"/>
      <c r="D221" s="93">
        <f>SUM(D222)</f>
        <v>130</v>
      </c>
    </row>
    <row r="222" spans="1:4" ht="30" x14ac:dyDescent="0.2">
      <c r="A222" s="106" t="s">
        <v>120</v>
      </c>
      <c r="B222" s="86" t="s">
        <v>135</v>
      </c>
      <c r="C222" s="92">
        <v>200</v>
      </c>
      <c r="D222" s="93">
        <v>130</v>
      </c>
    </row>
    <row r="223" spans="1:4" ht="30" x14ac:dyDescent="0.2">
      <c r="A223" s="79" t="s">
        <v>131</v>
      </c>
      <c r="B223" s="87" t="s">
        <v>136</v>
      </c>
      <c r="C223" s="91"/>
      <c r="D223" s="93">
        <f>SUM(D224:D225)</f>
        <v>170.4</v>
      </c>
    </row>
    <row r="224" spans="1:4" ht="30" x14ac:dyDescent="0.2">
      <c r="A224" s="106" t="s">
        <v>120</v>
      </c>
      <c r="B224" s="86" t="s">
        <v>136</v>
      </c>
      <c r="C224" s="92">
        <v>200</v>
      </c>
      <c r="D224" s="93">
        <v>149.30000000000001</v>
      </c>
    </row>
    <row r="225" spans="1:4" ht="30" x14ac:dyDescent="0.2">
      <c r="A225" s="106" t="s">
        <v>120</v>
      </c>
      <c r="B225" s="86" t="s">
        <v>136</v>
      </c>
      <c r="C225" s="92">
        <v>800</v>
      </c>
      <c r="D225" s="93">
        <v>21.1</v>
      </c>
    </row>
    <row r="226" spans="1:4" ht="63" x14ac:dyDescent="0.2">
      <c r="A226" s="90" t="s">
        <v>368</v>
      </c>
      <c r="B226" s="88" t="s">
        <v>189</v>
      </c>
      <c r="C226" s="96"/>
      <c r="D226" s="97">
        <f>SUM(D227)</f>
        <v>5235.3</v>
      </c>
    </row>
    <row r="227" spans="1:4" ht="45" x14ac:dyDescent="0.2">
      <c r="A227" s="77" t="s">
        <v>186</v>
      </c>
      <c r="B227" s="85" t="s">
        <v>190</v>
      </c>
      <c r="C227" s="91"/>
      <c r="D227" s="93">
        <f>SUM(D233,D242,D252,D228)</f>
        <v>5235.3</v>
      </c>
    </row>
    <row r="228" spans="1:4" ht="30" x14ac:dyDescent="0.2">
      <c r="A228" s="129" t="s">
        <v>416</v>
      </c>
      <c r="B228" s="23" t="s">
        <v>417</v>
      </c>
      <c r="C228" s="23"/>
      <c r="D228" s="172">
        <f>SUM(D229,D231)</f>
        <v>3221.8</v>
      </c>
    </row>
    <row r="229" spans="1:4" ht="75" x14ac:dyDescent="0.2">
      <c r="A229" s="129" t="s">
        <v>418</v>
      </c>
      <c r="B229" s="23" t="s">
        <v>427</v>
      </c>
      <c r="C229" s="23"/>
      <c r="D229" s="172">
        <f t="shared" ref="D229" si="2">SUM(D230)</f>
        <v>1618.5</v>
      </c>
    </row>
    <row r="230" spans="1:4" ht="60" x14ac:dyDescent="0.2">
      <c r="A230" s="106" t="s">
        <v>428</v>
      </c>
      <c r="B230" s="24" t="s">
        <v>427</v>
      </c>
      <c r="C230" s="15" t="s">
        <v>305</v>
      </c>
      <c r="D230" s="173">
        <v>1618.5</v>
      </c>
    </row>
    <row r="231" spans="1:4" ht="45" x14ac:dyDescent="0.2">
      <c r="A231" s="129" t="s">
        <v>448</v>
      </c>
      <c r="B231" s="23" t="s">
        <v>419</v>
      </c>
      <c r="C231" s="23"/>
      <c r="D231" s="172">
        <f t="shared" ref="D231" si="3">SUM(D232)</f>
        <v>1603.3</v>
      </c>
    </row>
    <row r="232" spans="1:4" ht="15" x14ac:dyDescent="0.2">
      <c r="A232" s="106" t="s">
        <v>79</v>
      </c>
      <c r="B232" s="24" t="s">
        <v>419</v>
      </c>
      <c r="C232" s="15" t="s">
        <v>80</v>
      </c>
      <c r="D232" s="173">
        <v>1603.3</v>
      </c>
    </row>
    <row r="233" spans="1:4" ht="30" x14ac:dyDescent="0.2">
      <c r="A233" s="78" t="s">
        <v>206</v>
      </c>
      <c r="B233" s="86" t="s">
        <v>208</v>
      </c>
      <c r="C233" s="91"/>
      <c r="D233" s="93">
        <f>SUM(D234,D240,D236,D238)</f>
        <v>869</v>
      </c>
    </row>
    <row r="234" spans="1:4" ht="60" x14ac:dyDescent="0.2">
      <c r="A234" s="79" t="s">
        <v>207</v>
      </c>
      <c r="B234" s="87" t="s">
        <v>209</v>
      </c>
      <c r="C234" s="91"/>
      <c r="D234" s="93">
        <f>SUM(D235)</f>
        <v>700</v>
      </c>
    </row>
    <row r="235" spans="1:4" ht="30" x14ac:dyDescent="0.2">
      <c r="A235" s="106" t="s">
        <v>84</v>
      </c>
      <c r="B235" s="86" t="s">
        <v>209</v>
      </c>
      <c r="C235" s="92">
        <v>600</v>
      </c>
      <c r="D235" s="93">
        <v>700</v>
      </c>
    </row>
    <row r="236" spans="1:4" ht="75" x14ac:dyDescent="0.2">
      <c r="A236" s="113" t="s">
        <v>277</v>
      </c>
      <c r="B236" s="23" t="s">
        <v>278</v>
      </c>
      <c r="C236" s="15"/>
      <c r="D236" s="172">
        <f>SUM(D237)</f>
        <v>80</v>
      </c>
    </row>
    <row r="237" spans="1:4" ht="15" x14ac:dyDescent="0.2">
      <c r="A237" s="106" t="s">
        <v>79</v>
      </c>
      <c r="B237" s="24" t="s">
        <v>278</v>
      </c>
      <c r="C237" s="15" t="s">
        <v>80</v>
      </c>
      <c r="D237" s="172">
        <v>80</v>
      </c>
    </row>
    <row r="238" spans="1:4" ht="90" x14ac:dyDescent="0.2">
      <c r="A238" s="113" t="s">
        <v>290</v>
      </c>
      <c r="B238" s="23" t="s">
        <v>291</v>
      </c>
      <c r="C238" s="15"/>
      <c r="D238" s="172">
        <f>SUM(D239)</f>
        <v>51</v>
      </c>
    </row>
    <row r="239" spans="1:4" ht="15" x14ac:dyDescent="0.2">
      <c r="A239" s="106" t="s">
        <v>79</v>
      </c>
      <c r="B239" s="24" t="s">
        <v>291</v>
      </c>
      <c r="C239" s="15" t="s">
        <v>80</v>
      </c>
      <c r="D239" s="172">
        <v>51</v>
      </c>
    </row>
    <row r="240" spans="1:4" ht="60" x14ac:dyDescent="0.2">
      <c r="A240" s="129" t="s">
        <v>263</v>
      </c>
      <c r="B240" s="19" t="s">
        <v>257</v>
      </c>
      <c r="C240" s="19"/>
      <c r="D240" s="173">
        <f>SUM(D241)</f>
        <v>38</v>
      </c>
    </row>
    <row r="241" spans="1:4" ht="30" x14ac:dyDescent="0.2">
      <c r="A241" s="106" t="s">
        <v>84</v>
      </c>
      <c r="B241" s="15" t="s">
        <v>257</v>
      </c>
      <c r="C241" s="15" t="s">
        <v>81</v>
      </c>
      <c r="D241" s="173">
        <v>38</v>
      </c>
    </row>
    <row r="242" spans="1:4" ht="30" x14ac:dyDescent="0.2">
      <c r="A242" s="78" t="s">
        <v>187</v>
      </c>
      <c r="B242" s="86" t="s">
        <v>191</v>
      </c>
      <c r="C242" s="91"/>
      <c r="D242" s="93">
        <f>SUM(D245,D247,D243,D249)</f>
        <v>1111</v>
      </c>
    </row>
    <row r="243" spans="1:4" ht="45" x14ac:dyDescent="0.2">
      <c r="A243" s="79" t="s">
        <v>226</v>
      </c>
      <c r="B243" s="87" t="s">
        <v>225</v>
      </c>
      <c r="C243" s="91"/>
      <c r="D243" s="93">
        <f>SUM(D244:D244)</f>
        <v>388.8</v>
      </c>
    </row>
    <row r="244" spans="1:4" ht="30" x14ac:dyDescent="0.2">
      <c r="A244" s="106" t="s">
        <v>84</v>
      </c>
      <c r="B244" s="86" t="s">
        <v>225</v>
      </c>
      <c r="C244" s="92">
        <v>600</v>
      </c>
      <c r="D244" s="93">
        <v>388.8</v>
      </c>
    </row>
    <row r="245" spans="1:4" ht="60" x14ac:dyDescent="0.2">
      <c r="A245" s="79" t="s">
        <v>204</v>
      </c>
      <c r="B245" s="87" t="s">
        <v>205</v>
      </c>
      <c r="C245" s="91"/>
      <c r="D245" s="93">
        <f>SUM(D246)</f>
        <v>215</v>
      </c>
    </row>
    <row r="246" spans="1:4" ht="30" x14ac:dyDescent="0.2">
      <c r="A246" s="106" t="s">
        <v>84</v>
      </c>
      <c r="B246" s="86" t="s">
        <v>205</v>
      </c>
      <c r="C246" s="92">
        <v>600</v>
      </c>
      <c r="D246" s="93">
        <v>215</v>
      </c>
    </row>
    <row r="247" spans="1:4" ht="45" x14ac:dyDescent="0.2">
      <c r="A247" s="79" t="s">
        <v>188</v>
      </c>
      <c r="B247" s="87" t="s">
        <v>192</v>
      </c>
      <c r="C247" s="91"/>
      <c r="D247" s="93">
        <f>SUM(D248)</f>
        <v>450.6</v>
      </c>
    </row>
    <row r="248" spans="1:4" ht="30" x14ac:dyDescent="0.2">
      <c r="A248" s="106" t="s">
        <v>84</v>
      </c>
      <c r="B248" s="86" t="s">
        <v>192</v>
      </c>
      <c r="C248" s="92">
        <v>600</v>
      </c>
      <c r="D248" s="93">
        <v>450.6</v>
      </c>
    </row>
    <row r="249" spans="1:4" ht="120" x14ac:dyDescent="0.2">
      <c r="A249" s="113" t="s">
        <v>310</v>
      </c>
      <c r="B249" s="66" t="s">
        <v>274</v>
      </c>
      <c r="C249" s="20"/>
      <c r="D249" s="172">
        <f>SUM(D250:D251)</f>
        <v>56.6</v>
      </c>
    </row>
    <row r="250" spans="1:4" ht="15" x14ac:dyDescent="0.2">
      <c r="A250" s="106" t="s">
        <v>28</v>
      </c>
      <c r="B250" s="20" t="s">
        <v>274</v>
      </c>
      <c r="C250" s="20" t="s">
        <v>82</v>
      </c>
      <c r="D250" s="172">
        <v>24</v>
      </c>
    </row>
    <row r="251" spans="1:4" ht="30" x14ac:dyDescent="0.2">
      <c r="A251" s="106" t="s">
        <v>84</v>
      </c>
      <c r="B251" s="20" t="s">
        <v>274</v>
      </c>
      <c r="C251" s="20" t="s">
        <v>81</v>
      </c>
      <c r="D251" s="172">
        <v>32.6</v>
      </c>
    </row>
    <row r="252" spans="1:4" ht="30" x14ac:dyDescent="0.2">
      <c r="A252" s="129" t="s">
        <v>435</v>
      </c>
      <c r="B252" s="23" t="s">
        <v>272</v>
      </c>
      <c r="C252" s="15"/>
      <c r="D252" s="172">
        <f>SUM(D253)</f>
        <v>33.5</v>
      </c>
    </row>
    <row r="253" spans="1:4" ht="30" x14ac:dyDescent="0.2">
      <c r="A253" s="113" t="s">
        <v>436</v>
      </c>
      <c r="B253" s="23" t="s">
        <v>273</v>
      </c>
      <c r="C253" s="15"/>
      <c r="D253" s="172">
        <f>SUM(D254)</f>
        <v>33.5</v>
      </c>
    </row>
    <row r="254" spans="1:4" ht="30" x14ac:dyDescent="0.2">
      <c r="A254" s="106" t="s">
        <v>120</v>
      </c>
      <c r="B254" s="24" t="s">
        <v>273</v>
      </c>
      <c r="C254" s="15" t="s">
        <v>77</v>
      </c>
      <c r="D254" s="172">
        <v>33.5</v>
      </c>
    </row>
    <row r="255" spans="1:4" ht="94.5" x14ac:dyDescent="0.2">
      <c r="A255" s="90" t="s">
        <v>359</v>
      </c>
      <c r="B255" s="88" t="s">
        <v>213</v>
      </c>
      <c r="C255" s="96"/>
      <c r="D255" s="97">
        <f>SUM(D256)</f>
        <v>816.3</v>
      </c>
    </row>
    <row r="256" spans="1:4" ht="60" x14ac:dyDescent="0.2">
      <c r="A256" s="77" t="s">
        <v>210</v>
      </c>
      <c r="B256" s="85" t="s">
        <v>214</v>
      </c>
      <c r="C256" s="91"/>
      <c r="D256" s="93">
        <f>SUM(D257)</f>
        <v>816.3</v>
      </c>
    </row>
    <row r="257" spans="1:4" ht="45" x14ac:dyDescent="0.25">
      <c r="A257" s="82" t="s">
        <v>211</v>
      </c>
      <c r="B257" s="86" t="s">
        <v>215</v>
      </c>
      <c r="C257" s="91"/>
      <c r="D257" s="93">
        <f>SUM(D258,D261,D264)</f>
        <v>816.3</v>
      </c>
    </row>
    <row r="258" spans="1:4" ht="15" x14ac:dyDescent="0.25">
      <c r="A258" s="81" t="s">
        <v>212</v>
      </c>
      <c r="B258" s="87" t="s">
        <v>216</v>
      </c>
      <c r="C258" s="91"/>
      <c r="D258" s="93">
        <f>SUM(D259:D260)</f>
        <v>556.29999999999995</v>
      </c>
    </row>
    <row r="259" spans="1:4" ht="60" x14ac:dyDescent="0.2">
      <c r="A259" s="106" t="s">
        <v>74</v>
      </c>
      <c r="B259" s="86" t="s">
        <v>216</v>
      </c>
      <c r="C259" s="92">
        <v>100</v>
      </c>
      <c r="D259" s="172">
        <v>312.5</v>
      </c>
    </row>
    <row r="260" spans="1:4" ht="30" x14ac:dyDescent="0.2">
      <c r="A260" s="106" t="s">
        <v>120</v>
      </c>
      <c r="B260" s="86" t="s">
        <v>216</v>
      </c>
      <c r="C260" s="92">
        <v>200</v>
      </c>
      <c r="D260" s="110">
        <v>243.8</v>
      </c>
    </row>
    <row r="261" spans="1:4" ht="30" x14ac:dyDescent="0.25">
      <c r="A261" s="81" t="s">
        <v>217</v>
      </c>
      <c r="B261" s="87" t="s">
        <v>218</v>
      </c>
      <c r="C261" s="91"/>
      <c r="D261" s="93">
        <f>SUM(D262:D263)</f>
        <v>250</v>
      </c>
    </row>
    <row r="262" spans="1:4" ht="60" x14ac:dyDescent="0.2">
      <c r="A262" s="106" t="s">
        <v>74</v>
      </c>
      <c r="B262" s="86" t="s">
        <v>218</v>
      </c>
      <c r="C262" s="92">
        <v>100</v>
      </c>
      <c r="D262" s="93">
        <v>136.80000000000001</v>
      </c>
    </row>
    <row r="263" spans="1:4" ht="30" x14ac:dyDescent="0.2">
      <c r="A263" s="106" t="s">
        <v>120</v>
      </c>
      <c r="B263" s="86" t="s">
        <v>218</v>
      </c>
      <c r="C263" s="92">
        <v>200</v>
      </c>
      <c r="D263" s="93">
        <v>113.2</v>
      </c>
    </row>
    <row r="264" spans="1:4" ht="45" x14ac:dyDescent="0.25">
      <c r="A264" s="81" t="s">
        <v>219</v>
      </c>
      <c r="B264" s="87" t="s">
        <v>294</v>
      </c>
      <c r="C264" s="91"/>
      <c r="D264" s="93">
        <f>SUM(D265)</f>
        <v>10</v>
      </c>
    </row>
    <row r="265" spans="1:4" ht="30" x14ac:dyDescent="0.2">
      <c r="A265" s="106" t="s">
        <v>120</v>
      </c>
      <c r="B265" s="86" t="s">
        <v>294</v>
      </c>
      <c r="C265" s="92">
        <v>200</v>
      </c>
      <c r="D265" s="93">
        <v>10</v>
      </c>
    </row>
    <row r="266" spans="1:4" ht="15.75" x14ac:dyDescent="0.2">
      <c r="A266" s="111" t="s">
        <v>237</v>
      </c>
      <c r="B266" s="88" t="s">
        <v>236</v>
      </c>
      <c r="C266" s="92"/>
      <c r="D266" s="97">
        <f>SUM(D267)</f>
        <v>5687.2</v>
      </c>
    </row>
    <row r="267" spans="1:4" ht="31.5" x14ac:dyDescent="0.2">
      <c r="A267" s="111" t="s">
        <v>409</v>
      </c>
      <c r="B267" s="87" t="s">
        <v>95</v>
      </c>
      <c r="C267" s="92"/>
      <c r="D267" s="93">
        <f>SUM(D268,D270,D272,D274,D276,D279,D283)</f>
        <v>5687.2</v>
      </c>
    </row>
    <row r="268" spans="1:4" ht="15" x14ac:dyDescent="0.2">
      <c r="A268" s="79" t="s">
        <v>446</v>
      </c>
      <c r="B268" s="87" t="s">
        <v>445</v>
      </c>
      <c r="C268" s="91"/>
      <c r="D268" s="93">
        <f>SUM(D269)</f>
        <v>6</v>
      </c>
    </row>
    <row r="269" spans="1:4" ht="15" x14ac:dyDescent="0.2">
      <c r="A269" s="106" t="s">
        <v>75</v>
      </c>
      <c r="B269" s="86" t="s">
        <v>445</v>
      </c>
      <c r="C269" s="92">
        <v>200</v>
      </c>
      <c r="D269" s="93">
        <v>6</v>
      </c>
    </row>
    <row r="270" spans="1:4" ht="15" x14ac:dyDescent="0.2">
      <c r="A270" s="79" t="s">
        <v>96</v>
      </c>
      <c r="B270" s="87" t="s">
        <v>97</v>
      </c>
      <c r="C270" s="91"/>
      <c r="D270" s="93">
        <f>SUM(D271)</f>
        <v>60</v>
      </c>
    </row>
    <row r="271" spans="1:4" ht="15" x14ac:dyDescent="0.2">
      <c r="A271" s="106" t="s">
        <v>75</v>
      </c>
      <c r="B271" s="86" t="s">
        <v>97</v>
      </c>
      <c r="C271" s="92">
        <v>800</v>
      </c>
      <c r="D271" s="93">
        <v>60</v>
      </c>
    </row>
    <row r="272" spans="1:4" ht="30" x14ac:dyDescent="0.2">
      <c r="A272" s="145" t="s">
        <v>453</v>
      </c>
      <c r="B272" s="23" t="s">
        <v>452</v>
      </c>
      <c r="C272" s="23"/>
      <c r="D272" s="172">
        <f>SUM(D273)</f>
        <v>5</v>
      </c>
    </row>
    <row r="273" spans="1:4" ht="15" x14ac:dyDescent="0.2">
      <c r="A273" s="106" t="s">
        <v>75</v>
      </c>
      <c r="B273" s="24" t="s">
        <v>452</v>
      </c>
      <c r="C273" s="12" t="s">
        <v>78</v>
      </c>
      <c r="D273" s="172">
        <v>5</v>
      </c>
    </row>
    <row r="274" spans="1:4" ht="45" x14ac:dyDescent="0.2">
      <c r="A274" s="79" t="s">
        <v>98</v>
      </c>
      <c r="B274" s="87" t="s">
        <v>99</v>
      </c>
      <c r="C274" s="91"/>
      <c r="D274" s="93">
        <v>2404</v>
      </c>
    </row>
    <row r="275" spans="1:4" ht="15" x14ac:dyDescent="0.2">
      <c r="A275" s="106" t="s">
        <v>75</v>
      </c>
      <c r="B275" s="86" t="s">
        <v>99</v>
      </c>
      <c r="C275" s="92">
        <v>800</v>
      </c>
      <c r="D275" s="93">
        <v>224</v>
      </c>
    </row>
    <row r="276" spans="1:4" ht="15.75" x14ac:dyDescent="0.2">
      <c r="A276" s="90" t="s">
        <v>87</v>
      </c>
      <c r="B276" s="88" t="s">
        <v>227</v>
      </c>
      <c r="C276" s="96"/>
      <c r="D276" s="97">
        <f>SUM(D277)</f>
        <v>1861.1</v>
      </c>
    </row>
    <row r="277" spans="1:4" ht="30" x14ac:dyDescent="0.2">
      <c r="A277" s="79" t="s">
        <v>88</v>
      </c>
      <c r="B277" s="87" t="s">
        <v>228</v>
      </c>
      <c r="C277" s="91"/>
      <c r="D277" s="93">
        <f>SUM(D278)</f>
        <v>1861.1</v>
      </c>
    </row>
    <row r="278" spans="1:4" ht="60" x14ac:dyDescent="0.2">
      <c r="A278" s="106" t="s">
        <v>74</v>
      </c>
      <c r="B278" s="86" t="s">
        <v>228</v>
      </c>
      <c r="C278" s="92">
        <v>100</v>
      </c>
      <c r="D278" s="93">
        <v>1861.1</v>
      </c>
    </row>
    <row r="279" spans="1:4" ht="15.75" x14ac:dyDescent="0.2">
      <c r="A279" s="174" t="s">
        <v>254</v>
      </c>
      <c r="B279" s="175" t="s">
        <v>252</v>
      </c>
      <c r="C279" s="29"/>
      <c r="D279" s="112">
        <f>SUM(D280)</f>
        <v>675.2</v>
      </c>
    </row>
    <row r="280" spans="1:4" ht="30" x14ac:dyDescent="0.2">
      <c r="A280" s="120" t="s">
        <v>88</v>
      </c>
      <c r="B280" s="19" t="s">
        <v>253</v>
      </c>
      <c r="C280" s="11"/>
      <c r="D280" s="172">
        <f>SUM(D281:D282)</f>
        <v>675.2</v>
      </c>
    </row>
    <row r="281" spans="1:4" ht="60" x14ac:dyDescent="0.2">
      <c r="A281" s="106" t="s">
        <v>74</v>
      </c>
      <c r="B281" s="15" t="s">
        <v>253</v>
      </c>
      <c r="C281" s="12" t="s">
        <v>76</v>
      </c>
      <c r="D281" s="110">
        <v>622.20000000000005</v>
      </c>
    </row>
    <row r="282" spans="1:4" ht="30" x14ac:dyDescent="0.2">
      <c r="A282" s="106" t="s">
        <v>120</v>
      </c>
      <c r="B282" s="15" t="s">
        <v>253</v>
      </c>
      <c r="C282" s="12" t="s">
        <v>77</v>
      </c>
      <c r="D282" s="110">
        <v>53</v>
      </c>
    </row>
    <row r="283" spans="1:4" ht="15.75" x14ac:dyDescent="0.2">
      <c r="A283" s="90" t="s">
        <v>89</v>
      </c>
      <c r="B283" s="88" t="s">
        <v>229</v>
      </c>
      <c r="C283" s="96"/>
      <c r="D283" s="97">
        <f>SUM(D284)</f>
        <v>675.9</v>
      </c>
    </row>
    <row r="284" spans="1:4" ht="30" x14ac:dyDescent="0.2">
      <c r="A284" s="79" t="s">
        <v>88</v>
      </c>
      <c r="B284" s="87" t="s">
        <v>230</v>
      </c>
      <c r="C284" s="91"/>
      <c r="D284" s="93">
        <f>SUM(D285:D286)</f>
        <v>675.9</v>
      </c>
    </row>
    <row r="285" spans="1:4" ht="60" x14ac:dyDescent="0.2">
      <c r="A285" s="106" t="s">
        <v>74</v>
      </c>
      <c r="B285" s="86" t="s">
        <v>230</v>
      </c>
      <c r="C285" s="92">
        <v>100</v>
      </c>
      <c r="D285" s="110">
        <v>540</v>
      </c>
    </row>
    <row r="286" spans="1:4" ht="30" x14ac:dyDescent="0.2">
      <c r="A286" s="106" t="s">
        <v>120</v>
      </c>
      <c r="B286" s="86" t="s">
        <v>230</v>
      </c>
      <c r="C286" s="92">
        <v>200</v>
      </c>
      <c r="D286" s="110">
        <v>135.9</v>
      </c>
    </row>
    <row r="287" spans="1:4" ht="19.5" thickBot="1" x14ac:dyDescent="0.25">
      <c r="A287" s="100" t="s">
        <v>238</v>
      </c>
      <c r="B287" s="101"/>
      <c r="C287" s="102"/>
      <c r="D287" s="103">
        <f>SUM(D13,D83,D97,D114,D129,D155,D173,D226,D255,D266)</f>
        <v>208773.1</v>
      </c>
    </row>
  </sheetData>
  <mergeCells count="9">
    <mergeCell ref="A1:D1"/>
    <mergeCell ref="A2:D2"/>
    <mergeCell ref="A3:D3"/>
    <mergeCell ref="A4:D4"/>
    <mergeCell ref="A10:D10"/>
    <mergeCell ref="A6:D6"/>
    <mergeCell ref="A5:D5"/>
    <mergeCell ref="A7:D7"/>
    <mergeCell ref="A8:D8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Admin</cp:lastModifiedBy>
  <cp:lastPrinted>2021-12-20T06:53:14Z</cp:lastPrinted>
  <dcterms:created xsi:type="dcterms:W3CDTF">2012-12-11T08:33:08Z</dcterms:created>
  <dcterms:modified xsi:type="dcterms:W3CDTF">2021-12-20T07:48:19Z</dcterms:modified>
</cp:coreProperties>
</file>