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25" windowWidth="13155" windowHeight="11640"/>
  </bookViews>
  <sheets>
    <sheet name="Форма № 1 Доходы" sheetId="2" r:id="rId1"/>
  </sheets>
  <calcPr calcId="125725"/>
</workbook>
</file>

<file path=xl/calcChain.xml><?xml version="1.0" encoding="utf-8"?>
<calcChain xmlns="http://schemas.openxmlformats.org/spreadsheetml/2006/main">
  <c r="H5" i="2"/>
  <c r="G4"/>
  <c r="G5"/>
  <c r="H26"/>
  <c r="H25"/>
  <c r="H4" s="1"/>
  <c r="H7"/>
  <c r="G26"/>
  <c r="G25" s="1"/>
  <c r="G7"/>
  <c r="F26"/>
  <c r="F25" s="1"/>
  <c r="F7"/>
  <c r="F5" s="1"/>
  <c r="F4" l="1"/>
  <c r="D7"/>
  <c r="E7"/>
  <c r="E5" s="1"/>
  <c r="C7"/>
  <c r="E26"/>
  <c r="E25" s="1"/>
  <c r="C5"/>
  <c r="D26"/>
  <c r="D25" s="1"/>
  <c r="C26"/>
  <c r="C25" s="1"/>
  <c r="E4" l="1"/>
  <c r="D5"/>
  <c r="D4" s="1"/>
  <c r="C4"/>
</calcChain>
</file>

<file path=xl/sharedStrings.xml><?xml version="1.0" encoding="utf-8"?>
<sst xmlns="http://schemas.openxmlformats.org/spreadsheetml/2006/main" count="42" uniqueCount="42">
  <si>
    <t xml:space="preserve">Код 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</si>
  <si>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</si>
  <si>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</si>
  <si>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</si>
  <si>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</si>
  <si>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</si>
  <si>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</si>
  <si>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</si>
  <si>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</si>
  <si>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</si>
  <si>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</si>
  <si>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ГОСУДАРСТВЕННАЯ ПОШЛИНА</t>
  </si>
  <si>
    <t>Земельный налог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</si>
  <si>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</si>
  <si>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</si>
  <si>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</si>
  <si>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</si>
  <si>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 на доходы физических лиц</t>
  </si>
  <si>
    <t>НАЛОГОВЫЕ И НЕНАЛОГОВЫЕ ДОХОДЫ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</si>
  <si>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</si>
  <si>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</si>
  <si>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>Акцизы по подакцизным товарам (продукции), производимым на территории РФ, в т.ч.:</t>
  </si>
  <si>
    <t>доходы от уплаты акцизов на нефтепродукты</t>
  </si>
  <si>
    <t>ИТОГО ДОХОДОВ</t>
  </si>
  <si>
    <t>Наименование доходов</t>
  </si>
  <si>
    <t xml:space="preserve">на поддержку мер по обеспечению сбалансированности </t>
  </si>
  <si>
    <t>Налог, взимаемый в связи с применением патентной системы налогообложения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</si>
  <si>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</si>
  <si>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</si>
  <si>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</si>
  <si>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</si>
  <si>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</si>
  <si>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</si>
  <si>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</si>
  <si>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Параметры бюджета МО (первоначально) на 2023 год</t>
  </si>
  <si>
    <t>Параметры бюджета МО (с учетом поправок) на 2023 год</t>
  </si>
  <si>
    <t>Исполнение 2023 год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</si>
  <si>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</si>
  <si>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Параметры бюджета МО (первоначально) на 2024 год</t>
  </si>
  <si>
    <t>Параметры бюджета МО (с учетом поправок) на 2024 год</t>
  </si>
  <si>
    <t>Исполнение 2024 год</t>
  </si>
  <si>
    <t xml:space="preserve">Параметры бюджета муниципального образования Пустошкинский район по видам доходов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</si>
</sst>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4"/>
    <xf numFmtId="0" fontId="5" fillId="0" borderId="5">
      <alignment horizontal="center" vertical="center" wrapText="1"/>
    </xf>
    <xf numFmtId="0" fontId="5" fillId="0" borderId="6"/>
    <xf numFmtId="0" fontId="5" fillId="0" borderId="5">
      <alignment horizontal="center" vertical="center" shrinkToFit="1"/>
    </xf>
    <xf numFmtId="0" fontId="5" fillId="2" borderId="7"/>
    <xf numFmtId="0" fontId="7" fillId="0" borderId="5">
      <alignment horizontal="left"/>
    </xf>
    <xf numFmtId="4" fontId="7" fillId="3" borderId="5">
      <alignment horizontal="right" vertical="top" shrinkToFit="1"/>
    </xf>
    <xf numFmtId="0" fontId="5" fillId="2" borderId="8"/>
    <xf numFmtId="0" fontId="5" fillId="0" borderId="7"/>
    <xf numFmtId="0" fontId="5" fillId="0" borderId="0">
      <alignment horizontal="left" wrapText="1"/>
    </xf>
    <xf numFmtId="49" fontId="5" fillId="0" borderId="5">
      <alignment horizontal="left" vertical="top" wrapText="1"/>
    </xf>
    <xf numFmtId="4" fontId="5" fillId="4" borderId="5">
      <alignment horizontal="right" vertical="top" shrinkToFit="1"/>
    </xf>
    <xf numFmtId="0" fontId="5" fillId="2" borderId="8">
      <alignment horizontal="center"/>
    </xf>
    <xf numFmtId="0" fontId="5" fillId="2" borderId="0">
      <alignment horizontal="center"/>
    </xf>
    <xf numFmtId="4" fontId="5" fillId="0" borderId="5">
      <alignment horizontal="right" vertical="top" shrinkToFit="1"/>
    </xf>
    <xf numFmtId="49" fontId="7" fillId="0" borderId="5">
      <alignment horizontal="left" vertical="top" wrapText="1"/>
    </xf>
    <xf numFmtId="0" fontId="5" fillId="2" borderId="0">
      <alignment horizontal="left"/>
    </xf>
    <xf numFmtId="4" fontId="5" fillId="0" borderId="6">
      <alignment horizontal="right" shrinkToFit="1"/>
    </xf>
    <xf numFmtId="4" fontId="5" fillId="0" borderId="0">
      <alignment horizontal="right" shrinkToFit="1"/>
    </xf>
    <xf numFmtId="0" fontId="5" fillId="2" borderId="7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15" fillId="0" borderId="0"/>
    <xf numFmtId="0" fontId="2" fillId="0" borderId="0"/>
    <xf numFmtId="0" fontId="8" fillId="0" borderId="0">
      <alignment vertical="top" wrapText="1"/>
    </xf>
    <xf numFmtId="0" fontId="17" fillId="0" borderId="0"/>
    <xf numFmtId="0" fontId="15" fillId="0" borderId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5">
      <alignment horizontal="center" vertical="center" wrapText="1"/>
    </xf>
    <xf numFmtId="0" fontId="2" fillId="0" borderId="0"/>
    <xf numFmtId="0" fontId="19" fillId="0" borderId="5">
      <alignment horizontal="center" vertical="center" wrapText="1"/>
    </xf>
    <xf numFmtId="10" fontId="21" fillId="4" borderId="5">
      <alignment horizontal="right" vertical="top" shrinkToFit="1"/>
    </xf>
    <xf numFmtId="4" fontId="21" fillId="4" borderId="5">
      <alignment horizontal="right" vertical="top" shrinkToFit="1"/>
    </xf>
    <xf numFmtId="0" fontId="19" fillId="2" borderId="0">
      <alignment horizontal="center"/>
    </xf>
    <xf numFmtId="0" fontId="19" fillId="0" borderId="0">
      <alignment vertical="top"/>
    </xf>
    <xf numFmtId="0" fontId="19" fillId="2" borderId="0">
      <alignment shrinkToFit="1"/>
    </xf>
    <xf numFmtId="1" fontId="19" fillId="0" borderId="5">
      <alignment horizontal="left" vertical="top" wrapText="1" indent="2"/>
    </xf>
    <xf numFmtId="0" fontId="19" fillId="2" borderId="0"/>
    <xf numFmtId="0" fontId="19" fillId="0" borderId="0"/>
    <xf numFmtId="0" fontId="19" fillId="0" borderId="0"/>
    <xf numFmtId="0" fontId="19" fillId="0" borderId="0">
      <alignment horizontal="left" wrapText="1"/>
    </xf>
    <xf numFmtId="10" fontId="21" fillId="5" borderId="5">
      <alignment horizontal="right" vertical="top" shrinkToFit="1"/>
    </xf>
    <xf numFmtId="4" fontId="21" fillId="5" borderId="5">
      <alignment horizontal="right" vertical="top" shrinkToFit="1"/>
    </xf>
    <xf numFmtId="0" fontId="21" fillId="0" borderId="5">
      <alignment horizontal="left"/>
    </xf>
    <xf numFmtId="10" fontId="19" fillId="0" borderId="5">
      <alignment horizontal="right" vertical="top" shrinkToFit="1"/>
    </xf>
    <xf numFmtId="4" fontId="19" fillId="0" borderId="5">
      <alignment horizontal="right" vertical="top" shrinkToFit="1"/>
    </xf>
    <xf numFmtId="1" fontId="19" fillId="0" borderId="5">
      <alignment horizontal="center" vertical="top" shrinkToFit="1"/>
    </xf>
    <xf numFmtId="0" fontId="21" fillId="0" borderId="5">
      <alignment vertical="top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0">
      <alignment horizontal="right"/>
    </xf>
    <xf numFmtId="0" fontId="20" fillId="0" borderId="0">
      <alignment horizontal="center"/>
    </xf>
    <xf numFmtId="0" fontId="20" fillId="0" borderId="0">
      <alignment horizontal="center" wrapText="1"/>
    </xf>
    <xf numFmtId="0" fontId="19" fillId="0" borderId="0"/>
    <xf numFmtId="0" fontId="19" fillId="0" borderId="0">
      <alignment wrapText="1"/>
    </xf>
    <xf numFmtId="0" fontId="19" fillId="0" borderId="5">
      <alignment horizontal="center" vertical="center" wrapText="1"/>
    </xf>
    <xf numFmtId="0" fontId="19" fillId="2" borderId="0">
      <alignment horizontal="left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4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13" fillId="0" borderId="1" xfId="0" applyFont="1" applyFill="1" applyBorder="1" applyAlignment="1">
      <alignment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Fill="1" applyBorder="1"/>
    <xf numFmtId="0" fontId="10" fillId="0" borderId="2" xfId="0" applyFont="1" applyBorder="1" applyAlignment="1">
      <alignment horizontal="justify" vertical="center"/>
    </xf>
    <xf numFmtId="0" fontId="12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vertical="center"/>
    </xf>
    <xf numFmtId="3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1" applyNumberFormat="1" applyFont="1" applyFill="1" applyBorder="1" applyAlignment="1" applyProtection="1">
      <alignment horizontal="right" vertical="center" wrapText="1"/>
      <protection locked="0"/>
    </xf>
    <xf numFmtId="3" fontId="1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3" fillId="6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center" wrapText="1"/>
    </xf>
    <xf numFmtId="0" fontId="0" fillId="0" borderId="0" xfId="0" applyAlignment="1"/>
  </cellXfs>
  <cellStyles count="100">
    <cellStyle name="br" xfId="2"/>
    <cellStyle name="col" xfId="3"/>
    <cellStyle name="Normal" xfId="43"/>
    <cellStyle name="style0" xfId="4"/>
    <cellStyle name="style0 2" xfId="62"/>
    <cellStyle name="td" xfId="5"/>
    <cellStyle name="td 2" xfId="61"/>
    <cellStyle name="tr" xfId="6"/>
    <cellStyle name="xl21" xfId="7"/>
    <cellStyle name="xl21 2" xfId="60"/>
    <cellStyle name="xl22" xfId="8"/>
    <cellStyle name="xl22 2" xfId="85"/>
    <cellStyle name="xl23" xfId="9"/>
    <cellStyle name="xl23 2" xfId="59"/>
    <cellStyle name="xl24" xfId="10"/>
    <cellStyle name="xl24 2" xfId="89"/>
    <cellStyle name="xl25" xfId="11"/>
    <cellStyle name="xl25 2" xfId="98"/>
    <cellStyle name="xl26" xfId="12"/>
    <cellStyle name="xl26 2" xfId="69"/>
    <cellStyle name="xl27" xfId="13"/>
    <cellStyle name="xl27 2" xfId="97"/>
    <cellStyle name="xl28" xfId="14"/>
    <cellStyle name="xl28 2" xfId="91"/>
    <cellStyle name="xl29" xfId="15"/>
    <cellStyle name="xl29 2" xfId="96"/>
    <cellStyle name="xl30" xfId="16"/>
    <cellStyle name="xl30 2" xfId="53"/>
    <cellStyle name="xl31" xfId="17"/>
    <cellStyle name="xl31 2" xfId="95"/>
    <cellStyle name="xl32" xfId="18"/>
    <cellStyle name="xl32 2" xfId="84"/>
    <cellStyle name="xl33" xfId="19"/>
    <cellStyle name="xl33 2" xfId="58"/>
    <cellStyle name="xl34" xfId="20"/>
    <cellStyle name="xl34 2" xfId="94"/>
    <cellStyle name="xl35" xfId="21"/>
    <cellStyle name="xl35 2" xfId="83"/>
    <cellStyle name="xl36" xfId="22"/>
    <cellStyle name="xl36 2" xfId="93"/>
    <cellStyle name="xl37" xfId="23"/>
    <cellStyle name="xl37 2" xfId="51"/>
    <cellStyle name="xl38" xfId="24"/>
    <cellStyle name="xl38 2" xfId="66"/>
    <cellStyle name="xl39" xfId="25"/>
    <cellStyle name="xl39 2" xfId="82"/>
    <cellStyle name="xl40" xfId="26"/>
    <cellStyle name="xl40 2" xfId="68"/>
    <cellStyle name="xl41" xfId="27"/>
    <cellStyle name="xl41 2" xfId="65"/>
    <cellStyle name="xl42" xfId="28"/>
    <cellStyle name="xl42 2" xfId="90"/>
    <cellStyle name="xl43" xfId="29"/>
    <cellStyle name="xl43 2" xfId="81"/>
    <cellStyle name="xl44" xfId="30"/>
    <cellStyle name="xl44 2" xfId="80"/>
    <cellStyle name="xl45" xfId="31"/>
    <cellStyle name="xl45 2" xfId="79"/>
    <cellStyle name="xl46" xfId="32"/>
    <cellStyle name="xl46 2" xfId="78"/>
    <cellStyle name="xl47" xfId="33"/>
    <cellStyle name="xl47 2" xfId="77"/>
    <cellStyle name="xl48" xfId="76"/>
    <cellStyle name="xl49" xfId="75"/>
    <cellStyle name="xl50" xfId="74"/>
    <cellStyle name="xl51" xfId="73"/>
    <cellStyle name="xl52" xfId="72"/>
    <cellStyle name="xl53" xfId="71"/>
    <cellStyle name="xl54" xfId="63"/>
    <cellStyle name="xl55" xfId="67"/>
    <cellStyle name="xl56" xfId="64"/>
    <cellStyle name="xl57" xfId="88"/>
    <cellStyle name="xl58" xfId="87"/>
    <cellStyle name="xl59" xfId="86"/>
    <cellStyle name="xl60" xfId="57"/>
    <cellStyle name="xl61" xfId="70"/>
    <cellStyle name="xl62" xfId="56"/>
    <cellStyle name="xl63" xfId="92"/>
    <cellStyle name="xl64" xfId="55"/>
    <cellStyle name="xl65" xfId="54"/>
    <cellStyle name="Обычный" xfId="0" builtinId="0"/>
    <cellStyle name="Обычный 10" xfId="44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Обычный 5 2" xfId="52"/>
    <cellStyle name="Обычный 6" xfId="99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H32" sqref="H32"/>
    </sheetView>
  </sheetViews>
  <sheetFormatPr defaultRowHeight="15"/>
  <cols>
    <col min="1" max="1" width="7.5703125" customWidth="1"/>
    <col min="2" max="2" width="74.42578125" style="2" customWidth="1"/>
    <col min="3" max="8" width="17.42578125" customWidth="1"/>
  </cols>
  <sheetData>
    <row r="1" spans="1:10" ht="20.25" customHeight="1">
      <c r="A1" s="1"/>
      <c r="B1" s="17" t="s">
        <v>41</v>
      </c>
      <c r="C1" s="18"/>
      <c r="D1" s="18"/>
      <c r="E1" s="18"/>
      <c r="F1" s="18"/>
      <c r="G1" s="18"/>
      <c r="H1" s="18"/>
    </row>
    <row r="2" spans="1:10" ht="17.25" customHeight="1">
      <c r="A2" s="1"/>
      <c r="B2" s="7"/>
      <c r="C2" s="8"/>
      <c r="D2" s="8"/>
      <c r="E2" s="8"/>
      <c r="F2" s="8"/>
      <c r="G2" s="8"/>
      <c r="H2" s="8"/>
    </row>
    <row r="3" spans="1:10" ht="78.75">
      <c r="A3" s="10" t="s">
        <v>0</v>
      </c>
      <c r="B3" s="9" t="s">
        <v>24</v>
      </c>
      <c r="C3" s="11" t="s">
        <v>34</v>
      </c>
      <c r="D3" s="11" t="s">
        <v>35</v>
      </c>
      <c r="E3" s="11" t="s">
        <v>36</v>
      </c>
      <c r="F3" s="11" t="s">
        <v>38</v>
      </c>
      <c r="G3" s="11" t="s">
        <v>39</v>
      </c>
      <c r="H3" s="11" t="s">
        <v>40</v>
      </c>
      <c r="J3" s="16"/>
    </row>
    <row r="4" spans="1:10" ht="15.75">
      <c r="A4" s="10"/>
      <c r="B4" s="3" t="s">
        <v>23</v>
      </c>
      <c r="C4" s="13">
        <f>SUM(C5,C25)</f>
        <v>190608</v>
      </c>
      <c r="D4" s="13">
        <f t="shared" ref="D4" si="0">SUM(D5,D25)</f>
        <v>242792</v>
      </c>
      <c r="E4" s="13">
        <f>SUM(E5,E25,E36)</f>
        <v>242386</v>
      </c>
      <c r="F4" s="13">
        <f>SUM(F5,F25)</f>
        <v>224342</v>
      </c>
      <c r="G4" s="13">
        <f>SUM(G5,G25,G35)</f>
        <v>380036</v>
      </c>
      <c r="H4" s="13">
        <f>SUM(H5,H25,H36,H35)</f>
        <v>373665.4</v>
      </c>
    </row>
    <row r="5" spans="1:10" ht="15.75">
      <c r="A5" s="4">
        <v>10000</v>
      </c>
      <c r="B5" s="5" t="s">
        <v>18</v>
      </c>
      <c r="C5" s="13">
        <f>SUM(C6,C7,C9,C10,C11,C15,C17,C18,C20,C22,C12)</f>
        <v>49988</v>
      </c>
      <c r="D5" s="13">
        <f t="shared" ref="D5:E5" si="1">SUM(D6,D7,D9,D10,D11,D15,D17,D18,D20,D22,D12)</f>
        <v>50980</v>
      </c>
      <c r="E5" s="13">
        <f t="shared" si="1"/>
        <v>52152</v>
      </c>
      <c r="F5" s="13">
        <f>SUM(F6,F7,F9,F10,F11,F15,F17,F18,F20,F22,F12)</f>
        <v>53228</v>
      </c>
      <c r="G5" s="13">
        <f>SUM(G6,G7,G9,G10,G11,G15,G17,G18,G20,G22,G12,G23)</f>
        <v>67199</v>
      </c>
      <c r="H5" s="13">
        <f>SUM(H6,H7,H9,H10,H11,H15,H17,H18,H20,H22,H12,H23)</f>
        <v>69150</v>
      </c>
    </row>
    <row r="6" spans="1:10" ht="18" customHeight="1">
      <c r="A6" s="4">
        <v>10102</v>
      </c>
      <c r="B6" s="5" t="s">
        <v>17</v>
      </c>
      <c r="C6" s="13">
        <v>31127</v>
      </c>
      <c r="D6" s="13">
        <v>31127</v>
      </c>
      <c r="E6" s="13">
        <v>30995</v>
      </c>
      <c r="F6" s="13">
        <v>32833</v>
      </c>
      <c r="G6" s="13">
        <v>38296</v>
      </c>
      <c r="H6" s="13">
        <v>37943</v>
      </c>
    </row>
    <row r="7" spans="1:10" ht="30">
      <c r="A7" s="4">
        <v>10302</v>
      </c>
      <c r="B7" s="5" t="s">
        <v>21</v>
      </c>
      <c r="C7" s="13">
        <f>SUM(C8)</f>
        <v>9304</v>
      </c>
      <c r="D7" s="13">
        <f t="shared" ref="D7:H7" si="2">SUM(D8)</f>
        <v>9269</v>
      </c>
      <c r="E7" s="13">
        <f t="shared" si="2"/>
        <v>10789</v>
      </c>
      <c r="F7" s="13">
        <f>SUM(F8)</f>
        <v>10583</v>
      </c>
      <c r="G7" s="13">
        <f t="shared" si="2"/>
        <v>11503</v>
      </c>
      <c r="H7" s="13">
        <f t="shared" si="2"/>
        <v>12339</v>
      </c>
    </row>
    <row r="8" spans="1:10" ht="15.75">
      <c r="A8" s="4"/>
      <c r="B8" s="5" t="s">
        <v>22</v>
      </c>
      <c r="C8" s="13">
        <v>9304</v>
      </c>
      <c r="D8" s="13">
        <v>9269</v>
      </c>
      <c r="E8" s="13">
        <v>10789</v>
      </c>
      <c r="F8" s="13">
        <v>10583</v>
      </c>
      <c r="G8" s="13">
        <v>11503</v>
      </c>
      <c r="H8" s="13">
        <v>12339</v>
      </c>
    </row>
    <row r="9" spans="1:10" ht="15.75" customHeight="1">
      <c r="A9" s="4">
        <v>10501</v>
      </c>
      <c r="B9" s="5" t="s">
        <v>16</v>
      </c>
      <c r="C9" s="13">
        <v>3960</v>
      </c>
      <c r="D9" s="13">
        <v>3960</v>
      </c>
      <c r="E9" s="13">
        <v>3934</v>
      </c>
      <c r="F9" s="13">
        <v>4824</v>
      </c>
      <c r="G9" s="13">
        <v>5290</v>
      </c>
      <c r="H9" s="13">
        <v>5504</v>
      </c>
    </row>
    <row r="10" spans="1:10" ht="15.75" customHeight="1">
      <c r="A10" s="4">
        <v>10502</v>
      </c>
      <c r="B10" s="5" t="s">
        <v>15</v>
      </c>
      <c r="C10" s="13"/>
      <c r="D10" s="13"/>
      <c r="E10" s="13"/>
      <c r="F10" s="13"/>
      <c r="G10" s="13"/>
      <c r="H10" s="13">
        <v>3</v>
      </c>
    </row>
    <row r="11" spans="1:10" ht="15.75" customHeight="1">
      <c r="A11" s="4">
        <v>10503</v>
      </c>
      <c r="B11" s="5" t="s">
        <v>14</v>
      </c>
      <c r="C11" s="13">
        <v>3</v>
      </c>
      <c r="D11" s="13">
        <v>626</v>
      </c>
      <c r="E11" s="13">
        <v>625</v>
      </c>
      <c r="F11" s="13"/>
      <c r="G11" s="13">
        <v>4238</v>
      </c>
      <c r="H11" s="13">
        <v>4238</v>
      </c>
    </row>
    <row r="12" spans="1:10" ht="15.75" customHeight="1">
      <c r="A12" s="4">
        <v>10504</v>
      </c>
      <c r="B12" s="14" t="s">
        <v>26</v>
      </c>
      <c r="C12" s="13">
        <v>721</v>
      </c>
      <c r="D12" s="13">
        <v>721</v>
      </c>
      <c r="E12" s="13">
        <v>127</v>
      </c>
      <c r="F12" s="13">
        <v>656</v>
      </c>
      <c r="G12" s="13">
        <v>656</v>
      </c>
      <c r="H12" s="13">
        <v>569</v>
      </c>
    </row>
    <row r="13" spans="1:10" ht="15.75">
      <c r="A13" s="4">
        <v>10601</v>
      </c>
      <c r="B13" s="5" t="s">
        <v>13</v>
      </c>
      <c r="C13" s="13"/>
      <c r="D13" s="13"/>
      <c r="E13" s="13"/>
      <c r="F13" s="13"/>
      <c r="G13" s="13"/>
      <c r="H13" s="13"/>
    </row>
    <row r="14" spans="1:10" ht="15.75">
      <c r="A14" s="4">
        <v>10606</v>
      </c>
      <c r="B14" s="5" t="s">
        <v>12</v>
      </c>
      <c r="C14" s="13"/>
      <c r="D14" s="13"/>
      <c r="E14" s="13"/>
      <c r="F14" s="13"/>
      <c r="G14" s="13"/>
      <c r="H14" s="13"/>
    </row>
    <row r="15" spans="1:10" ht="15.75">
      <c r="A15" s="4">
        <v>10800</v>
      </c>
      <c r="B15" s="5" t="s">
        <v>11</v>
      </c>
      <c r="C15" s="13">
        <v>596</v>
      </c>
      <c r="D15" s="13">
        <v>596</v>
      </c>
      <c r="E15" s="13">
        <v>550</v>
      </c>
      <c r="F15" s="13">
        <v>695</v>
      </c>
      <c r="G15" s="13">
        <v>832</v>
      </c>
      <c r="H15" s="13">
        <v>1373</v>
      </c>
    </row>
    <row r="16" spans="1:10" ht="30">
      <c r="A16" s="4">
        <v>10900</v>
      </c>
      <c r="B16" s="15" t="s">
        <v>27</v>
      </c>
      <c r="C16" s="13"/>
      <c r="D16" s="13"/>
      <c r="E16" s="13"/>
      <c r="F16" s="13"/>
      <c r="G16" s="13"/>
      <c r="H16" s="13"/>
    </row>
    <row r="17" spans="1:8" ht="30">
      <c r="A17" s="4">
        <v>11100</v>
      </c>
      <c r="B17" s="15" t="s">
        <v>28</v>
      </c>
      <c r="C17" s="13">
        <v>1270</v>
      </c>
      <c r="D17" s="13">
        <v>1625</v>
      </c>
      <c r="E17" s="13">
        <v>1676</v>
      </c>
      <c r="F17" s="13">
        <v>1380</v>
      </c>
      <c r="G17" s="13">
        <v>1780</v>
      </c>
      <c r="H17" s="13">
        <v>2085</v>
      </c>
    </row>
    <row r="18" spans="1:8" ht="15.75">
      <c r="A18" s="4">
        <v>11200</v>
      </c>
      <c r="B18" s="15" t="s">
        <v>29</v>
      </c>
      <c r="C18" s="13">
        <v>112</v>
      </c>
      <c r="D18" s="13">
        <v>112</v>
      </c>
      <c r="E18" s="13">
        <v>125</v>
      </c>
      <c r="F18" s="13">
        <v>194</v>
      </c>
      <c r="G18" s="13">
        <v>194</v>
      </c>
      <c r="H18" s="13">
        <v>106</v>
      </c>
    </row>
    <row r="19" spans="1:8" ht="28.5" customHeight="1">
      <c r="A19" s="4">
        <v>11300</v>
      </c>
      <c r="B19" s="15" t="s">
        <v>30</v>
      </c>
      <c r="C19" s="13"/>
      <c r="D19" s="13"/>
      <c r="E19" s="13"/>
      <c r="F19" s="13"/>
      <c r="G19" s="13"/>
      <c r="H19" s="13"/>
    </row>
    <row r="20" spans="1:8" ht="28.5" customHeight="1">
      <c r="A20" s="4">
        <v>11400</v>
      </c>
      <c r="B20" s="15" t="s">
        <v>31</v>
      </c>
      <c r="C20" s="13">
        <v>2755</v>
      </c>
      <c r="D20" s="13">
        <v>2400</v>
      </c>
      <c r="E20" s="13">
        <v>2483</v>
      </c>
      <c r="F20" s="13">
        <v>1830</v>
      </c>
      <c r="G20" s="13">
        <v>3570</v>
      </c>
      <c r="H20" s="13">
        <v>3866</v>
      </c>
    </row>
    <row r="21" spans="1:8" ht="16.5" customHeight="1">
      <c r="A21" s="4">
        <v>11500</v>
      </c>
      <c r="B21" s="15" t="s">
        <v>32</v>
      </c>
      <c r="C21" s="13"/>
      <c r="D21" s="13"/>
      <c r="E21" s="13"/>
      <c r="F21" s="13"/>
      <c r="G21" s="13"/>
      <c r="H21" s="13"/>
    </row>
    <row r="22" spans="1:8" ht="16.5" customHeight="1">
      <c r="A22" s="4">
        <v>11600</v>
      </c>
      <c r="B22" s="15" t="s">
        <v>33</v>
      </c>
      <c r="C22" s="13">
        <v>140</v>
      </c>
      <c r="D22" s="13">
        <v>544</v>
      </c>
      <c r="E22" s="13">
        <v>848</v>
      </c>
      <c r="F22" s="13">
        <v>233</v>
      </c>
      <c r="G22" s="13">
        <v>467</v>
      </c>
      <c r="H22" s="13">
        <v>753</v>
      </c>
    </row>
    <row r="23" spans="1:8" ht="15.75">
      <c r="A23" s="6">
        <v>11700</v>
      </c>
      <c r="B23" s="5" t="s">
        <v>10</v>
      </c>
      <c r="C23" s="13"/>
      <c r="D23" s="13"/>
      <c r="E23" s="13"/>
      <c r="F23" s="13"/>
      <c r="G23" s="13">
        <v>373</v>
      </c>
      <c r="H23" s="13">
        <v>371</v>
      </c>
    </row>
    <row r="24" spans="1:8" ht="15.75">
      <c r="A24" s="6">
        <v>20000</v>
      </c>
      <c r="B24" s="5" t="s">
        <v>9</v>
      </c>
      <c r="C24" s="13"/>
      <c r="D24" s="13"/>
      <c r="E24" s="13"/>
      <c r="F24" s="13"/>
      <c r="G24" s="13"/>
      <c r="H24" s="13"/>
    </row>
    <row r="25" spans="1:8" ht="30">
      <c r="A25" s="6">
        <v>20200</v>
      </c>
      <c r="B25" s="5" t="s">
        <v>8</v>
      </c>
      <c r="C25" s="13">
        <f>SUM(C31,C30,C29,C26)</f>
        <v>140620</v>
      </c>
      <c r="D25" s="13">
        <f t="shared" ref="D25:E25" si="3">SUM(D31,D30,D29,D26)</f>
        <v>191812</v>
      </c>
      <c r="E25" s="13">
        <f t="shared" si="3"/>
        <v>190242</v>
      </c>
      <c r="F25" s="13">
        <f>SUM(F31,F30,F29,F26)</f>
        <v>171114</v>
      </c>
      <c r="G25" s="13">
        <f t="shared" ref="G25:H25" si="4">SUM(G31,G30,G29,G26)</f>
        <v>312757</v>
      </c>
      <c r="H25" s="13">
        <f t="shared" si="4"/>
        <v>304520.40000000002</v>
      </c>
    </row>
    <row r="26" spans="1:8" ht="15" customHeight="1">
      <c r="A26" s="6">
        <v>20201</v>
      </c>
      <c r="B26" s="5" t="s">
        <v>19</v>
      </c>
      <c r="C26" s="13">
        <f>SUM(C27,C28)</f>
        <v>49405</v>
      </c>
      <c r="D26" s="13">
        <f t="shared" ref="D26:E26" si="5">SUM(D27,D28)</f>
        <v>78688</v>
      </c>
      <c r="E26" s="13">
        <f t="shared" si="5"/>
        <v>78688</v>
      </c>
      <c r="F26" s="13">
        <f>SUM(F27,F28)</f>
        <v>52178</v>
      </c>
      <c r="G26" s="13">
        <f t="shared" ref="G26:H26" si="6">SUM(G27,G28)</f>
        <v>60965</v>
      </c>
      <c r="H26" s="13">
        <f t="shared" si="6"/>
        <v>60965</v>
      </c>
    </row>
    <row r="27" spans="1:8" ht="15.75">
      <c r="A27" s="6"/>
      <c r="B27" s="5" t="s">
        <v>20</v>
      </c>
      <c r="C27" s="13">
        <v>49405</v>
      </c>
      <c r="D27" s="13">
        <v>49470</v>
      </c>
      <c r="E27" s="13">
        <v>49470</v>
      </c>
      <c r="F27" s="13">
        <v>52178</v>
      </c>
      <c r="G27" s="13">
        <v>52178</v>
      </c>
      <c r="H27" s="13">
        <v>52178</v>
      </c>
    </row>
    <row r="28" spans="1:8" ht="15.75">
      <c r="A28" s="6"/>
      <c r="B28" s="5" t="s">
        <v>25</v>
      </c>
      <c r="C28" s="13"/>
      <c r="D28" s="13">
        <v>29218</v>
      </c>
      <c r="E28" s="13">
        <v>29218</v>
      </c>
      <c r="F28" s="13"/>
      <c r="G28" s="13">
        <v>8787</v>
      </c>
      <c r="H28" s="13">
        <v>8787</v>
      </c>
    </row>
    <row r="29" spans="1:8" ht="30.75" customHeight="1">
      <c r="A29" s="6">
        <v>20220</v>
      </c>
      <c r="B29" s="5" t="s">
        <v>7</v>
      </c>
      <c r="C29" s="13">
        <v>21730</v>
      </c>
      <c r="D29" s="13">
        <v>26701</v>
      </c>
      <c r="E29" s="13">
        <v>25239</v>
      </c>
      <c r="F29" s="13">
        <v>41075</v>
      </c>
      <c r="G29" s="13">
        <v>157934</v>
      </c>
      <c r="H29" s="13">
        <v>149806</v>
      </c>
    </row>
    <row r="30" spans="1:8" ht="15.75" customHeight="1">
      <c r="A30" s="6">
        <v>20230</v>
      </c>
      <c r="B30" s="5" t="s">
        <v>6</v>
      </c>
      <c r="C30" s="13">
        <v>65424</v>
      </c>
      <c r="D30" s="13">
        <v>77295</v>
      </c>
      <c r="E30" s="13">
        <v>77230</v>
      </c>
      <c r="F30" s="13">
        <v>73250</v>
      </c>
      <c r="G30" s="13">
        <v>82629</v>
      </c>
      <c r="H30" s="13">
        <v>82551</v>
      </c>
    </row>
    <row r="31" spans="1:8" ht="15.75" customHeight="1">
      <c r="A31" s="6">
        <v>20240</v>
      </c>
      <c r="B31" s="5" t="s">
        <v>5</v>
      </c>
      <c r="C31" s="13">
        <v>4061</v>
      </c>
      <c r="D31" s="13">
        <v>9128</v>
      </c>
      <c r="E31" s="13">
        <v>9085</v>
      </c>
      <c r="F31" s="13">
        <v>4611</v>
      </c>
      <c r="G31" s="13">
        <v>11229</v>
      </c>
      <c r="H31" s="13">
        <v>11198.4</v>
      </c>
    </row>
    <row r="32" spans="1:8" ht="15" customHeight="1">
      <c r="A32" s="6">
        <v>20290</v>
      </c>
      <c r="B32" s="5" t="s">
        <v>4</v>
      </c>
      <c r="C32" s="13"/>
      <c r="D32" s="13"/>
      <c r="E32" s="13"/>
      <c r="F32" s="13"/>
      <c r="G32" s="13"/>
      <c r="H32" s="13"/>
    </row>
    <row r="33" spans="1:8" ht="30">
      <c r="A33" s="6">
        <v>20300</v>
      </c>
      <c r="B33" s="5" t="s">
        <v>3</v>
      </c>
      <c r="C33" s="13"/>
      <c r="D33" s="13"/>
      <c r="E33" s="13"/>
      <c r="F33" s="13"/>
      <c r="G33" s="13"/>
      <c r="H33" s="13"/>
    </row>
    <row r="34" spans="1:8" ht="30">
      <c r="A34" s="6">
        <v>20400</v>
      </c>
      <c r="B34" s="5" t="s">
        <v>2</v>
      </c>
      <c r="C34" s="12"/>
      <c r="D34" s="12"/>
      <c r="E34" s="12"/>
      <c r="F34" s="12"/>
      <c r="G34" s="12"/>
      <c r="H34" s="12"/>
    </row>
    <row r="35" spans="1:8" ht="15.75">
      <c r="A35" s="6">
        <v>20700</v>
      </c>
      <c r="B35" s="5" t="s">
        <v>1</v>
      </c>
      <c r="C35" s="12"/>
      <c r="D35" s="12"/>
      <c r="E35" s="12"/>
      <c r="F35" s="12"/>
      <c r="G35" s="12">
        <v>80</v>
      </c>
      <c r="H35" s="12">
        <v>80</v>
      </c>
    </row>
    <row r="36" spans="1:8" ht="46.5" customHeight="1">
      <c r="A36" s="6">
        <v>21900</v>
      </c>
      <c r="B36" s="5" t="s">
        <v>37</v>
      </c>
      <c r="C36" s="12"/>
      <c r="D36" s="12"/>
      <c r="E36" s="12">
        <v>-8</v>
      </c>
      <c r="F36" s="12"/>
      <c r="G36" s="12"/>
      <c r="H36" s="12">
        <v>-85</v>
      </c>
    </row>
  </sheetData>
  <mergeCells count="1">
    <mergeCell ref="B1:H1"/>
  </mergeCells>
  <pageMargins left="0.23622047244094491" right="0.23622047244094491" top="0.15748031496062992" bottom="0.15748031496062992" header="0.31496062992125984" footer="0.31496062992125984"/>
  <pageSetup paperSize="8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1 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PC</cp:lastModifiedBy>
  <cp:lastPrinted>2021-04-12T14:43:09Z</cp:lastPrinted>
  <dcterms:created xsi:type="dcterms:W3CDTF">2017-08-31T14:26:51Z</dcterms:created>
  <dcterms:modified xsi:type="dcterms:W3CDTF">2025-03-24T07:59:52Z</dcterms:modified>
</cp:coreProperties>
</file>