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" sheetId="2" r:id="rId2"/>
    <sheet name="ЦС" sheetId="6" r:id="rId3"/>
  </sheets>
  <definedNames>
    <definedName name="_xlnm.Print_Titles" localSheetId="0">'получатели '!$8:$9</definedName>
  </definedNames>
  <calcPr calcId="125725"/>
</workbook>
</file>

<file path=xl/calcChain.xml><?xml version="1.0" encoding="utf-8"?>
<calcChain xmlns="http://schemas.openxmlformats.org/spreadsheetml/2006/main">
  <c r="D11" i="6"/>
  <c r="D10" s="1"/>
  <c r="D9" s="1"/>
  <c r="D8" s="1"/>
  <c r="D13"/>
  <c r="D15"/>
  <c r="D17"/>
  <c r="D19"/>
  <c r="D21"/>
  <c r="D23"/>
  <c r="D25"/>
  <c r="D28"/>
  <c r="D30"/>
  <c r="D32"/>
  <c r="D34"/>
  <c r="D36"/>
  <c r="D38"/>
  <c r="D41"/>
  <c r="D43"/>
  <c r="D45"/>
  <c r="D47"/>
  <c r="D51"/>
  <c r="D53"/>
  <c r="D55"/>
  <c r="D58"/>
  <c r="D60"/>
  <c r="D62"/>
  <c r="D27" s="1"/>
  <c r="D64"/>
  <c r="D66"/>
  <c r="D68"/>
  <c r="D71"/>
  <c r="D73"/>
  <c r="D75"/>
  <c r="D77"/>
  <c r="D70" s="1"/>
  <c r="D79"/>
  <c r="D81"/>
  <c r="D83"/>
  <c r="D85"/>
  <c r="D87"/>
  <c r="D89"/>
  <c r="D92"/>
  <c r="D91" s="1"/>
  <c r="D94"/>
  <c r="D96"/>
  <c r="D97"/>
  <c r="D99"/>
  <c r="D100"/>
  <c r="D104"/>
  <c r="D103" s="1"/>
  <c r="D102" s="1"/>
  <c r="D106"/>
  <c r="D108"/>
  <c r="D111"/>
  <c r="D110" s="1"/>
  <c r="D116"/>
  <c r="D115" s="1"/>
  <c r="D118"/>
  <c r="D120"/>
  <c r="D123"/>
  <c r="D122" s="1"/>
  <c r="D126"/>
  <c r="D125" s="1"/>
  <c r="D128"/>
  <c r="D130"/>
  <c r="D131"/>
  <c r="D135"/>
  <c r="D134" s="1"/>
  <c r="D133" s="1"/>
  <c r="D137"/>
  <c r="D139"/>
  <c r="D141"/>
  <c r="D143"/>
  <c r="D145"/>
  <c r="D147"/>
  <c r="D149"/>
  <c r="D151"/>
  <c r="D156"/>
  <c r="D155" s="1"/>
  <c r="D154" s="1"/>
  <c r="D153" s="1"/>
  <c r="D158"/>
  <c r="D160"/>
  <c r="D162"/>
  <c r="D164"/>
  <c r="D167"/>
  <c r="D166" s="1"/>
  <c r="D170"/>
  <c r="D169" s="1"/>
  <c r="D171"/>
  <c r="D176"/>
  <c r="D178"/>
  <c r="D180"/>
  <c r="D182"/>
  <c r="D175" s="1"/>
  <c r="D174" s="1"/>
  <c r="D185"/>
  <c r="D190"/>
  <c r="D189" s="1"/>
  <c r="D188" s="1"/>
  <c r="D194"/>
  <c r="D196"/>
  <c r="D193" s="1"/>
  <c r="D192" s="1"/>
  <c r="D201"/>
  <c r="D200" s="1"/>
  <c r="D203"/>
  <c r="D205"/>
  <c r="D207"/>
  <c r="D210"/>
  <c r="D213"/>
  <c r="D215"/>
  <c r="D217"/>
  <c r="D219"/>
  <c r="D221"/>
  <c r="D223"/>
  <c r="D226"/>
  <c r="D225" s="1"/>
  <c r="D228"/>
  <c r="D232"/>
  <c r="D231" s="1"/>
  <c r="D230" s="1"/>
  <c r="D237"/>
  <c r="D236" s="1"/>
  <c r="D239"/>
  <c r="D241"/>
  <c r="D243"/>
  <c r="D245"/>
  <c r="D247"/>
  <c r="D249"/>
  <c r="D258"/>
  <c r="D257" s="1"/>
  <c r="D261"/>
  <c r="D260" s="1"/>
  <c r="D262"/>
  <c r="D267"/>
  <c r="D271"/>
  <c r="D266" s="1"/>
  <c r="D273"/>
  <c r="D276"/>
  <c r="D278"/>
  <c r="D280"/>
  <c r="D282"/>
  <c r="D275" s="1"/>
  <c r="D285"/>
  <c r="D288"/>
  <c r="D290"/>
  <c r="D292"/>
  <c r="D294"/>
  <c r="D296"/>
  <c r="D299"/>
  <c r="D298" s="1"/>
  <c r="D302"/>
  <c r="D301" s="1"/>
  <c r="D305"/>
  <c r="D304" s="1"/>
  <c r="D306"/>
  <c r="D311"/>
  <c r="D310" s="1"/>
  <c r="D309" s="1"/>
  <c r="D313"/>
  <c r="D315"/>
  <c r="D318"/>
  <c r="D317" s="1"/>
  <c r="D319"/>
  <c r="D321"/>
  <c r="D324"/>
  <c r="D327"/>
  <c r="D329"/>
  <c r="D333"/>
  <c r="D334"/>
  <c r="D336"/>
  <c r="D339"/>
  <c r="D338" s="1"/>
  <c r="D332" s="1"/>
  <c r="D331" s="1"/>
  <c r="D341"/>
  <c r="D343"/>
  <c r="D345"/>
  <c r="D347"/>
  <c r="D348"/>
  <c r="D350"/>
  <c r="D352"/>
  <c r="D354"/>
  <c r="D357"/>
  <c r="D359"/>
  <c r="D360"/>
  <c r="D362"/>
  <c r="D363"/>
  <c r="D365"/>
  <c r="D370"/>
  <c r="D369" s="1"/>
  <c r="D368" s="1"/>
  <c r="D367" s="1"/>
  <c r="D373"/>
  <c r="D376"/>
  <c r="D381"/>
  <c r="D380" s="1"/>
  <c r="D379" s="1"/>
  <c r="D378" s="1"/>
  <c r="D385"/>
  <c r="D387"/>
  <c r="D389"/>
  <c r="D391"/>
  <c r="D396"/>
  <c r="D398"/>
  <c r="D400"/>
  <c r="D402"/>
  <c r="D403"/>
  <c r="D406"/>
  <c r="D407"/>
  <c r="D410"/>
  <c r="D413"/>
  <c r="D412" s="1"/>
  <c r="D416"/>
  <c r="D418"/>
  <c r="G311" i="4"/>
  <c r="G310" s="1"/>
  <c r="G309" s="1"/>
  <c r="G305"/>
  <c r="G304" s="1"/>
  <c r="G278"/>
  <c r="G277" s="1"/>
  <c r="G276" s="1"/>
  <c r="G193"/>
  <c r="G192" s="1"/>
  <c r="G191" s="1"/>
  <c r="G117"/>
  <c r="G116" s="1"/>
  <c r="G115" s="1"/>
  <c r="G102"/>
  <c r="G101" s="1"/>
  <c r="F416" i="2"/>
  <c r="F542"/>
  <c r="F541" s="1"/>
  <c r="F540" s="1"/>
  <c r="F535"/>
  <c r="F593"/>
  <c r="F592" s="1"/>
  <c r="F591" s="1"/>
  <c r="F583"/>
  <c r="F580"/>
  <c r="F575"/>
  <c r="F512"/>
  <c r="F511" s="1"/>
  <c r="F510" s="1"/>
  <c r="F410"/>
  <c r="F165"/>
  <c r="F164" s="1"/>
  <c r="F161"/>
  <c r="F139"/>
  <c r="D199" i="6" l="1"/>
  <c r="D198" s="1"/>
  <c r="D384"/>
  <c r="D383" s="1"/>
  <c r="D265"/>
  <c r="D264" s="1"/>
  <c r="D235"/>
  <c r="D234" s="1"/>
  <c r="D173"/>
  <c r="D114"/>
  <c r="D113" s="1"/>
  <c r="D420" s="1"/>
  <c r="G303" i="4"/>
  <c r="G100"/>
  <c r="G79"/>
  <c r="G78" s="1"/>
  <c r="G148"/>
  <c r="F93" i="2" l="1"/>
  <c r="G73" i="4"/>
  <c r="F90" i="2"/>
  <c r="F378"/>
  <c r="F323"/>
  <c r="F203"/>
  <c r="F202" s="1"/>
  <c r="F201" s="1"/>
  <c r="F173"/>
  <c r="G684" i="4"/>
  <c r="G683" s="1"/>
  <c r="G682" s="1"/>
  <c r="G681" s="1"/>
  <c r="G680" s="1"/>
  <c r="G535"/>
  <c r="G483"/>
  <c r="G482" s="1"/>
  <c r="G481" s="1"/>
  <c r="G480" s="1"/>
  <c r="G479" s="1"/>
  <c r="G478" s="1"/>
  <c r="G410"/>
  <c r="G317"/>
  <c r="F503" i="2"/>
  <c r="F501"/>
  <c r="F499"/>
  <c r="F497"/>
  <c r="F495"/>
  <c r="F493"/>
  <c r="F491"/>
  <c r="F489"/>
  <c r="F453"/>
  <c r="F451"/>
  <c r="F276"/>
  <c r="G677" i="4"/>
  <c r="G676" s="1"/>
  <c r="G675" s="1"/>
  <c r="G604"/>
  <c r="G602"/>
  <c r="G269"/>
  <c r="G267"/>
  <c r="G255"/>
  <c r="G189" l="1"/>
  <c r="G180"/>
  <c r="G521"/>
  <c r="F269" i="2"/>
  <c r="F267"/>
  <c r="F273"/>
  <c r="F219"/>
  <c r="F217"/>
  <c r="G175" i="4"/>
  <c r="G173"/>
  <c r="G177"/>
  <c r="G146"/>
  <c r="G144"/>
  <c r="F380" i="2" l="1"/>
  <c r="F129"/>
  <c r="F23"/>
  <c r="G537" i="4"/>
  <c r="G19"/>
  <c r="F321" i="2"/>
  <c r="G211" i="4"/>
  <c r="G210" s="1"/>
  <c r="G209" s="1"/>
  <c r="G208" s="1"/>
  <c r="G207" s="1"/>
  <c r="G206" s="1"/>
  <c r="F320" i="2" l="1"/>
  <c r="F319" s="1"/>
  <c r="F318" s="1"/>
  <c r="F317" s="1"/>
  <c r="F316" s="1"/>
  <c r="F419"/>
  <c r="F417"/>
  <c r="F371"/>
  <c r="F265"/>
  <c r="F221"/>
  <c r="G579" i="4"/>
  <c r="G577"/>
  <c r="G529"/>
  <c r="G576" l="1"/>
  <c r="F487" i="2"/>
  <c r="F486" s="1"/>
  <c r="F485" s="1"/>
  <c r="G364" i="4" l="1"/>
  <c r="F25" i="2"/>
  <c r="F58"/>
  <c r="F386"/>
  <c r="F385" s="1"/>
  <c r="F185"/>
  <c r="G543" i="4"/>
  <c r="G542" s="1"/>
  <c r="F137" i="2" l="1"/>
  <c r="F133"/>
  <c r="G673" i="4"/>
  <c r="G388"/>
  <c r="G387" s="1"/>
  <c r="G386" s="1"/>
  <c r="G253"/>
  <c r="G257"/>
  <c r="G259"/>
  <c r="G261"/>
  <c r="G263"/>
  <c r="G265"/>
  <c r="G171"/>
  <c r="G136"/>
  <c r="G98"/>
  <c r="G94"/>
  <c r="F464" i="2"/>
  <c r="F462"/>
  <c r="F457"/>
  <c r="F455"/>
  <c r="F444"/>
  <c r="F442"/>
  <c r="F88"/>
  <c r="G615" i="4"/>
  <c r="G613"/>
  <c r="G599"/>
  <c r="G597"/>
  <c r="G68"/>
  <c r="F483" i="2"/>
  <c r="F482" s="1"/>
  <c r="F480"/>
  <c r="F123"/>
  <c r="G667" i="4"/>
  <c r="G204"/>
  <c r="G203" s="1"/>
  <c r="G202" s="1"/>
  <c r="G201" s="1"/>
  <c r="G252" l="1"/>
  <c r="G251" s="1"/>
  <c r="F461" i="2"/>
  <c r="G612" i="4"/>
  <c r="G596"/>
  <c r="F441" i="2"/>
  <c r="G199" i="4"/>
  <c r="G198" s="1"/>
  <c r="G197" s="1"/>
  <c r="G196" s="1"/>
  <c r="G195" s="1"/>
  <c r="G342" l="1"/>
  <c r="G517"/>
  <c r="G442"/>
  <c r="G441" s="1"/>
  <c r="G440" s="1"/>
  <c r="G439" s="1"/>
  <c r="F126" i="2" l="1"/>
  <c r="F122" s="1"/>
  <c r="F235"/>
  <c r="F234" s="1"/>
  <c r="F233" s="1"/>
  <c r="F232" s="1"/>
  <c r="F361"/>
  <c r="F408" l="1"/>
  <c r="F296"/>
  <c r="F295" s="1"/>
  <c r="F294" s="1"/>
  <c r="F171"/>
  <c r="F170" s="1"/>
  <c r="G608" i="4"/>
  <c r="G606"/>
  <c r="G408"/>
  <c r="G407" s="1"/>
  <c r="F169" i="2" l="1"/>
  <c r="F168" s="1"/>
  <c r="F167" s="1"/>
  <c r="F163" s="1"/>
  <c r="G406" i="4"/>
  <c r="G405" s="1"/>
  <c r="G404" s="1"/>
  <c r="F135" i="2"/>
  <c r="F132" s="1"/>
  <c r="F373"/>
  <c r="F188"/>
  <c r="F199"/>
  <c r="F198" s="1"/>
  <c r="F197" s="1"/>
  <c r="F196" s="1"/>
  <c r="F131" l="1"/>
  <c r="G425" i="4"/>
  <c r="G218"/>
  <c r="G130"/>
  <c r="G129" s="1"/>
  <c r="G128" s="1"/>
  <c r="G127" s="1"/>
  <c r="G126" s="1"/>
  <c r="G124"/>
  <c r="G123" s="1"/>
  <c r="G122" s="1"/>
  <c r="G121" s="1"/>
  <c r="G120" s="1"/>
  <c r="G96"/>
  <c r="G93" l="1"/>
  <c r="G92" s="1"/>
  <c r="G70"/>
  <c r="F564" i="2"/>
  <c r="G329" i="4"/>
  <c r="F562" i="2"/>
  <c r="F412"/>
  <c r="F309"/>
  <c r="F308" s="1"/>
  <c r="F307" s="1"/>
  <c r="F306" s="1"/>
  <c r="F64"/>
  <c r="F63" s="1"/>
  <c r="F62" s="1"/>
  <c r="F61" s="1"/>
  <c r="F60" s="1"/>
  <c r="G569" i="4"/>
  <c r="G567"/>
  <c r="G476"/>
  <c r="G475" s="1"/>
  <c r="G474" s="1"/>
  <c r="G473" s="1"/>
  <c r="G327"/>
  <c r="G51"/>
  <c r="G50" s="1"/>
  <c r="G49" s="1"/>
  <c r="G48" s="1"/>
  <c r="G47" s="1"/>
  <c r="F561" i="2" l="1"/>
  <c r="F559" s="1"/>
  <c r="G326" i="4"/>
  <c r="G325" s="1"/>
  <c r="G324" s="1"/>
  <c r="G323" s="1"/>
  <c r="F209" i="2"/>
  <c r="G353" i="4" l="1"/>
  <c r="G87" l="1"/>
  <c r="F459" i="2" l="1"/>
  <c r="F383"/>
  <c r="F382" s="1"/>
  <c r="F230"/>
  <c r="F229" s="1"/>
  <c r="F228" s="1"/>
  <c r="F227" s="1"/>
  <c r="G610" i="4" l="1"/>
  <c r="G601" s="1"/>
  <c r="G437" l="1"/>
  <c r="G436" s="1"/>
  <c r="G435" s="1"/>
  <c r="G434" s="1"/>
  <c r="G433" s="1"/>
  <c r="G595" l="1"/>
  <c r="G594" s="1"/>
  <c r="G540"/>
  <c r="G539" s="1"/>
  <c r="G249" l="1"/>
  <c r="G248" s="1"/>
  <c r="F50" i="2" l="1"/>
  <c r="F35"/>
  <c r="G21" i="4"/>
  <c r="G39"/>
  <c r="F402" i="2"/>
  <c r="F349"/>
  <c r="F348" s="1"/>
  <c r="F347" s="1"/>
  <c r="G217" i="4"/>
  <c r="G216" s="1"/>
  <c r="G215" s="1"/>
  <c r="G214" s="1"/>
  <c r="F287" i="2"/>
  <c r="G187" i="4"/>
  <c r="F357" i="2"/>
  <c r="G294" i="4"/>
  <c r="G293" s="1"/>
  <c r="G292" s="1"/>
  <c r="G291" s="1"/>
  <c r="F281" i="2"/>
  <c r="F260"/>
  <c r="F259" s="1"/>
  <c r="F258" s="1"/>
  <c r="F257" s="1"/>
  <c r="G458" i="4"/>
  <c r="G449"/>
  <c r="G448" s="1"/>
  <c r="G447" s="1"/>
  <c r="G446" s="1"/>
  <c r="F79" i="2"/>
  <c r="F77"/>
  <c r="G59" i="4"/>
  <c r="G57"/>
  <c r="F522" i="2" l="1"/>
  <c r="F521" s="1"/>
  <c r="F76"/>
  <c r="F75" s="1"/>
  <c r="F74" s="1"/>
  <c r="G56" i="4"/>
  <c r="G55" s="1"/>
  <c r="G54" s="1"/>
  <c r="G319" l="1"/>
  <c r="G316" s="1"/>
  <c r="G315" s="1"/>
  <c r="G314" s="1"/>
  <c r="G313" s="1"/>
  <c r="F436" i="2"/>
  <c r="F435" s="1"/>
  <c r="G513" i="4"/>
  <c r="F553" i="2"/>
  <c r="F404"/>
  <c r="F99"/>
  <c r="F283"/>
  <c r="G661" i="4"/>
  <c r="G321"/>
  <c r="G183" l="1"/>
  <c r="F156" i="2" l="1"/>
  <c r="F155" s="1"/>
  <c r="F154" s="1"/>
  <c r="F153" s="1"/>
  <c r="F422"/>
  <c r="F421" s="1"/>
  <c r="F334"/>
  <c r="F332"/>
  <c r="F249"/>
  <c r="F247"/>
  <c r="F314"/>
  <c r="F313" s="1"/>
  <c r="F312" s="1"/>
  <c r="F311" s="1"/>
  <c r="F292"/>
  <c r="F290"/>
  <c r="F271"/>
  <c r="F289" l="1"/>
  <c r="F246"/>
  <c r="F245" s="1"/>
  <c r="F244" s="1"/>
  <c r="G492" i="4" l="1"/>
  <c r="G454"/>
  <c r="G463"/>
  <c r="G461"/>
  <c r="G574"/>
  <c r="G573" s="1"/>
  <c r="G460" l="1"/>
  <c r="G494" l="1"/>
  <c r="G160" l="1"/>
  <c r="G158"/>
  <c r="G157" l="1"/>
  <c r="G156" s="1"/>
  <c r="G155" s="1"/>
  <c r="F369" i="2"/>
  <c r="F363"/>
  <c r="F406"/>
  <c r="G565" i="4"/>
  <c r="G527"/>
  <c r="G519"/>
  <c r="F115" i="2" l="1"/>
  <c r="F114" s="1"/>
  <c r="G559" i="4" l="1"/>
  <c r="G515" l="1"/>
  <c r="F533" i="2"/>
  <c r="F532" s="1"/>
  <c r="F531" l="1"/>
  <c r="F538"/>
  <c r="F537" s="1"/>
  <c r="F428"/>
  <c r="F427" s="1"/>
  <c r="F211"/>
  <c r="F194"/>
  <c r="F193" s="1"/>
  <c r="F192" s="1"/>
  <c r="F191" s="1"/>
  <c r="F190" s="1"/>
  <c r="G627" i="4"/>
  <c r="G626" s="1"/>
  <c r="G625" s="1"/>
  <c r="G624" s="1"/>
  <c r="G585"/>
  <c r="G584" s="1"/>
  <c r="G431"/>
  <c r="G430" s="1"/>
  <c r="G429" s="1"/>
  <c r="G428" s="1"/>
  <c r="G427" s="1"/>
  <c r="G138"/>
  <c r="F304" i="2" l="1"/>
  <c r="G339" i="4" l="1"/>
  <c r="G336" l="1"/>
  <c r="G471"/>
  <c r="F345" i="2" l="1"/>
  <c r="F344" s="1"/>
  <c r="F343" s="1"/>
  <c r="F342" s="1"/>
  <c r="G505" i="4"/>
  <c r="G504" s="1"/>
  <c r="G503" s="1"/>
  <c r="G502" s="1"/>
  <c r="G639" l="1"/>
  <c r="G638" s="1"/>
  <c r="G637" s="1"/>
  <c r="G636" l="1"/>
  <c r="G635" s="1"/>
  <c r="G634" s="1"/>
  <c r="G185"/>
  <c r="G170" s="1"/>
  <c r="F69" i="2" l="1"/>
  <c r="F285"/>
  <c r="F447"/>
  <c r="F433"/>
  <c r="G230" i="4"/>
  <c r="G235"/>
  <c r="G234" s="1"/>
  <c r="G588"/>
  <c r="G587" s="1"/>
  <c r="F224" i="2"/>
  <c r="F223" s="1"/>
  <c r="F160"/>
  <c r="F159" s="1"/>
  <c r="F158" s="1"/>
  <c r="F152" l="1"/>
  <c r="F151" s="1"/>
  <c r="G561" i="4"/>
  <c r="G151" l="1"/>
  <c r="G150" s="1"/>
  <c r="F367" i="2" l="1"/>
  <c r="G525" i="4"/>
  <c r="F449" i="2" l="1"/>
  <c r="F446" s="1"/>
  <c r="G232" i="4"/>
  <c r="G229" s="1"/>
  <c r="G301"/>
  <c r="F530" i="2"/>
  <c r="F524" s="1"/>
  <c r="F440" l="1"/>
  <c r="G228" i="4"/>
  <c r="F528" i="2"/>
  <c r="F527" s="1"/>
  <c r="F180"/>
  <c r="F179" s="1"/>
  <c r="F178" s="1"/>
  <c r="F177" s="1"/>
  <c r="G591" i="4"/>
  <c r="G590" s="1"/>
  <c r="G583" s="1"/>
  <c r="G417"/>
  <c r="G416" s="1"/>
  <c r="G415" s="1"/>
  <c r="G414" s="1"/>
  <c r="G582" l="1"/>
  <c r="G581" s="1"/>
  <c r="G402"/>
  <c r="G401" s="1"/>
  <c r="G400" s="1"/>
  <c r="G399" s="1"/>
  <c r="G398" s="1"/>
  <c r="G397" s="1"/>
  <c r="G299" l="1"/>
  <c r="G298" s="1"/>
  <c r="G563" l="1"/>
  <c r="F215" i="2" l="1"/>
  <c r="G142" i="4"/>
  <c r="G690" l="1"/>
  <c r="G689" s="1"/>
  <c r="G688" s="1"/>
  <c r="G687" s="1"/>
  <c r="G686" s="1"/>
  <c r="G679" s="1"/>
  <c r="G670"/>
  <c r="G666" s="1"/>
  <c r="G660"/>
  <c r="G659" s="1"/>
  <c r="G653"/>
  <c r="G652" s="1"/>
  <c r="G651" s="1"/>
  <c r="G650" s="1"/>
  <c r="G649" s="1"/>
  <c r="G648" s="1"/>
  <c r="G646"/>
  <c r="G645" s="1"/>
  <c r="G644" s="1"/>
  <c r="G643" s="1"/>
  <c r="G642" s="1"/>
  <c r="G641" s="1"/>
  <c r="G632"/>
  <c r="G631" s="1"/>
  <c r="G630" s="1"/>
  <c r="G629" s="1"/>
  <c r="G620"/>
  <c r="G619" s="1"/>
  <c r="G618" s="1"/>
  <c r="G617" s="1"/>
  <c r="G593" s="1"/>
  <c r="G571"/>
  <c r="G557"/>
  <c r="G551"/>
  <c r="G550" s="1"/>
  <c r="G548"/>
  <c r="G547" s="1"/>
  <c r="G533"/>
  <c r="G531"/>
  <c r="G523"/>
  <c r="G511"/>
  <c r="G500"/>
  <c r="G498"/>
  <c r="G496"/>
  <c r="G490"/>
  <c r="G469"/>
  <c r="G456"/>
  <c r="G453" s="1"/>
  <c r="G422"/>
  <c r="G421" s="1"/>
  <c r="G395"/>
  <c r="G394" s="1"/>
  <c r="G393" s="1"/>
  <c r="G392" s="1"/>
  <c r="G391" s="1"/>
  <c r="G390" s="1"/>
  <c r="G384"/>
  <c r="G383" s="1"/>
  <c r="G382" s="1"/>
  <c r="G381" s="1"/>
  <c r="G379"/>
  <c r="G377"/>
  <c r="G371"/>
  <c r="G369"/>
  <c r="G361"/>
  <c r="G350"/>
  <c r="G307"/>
  <c r="G297" s="1"/>
  <c r="G288"/>
  <c r="G287" s="1"/>
  <c r="G285"/>
  <c r="G284" s="1"/>
  <c r="G274"/>
  <c r="G273" s="1"/>
  <c r="G272" s="1"/>
  <c r="G271" s="1"/>
  <c r="G246"/>
  <c r="G244"/>
  <c r="G242"/>
  <c r="G224"/>
  <c r="G223" s="1"/>
  <c r="G222" s="1"/>
  <c r="G221" s="1"/>
  <c r="G220" s="1"/>
  <c r="G165"/>
  <c r="G164" s="1"/>
  <c r="G140"/>
  <c r="G135" s="1"/>
  <c r="G112"/>
  <c r="G111" s="1"/>
  <c r="G110" s="1"/>
  <c r="G109" s="1"/>
  <c r="G90"/>
  <c r="G84"/>
  <c r="G82"/>
  <c r="G66"/>
  <c r="G64"/>
  <c r="G45"/>
  <c r="G44" s="1"/>
  <c r="G43" s="1"/>
  <c r="G42" s="1"/>
  <c r="G41" s="1"/>
  <c r="G35"/>
  <c r="G29"/>
  <c r="G28" s="1"/>
  <c r="G27" s="1"/>
  <c r="G26" s="1"/>
  <c r="G25" s="1"/>
  <c r="G16"/>
  <c r="G15" s="1"/>
  <c r="F41" i="2"/>
  <c r="F40" s="1"/>
  <c r="F39" s="1"/>
  <c r="F38" s="1"/>
  <c r="F37" s="1"/>
  <c r="G108" i="4" l="1"/>
  <c r="G107" s="1"/>
  <c r="G510"/>
  <c r="G509" s="1"/>
  <c r="G63"/>
  <c r="G62" s="1"/>
  <c r="G61" s="1"/>
  <c r="G556"/>
  <c r="G555" s="1"/>
  <c r="G349"/>
  <c r="G348" s="1"/>
  <c r="G347" s="1"/>
  <c r="G346" s="1"/>
  <c r="G345" s="1"/>
  <c r="G344" s="1"/>
  <c r="G14"/>
  <c r="G13" s="1"/>
  <c r="G12" s="1"/>
  <c r="G11" s="1"/>
  <c r="G10" s="1"/>
  <c r="G360"/>
  <c r="G359" s="1"/>
  <c r="G358" s="1"/>
  <c r="G357" s="1"/>
  <c r="G34"/>
  <c r="G33" s="1"/>
  <c r="G32" s="1"/>
  <c r="G31" s="1"/>
  <c r="G81"/>
  <c r="G77" s="1"/>
  <c r="G665"/>
  <c r="G658" s="1"/>
  <c r="G657" s="1"/>
  <c r="G452"/>
  <c r="G451" s="1"/>
  <c r="G445" s="1"/>
  <c r="G489"/>
  <c r="G420"/>
  <c r="G419" s="1"/>
  <c r="G413" s="1"/>
  <c r="G412" s="1"/>
  <c r="G623"/>
  <c r="G622" s="1"/>
  <c r="G241"/>
  <c r="G468"/>
  <c r="G467" s="1"/>
  <c r="G466" s="1"/>
  <c r="G465" s="1"/>
  <c r="G335"/>
  <c r="G334" s="1"/>
  <c r="G333" s="1"/>
  <c r="G332" s="1"/>
  <c r="G331" s="1"/>
  <c r="G227"/>
  <c r="G226" s="1"/>
  <c r="G213" s="1"/>
  <c r="G296"/>
  <c r="G290" s="1"/>
  <c r="G376"/>
  <c r="G375" s="1"/>
  <c r="G374" s="1"/>
  <c r="G373" s="1"/>
  <c r="G163"/>
  <c r="G162" s="1"/>
  <c r="G154" s="1"/>
  <c r="G368"/>
  <c r="G367" s="1"/>
  <c r="G366" s="1"/>
  <c r="G546"/>
  <c r="G545" s="1"/>
  <c r="G283"/>
  <c r="G282" s="1"/>
  <c r="G281" s="1"/>
  <c r="F240" i="2"/>
  <c r="F239" s="1"/>
  <c r="F238" s="1"/>
  <c r="F237" s="1"/>
  <c r="F226" s="1"/>
  <c r="F184"/>
  <c r="F86"/>
  <c r="G280" i="4" l="1"/>
  <c r="G240"/>
  <c r="F183" i="2"/>
  <c r="F182" s="1"/>
  <c r="F176" s="1"/>
  <c r="G554" i="4"/>
  <c r="G553" s="1"/>
  <c r="G76"/>
  <c r="G53" s="1"/>
  <c r="G488"/>
  <c r="G487" s="1"/>
  <c r="G486" s="1"/>
  <c r="G444"/>
  <c r="G356"/>
  <c r="G508"/>
  <c r="G507" s="1"/>
  <c r="G134"/>
  <c r="G133" s="1"/>
  <c r="G132" s="1"/>
  <c r="G119" s="1"/>
  <c r="G656"/>
  <c r="G655" s="1"/>
  <c r="F469" i="2"/>
  <c r="G239" i="4" l="1"/>
  <c r="G24"/>
  <c r="G485"/>
  <c r="G355" s="1"/>
  <c r="G237" l="1"/>
  <c r="G238"/>
  <c r="F55" i="2" l="1"/>
  <c r="F54" s="1"/>
  <c r="F53" s="1"/>
  <c r="F52" s="1"/>
  <c r="F20"/>
  <c r="F19" s="1"/>
  <c r="F414" l="1"/>
  <c r="F84"/>
  <c r="F83" s="1"/>
  <c r="F71"/>
  <c r="F68" s="1"/>
  <c r="F67" s="1"/>
  <c r="F66" s="1"/>
  <c r="F394" l="1"/>
  <c r="F393" s="1"/>
  <c r="F391"/>
  <c r="F390" s="1"/>
  <c r="F389" l="1"/>
  <c r="F388" s="1"/>
  <c r="F355"/>
  <c r="F47" l="1"/>
  <c r="F46" s="1"/>
  <c r="F478"/>
  <c r="F526" l="1"/>
  <c r="F468"/>
  <c r="F467" s="1"/>
  <c r="F466" s="1"/>
  <c r="F82" l="1"/>
  <c r="F81" s="1"/>
  <c r="F98" l="1"/>
  <c r="F14"/>
  <c r="F13" s="1"/>
  <c r="F12" s="1"/>
  <c r="F11" s="1"/>
  <c r="F10" s="1"/>
  <c r="F18"/>
  <c r="F17" s="1"/>
  <c r="F16" s="1"/>
  <c r="F31"/>
  <c r="F45"/>
  <c r="F44" s="1"/>
  <c r="F43" s="1"/>
  <c r="F106"/>
  <c r="F109"/>
  <c r="F112"/>
  <c r="F119"/>
  <c r="F118" s="1"/>
  <c r="F149"/>
  <c r="F148" s="1"/>
  <c r="F147" s="1"/>
  <c r="F146" s="1"/>
  <c r="F145" s="1"/>
  <c r="F144" s="1"/>
  <c r="F213"/>
  <c r="F208" s="1"/>
  <c r="F254"/>
  <c r="F253" s="1"/>
  <c r="F279"/>
  <c r="F264" s="1"/>
  <c r="F302"/>
  <c r="F301" s="1"/>
  <c r="F330"/>
  <c r="F336"/>
  <c r="F365"/>
  <c r="F400"/>
  <c r="F431"/>
  <c r="F476"/>
  <c r="F475" s="1"/>
  <c r="F474" s="1"/>
  <c r="F473" s="1"/>
  <c r="F508"/>
  <c r="F507" s="1"/>
  <c r="F506" s="1"/>
  <c r="F505" s="1"/>
  <c r="F515"/>
  <c r="F514" s="1"/>
  <c r="F518"/>
  <c r="F517" s="1"/>
  <c r="F516" s="1"/>
  <c r="F555"/>
  <c r="F552" s="1"/>
  <c r="F551" s="1"/>
  <c r="F550" s="1"/>
  <c r="F544" s="1"/>
  <c r="F586"/>
  <c r="F579" s="1"/>
  <c r="F578" s="1"/>
  <c r="F577" s="1"/>
  <c r="F571" s="1"/>
  <c r="F570" s="1"/>
  <c r="F568" s="1"/>
  <c r="F589"/>
  <c r="F588" s="1"/>
  <c r="F398" l="1"/>
  <c r="F399"/>
  <c r="F263"/>
  <c r="F262" s="1"/>
  <c r="F256" s="1"/>
  <c r="F30"/>
  <c r="F29" s="1"/>
  <c r="F28" s="1"/>
  <c r="F27" s="1"/>
  <c r="F397"/>
  <c r="F396" s="1"/>
  <c r="F207"/>
  <c r="F430"/>
  <c r="F426" s="1"/>
  <c r="F439"/>
  <c r="F438" s="1"/>
  <c r="F117"/>
  <c r="F300"/>
  <c r="F299" s="1"/>
  <c r="F298" s="1"/>
  <c r="F252"/>
  <c r="F251" s="1"/>
  <c r="F243" s="1"/>
  <c r="F546"/>
  <c r="F574"/>
  <c r="F121"/>
  <c r="F340"/>
  <c r="F425" l="1"/>
  <c r="F424" s="1"/>
  <c r="F573"/>
  <c r="F242" l="1"/>
  <c r="F104"/>
  <c r="F103" s="1"/>
  <c r="F97" l="1"/>
  <c r="F96" s="1"/>
  <c r="F73" s="1"/>
  <c r="F9" l="1"/>
  <c r="F206"/>
  <c r="F205" s="1"/>
  <c r="F175" s="1"/>
  <c r="F376" l="1"/>
  <c r="F354" s="1"/>
  <c r="F338"/>
  <c r="F329" s="1"/>
  <c r="F353" l="1"/>
  <c r="F328"/>
  <c r="F327" s="1"/>
  <c r="F326" s="1"/>
  <c r="F472"/>
  <c r="F471" s="1"/>
  <c r="F352" l="1"/>
  <c r="F351" l="1"/>
  <c r="F325" s="1"/>
  <c r="F595" s="1"/>
  <c r="G169" i="4" l="1"/>
  <c r="G168" s="1"/>
  <c r="G167" l="1"/>
  <c r="G153" s="1"/>
  <c r="G23" l="1"/>
  <c r="G692" s="1"/>
</calcChain>
</file>

<file path=xl/sharedStrings.xml><?xml version="1.0" encoding="utf-8"?>
<sst xmlns="http://schemas.openxmlformats.org/spreadsheetml/2006/main" count="6262" uniqueCount="614">
  <si>
    <t xml:space="preserve"> к решению Собрания депутатов района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</si>
  <si>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</si>
  <si>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</si>
  <si>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</si>
  <si>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</si>
  <si>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</si>
  <si>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</si>
  <si>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</si>
  <si>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</si>
  <si>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</si>
  <si>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</si>
  <si>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</si>
  <si>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</si>
  <si>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</si>
  <si>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</si>
  <si>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</si>
  <si>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</si>
  <si>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</si>
  <si>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</si>
  <si>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</si>
  <si>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</si>
  <si>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</si>
  <si>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</si>
  <si>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</si>
  <si>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</si>
  <si>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</si>
  <si>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</si>
  <si>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</si>
  <si>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</si>
  <si>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</si>
  <si>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</si>
  <si>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</si>
  <si>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</si>
  <si>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</si>
  <si>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</si>
  <si>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</si>
  <si>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</si>
  <si>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</si>
  <si>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</si>
  <si>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</si>
  <si>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</si>
  <si>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</si>
  <si>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</si>
  <si>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</si>
  <si>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</si>
  <si>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</si>
  <si>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</si>
  <si>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</si>
  <si>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</si>
  <si>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</si>
  <si>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</si>
  <si>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</si>
  <si>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</si>
  <si>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</si>
  <si>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</si>
  <si>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</si>
  <si>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</si>
  <si>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</si>
  <si>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</si>
  <si>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</si>
  <si>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</si>
  <si>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</si>
  <si>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</si>
  <si>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</si>
  <si>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</si>
  <si>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</si>
  <si>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</si>
  <si>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</si>
  <si>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</si>
  <si>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</si>
  <si>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</si>
  <si>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</si>
  <si>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</si>
  <si>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</si>
  <si>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</si>
  <si>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</si>
  <si>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</si>
  <si>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</si>
  <si>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</si>
  <si>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</si>
  <si>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</si>
  <si>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</si>
  <si>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</si>
  <si>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</si>
  <si>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</si>
  <si>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</si>
  <si>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</si>
  <si>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</si>
  <si>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</si>
  <si>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</si>
  <si>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</si>
  <si>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</si>
  <si>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</si>
  <si>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</si>
  <si>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</si>
  <si>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</si>
  <si>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</si>
  <si>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</si>
  <si>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</si>
  <si>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</si>
  <si>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</si>
  <si>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</si>
  <si>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</si>
  <si>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</si>
  <si>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</si>
  <si>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</si>
  <si>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</si>
  <si>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</si>
  <si>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</si>
  <si>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</si>
  <si>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</si>
  <si>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</si>
  <si>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</si>
  <si>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</si>
  <si>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</si>
  <si>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</si>
  <si>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</si>
  <si>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</si>
  <si>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</si>
  <si>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</si>
  <si>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</si>
  <si>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</si>
  <si>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</si>
  <si>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</si>
  <si>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</si>
  <si>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</si>
  <si>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</si>
  <si>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</si>
  <si>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</si>
  <si>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</si>
  <si>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</si>
  <si>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</si>
  <si>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</si>
  <si>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</si>
  <si>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</si>
  <si>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</si>
  <si>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</si>
  <si>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</si>
  <si>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</si>
  <si>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</si>
  <si>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</si>
  <si>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</si>
  <si>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</si>
  <si>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</si>
  <si>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</si>
  <si>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</si>
  <si>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</si>
  <si>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</si>
  <si>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</si>
  <si>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</si>
  <si>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</si>
  <si>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</si>
  <si>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</si>
  <si>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</si>
  <si>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</si>
  <si>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</si>
  <si>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</si>
  <si>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</si>
  <si>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</si>
  <si>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</si>
  <si>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</si>
  <si>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</si>
  <si>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</si>
  <si>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</si>
  <si>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</si>
  <si>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</si>
  <si>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</si>
  <si>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</si>
  <si>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</si>
  <si>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</si>
  <si>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</si>
  <si>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</si>
  <si>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</si>
  <si>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</si>
  <si>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</si>
  <si>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</si>
  <si>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</si>
  <si>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</si>
  <si>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</si>
  <si>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</si>
  <si>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</si>
  <si>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</si>
  <si>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</si>
  <si>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</si>
  <si>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</si>
  <si>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</si>
  <si>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</si>
  <si>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</si>
  <si>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</si>
  <si>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</si>
  <si>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</si>
  <si>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</si>
  <si>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</si>
  <si>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</si>
  <si>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</si>
  <si>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</si>
  <si>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</si>
  <si>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</si>
  <si>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</si>
  <si>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</si>
  <si>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</si>
  <si>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</si>
  <si>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</si>
  <si>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</si>
  <si>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</si>
  <si>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</si>
  <si>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</si>
  <si>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</si>
  <si>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</si>
  <si>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</si>
  <si>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</si>
  <si>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</si>
  <si>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</si>
  <si>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</si>
  <si>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</si>
  <si>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</si>
  <si>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</si>
  <si>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</si>
  <si>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</si>
  <si>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</si>
  <si>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</si>
  <si>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</si>
  <si>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</si>
  <si>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</si>
  <si>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</si>
  <si>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</si>
  <si>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</si>
  <si>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</si>
  <si>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</si>
  <si>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</si>
  <si>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</si>
  <si>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</si>
  <si>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</si>
  <si>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</si>
  <si>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</si>
  <si>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</si>
  <si>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</si>
  <si>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</si>
  <si>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</si>
  <si>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</si>
  <si>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</si>
  <si>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</si>
  <si>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</si>
  <si>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</si>
  <si>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</si>
  <si>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</si>
  <si>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</si>
  <si>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</si>
  <si>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</si>
  <si>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</si>
  <si>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</si>
  <si>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</si>
  <si>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</si>
  <si>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</si>
  <si>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</si>
  <si>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</si>
  <si>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</si>
  <si>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</si>
  <si>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</si>
  <si>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</si>
  <si>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</si>
  <si>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</si>
  <si>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</si>
  <si>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</si>
  <si>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</si>
  <si>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</si>
  <si>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</si>
  <si>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</si>
  <si>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</si>
  <si>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</si>
  <si>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</si>
  <si>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</si>
  <si>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</si>
  <si>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</si>
  <si>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</si>
  <si>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</si>
  <si>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</si>
  <si>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</si>
  <si>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</si>
  <si>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</si>
  <si>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</si>
  <si>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</si>
  <si>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</si>
  <si>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</si>
  <si>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</si>
  <si>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</si>
  <si>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</si>
  <si>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</si>
  <si>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</si>
  <si>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</si>
  <si>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</si>
  <si>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</si>
  <si>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</si>
  <si>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</si>
  <si>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</si>
  <si>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</si>
  <si>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</si>
  <si>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</si>
  <si>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</si>
  <si>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</si>
  <si>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</si>
  <si>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</si>
  <si>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</si>
  <si>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</si>
  <si>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</si>
  <si>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</si>
  <si>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</si>
  <si>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</si>
  <si>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</si>
  <si>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</si>
  <si>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</si>
  <si>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</si>
  <si>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</si>
  <si>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</si>
  <si>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</si>
  <si>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</si>
  <si>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</si>
  <si>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</si>
  <si>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</si>
  <si>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</si>
  <si>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</si>
  <si>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</si>
  <si>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</si>
  <si>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</si>
  <si>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</si>
  <si>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</si>
  <si>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</si>
  <si>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</si>
  <si>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</si>
  <si>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</si>
  <si>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</si>
  <si>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</si>
  <si>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</si>
  <si>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</si>
  <si>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</si>
  <si>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</si>
  <si>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</si>
  <si>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</si>
  <si>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</si>
  <si>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</si>
  <si>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</si>
  <si>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</si>
  <si>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</si>
  <si>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</si>
  <si>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</si>
  <si>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</si>
  <si>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</si>
  <si>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</si>
  <si>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</si>
  <si>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</si>
  <si>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</si>
  <si>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01 1 02 20100</t>
  </si>
  <si>
    <t>05 1 01 45010</t>
  </si>
  <si>
    <t>Капитальные вложения в объекты государственной (муниципальной) собственности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</si>
  <si>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</si>
  <si>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</si>
  <si>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</si>
  <si>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</si>
  <si>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</si>
  <si>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</si>
  <si>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</si>
  <si>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</si>
  <si>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</si>
  <si>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</si>
  <si>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</si>
  <si>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</si>
  <si>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</si>
  <si>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</si>
  <si>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</si>
  <si>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</si>
  <si>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</si>
  <si>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</si>
  <si>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</si>
  <si>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</si>
  <si>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</si>
  <si>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</si>
  <si>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</si>
  <si>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</si>
  <si>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</si>
  <si>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</si>
  <si>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</si>
  <si>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</si>
  <si>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</si>
  <si>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</si>
  <si>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</si>
  <si>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</si>
  <si>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</si>
  <si>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</si>
  <si>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</si>
  <si>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</si>
  <si>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</si>
  <si>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</si>
  <si>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</si>
  <si>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</si>
  <si>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</si>
  <si>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</si>
  <si>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</si>
  <si>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</si>
  <si>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</si>
  <si>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</si>
  <si>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</si>
  <si>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</si>
  <si>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</si>
  <si>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</si>
  <si>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</si>
  <si>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</si>
  <si>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</si>
  <si>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</si>
  <si>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</si>
  <si>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</si>
  <si>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</si>
  <si>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</si>
  <si>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</si>
  <si>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</si>
  <si>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</si>
  <si>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</si>
  <si>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</si>
  <si>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</si>
  <si>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 xml:space="preserve">Расходы на реализацию мероприятий по обеспечению жильем молодых семей
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</si>
  <si>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</si>
  <si>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</si>
  <si>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</si>
  <si>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</si>
  <si>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</si>
  <si>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4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</si>
  <si>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</si>
  <si>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</si>
  <si>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</si>
  <si>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</si>
  <si>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</si>
  <si>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</si>
  <si>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</si>
  <si>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</si>
  <si>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</si>
  <si>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</si>
  <si>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>Подпрограмма муниципальной программы «Формирование современной городской среды на территории муниципального образования»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</si>
  <si>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</si>
  <si>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поддержку муниципальных программ формирования современной городской среды</t>
  </si>
  <si>
    <t>10 0 00 00000</t>
  </si>
  <si>
    <t>10 1 00 00000</t>
  </si>
  <si>
    <t>10 1 F2 00000</t>
  </si>
  <si>
    <t>10 1 F2 55550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</si>
  <si>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</si>
  <si>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</si>
  <si>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</si>
  <si>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</si>
  <si>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03 1 02 00000</t>
  </si>
  <si>
    <t>03 1 02 L5760</t>
  </si>
  <si>
    <t>Субсидии на обеспечение комплексного развития сельских территорий в рамках основного мероприятия «Развитие инженерной инфраструктуры на сельских территориях"</t>
  </si>
  <si>
    <t>«Развитие инженерной инфраструктуры на сельских территориях» «Сохранение объектов культурного наследия Пустошкинского района»</t>
  </si>
  <si>
    <t>Основное мероприятие "Развитие инженерной инфраструктуры на сельских территориях"</t>
  </si>
  <si>
    <t>01 1 02 20201</t>
  </si>
  <si>
    <t>Расходы на капитальный ремонт в муниципальных учреждениях (капитальный ремонт кровли МБОУ «Пустошкинская сельская общеобразовательная школа)</t>
  </si>
  <si>
    <t>01 1 03 41831</t>
  </si>
  <si>
    <t>01 1 03 W1831</t>
  </si>
  <si>
    <t>Расходы на  реализацию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</si>
  <si>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</si>
  <si>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 (Инициативный проект "Спортивный зал - территория возможностей")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</si>
  <si>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</si>
  <si>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</si>
  <si>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</si>
  <si>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07 1 02 42200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</si>
  <si>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</si>
  <si>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</si>
  <si>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08 1 04 LП020</t>
  </si>
  <si>
    <t>000</t>
  </si>
  <si>
    <t>Расходы резервного фонда Администрации области</t>
  </si>
  <si>
    <t>04 3 00 00000</t>
  </si>
  <si>
    <t>04 3 01 00000</t>
  </si>
  <si>
    <t>Расходы на осуществление первоочередных мероприятий, направленных на завершение нормативного оснащения объектов образования в сфере антитеррористической защищенности</t>
  </si>
  <si>
    <t>Основное мероприятие "Профилактика терроризма"</t>
  </si>
  <si>
    <t>Подпрограмма муниципальной программы "Профилактика терроризма"</t>
  </si>
  <si>
    <t>01 1 02 41010</t>
  </si>
  <si>
    <t>01 1 02 W1010</t>
  </si>
  <si>
    <t>04 3 01 21300</t>
  </si>
  <si>
    <t>Основное мероприятие «Развитие туризма на территории Пустошкинского района»</t>
  </si>
  <si>
    <t>02 1 03 41910</t>
  </si>
  <si>
    <t>02 1 03 00000</t>
  </si>
  <si>
    <t xml:space="preserve"> 02 1 00 00000</t>
  </si>
  <si>
    <t>Субсидии на установку знаков туристской навигации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</si>
  <si>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</si>
  <si>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07 1 02 42210</t>
  </si>
  <si>
    <t>02 1 01 L4670</t>
  </si>
  <si>
    <t>Расходы на обеспечение развития и укрепления материально-технической базы муниципальных домов культуры</t>
  </si>
  <si>
    <t>02 1 А3 00000</t>
  </si>
  <si>
    <t>02 1 А3 54530</t>
  </si>
  <si>
    <t>Федеральный проект "Цифровая культура"</t>
  </si>
  <si>
    <t>Создание виртуальных концертных залов</t>
  </si>
  <si>
    <t>01 1 Е2 50980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</si>
  <si>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</si>
  <si>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Профилактические мероприятия, направленные на обеспечение безопасности граждан</t>
  </si>
  <si>
    <t>04 1 01 25900</t>
  </si>
  <si>
    <t>Основное мероприятие  «Дошкольное образование»</t>
  </si>
  <si>
    <t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</si>
  <si>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01 1 01 41940</t>
  </si>
  <si>
    <t>01 1 01 W1940</t>
  </si>
  <si>
    <t>Софинансирование за счет средств муниципального образования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</si>
  <si>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01 1 02 41940</t>
  </si>
  <si>
    <t>01 1 02 W1940</t>
  </si>
  <si>
    <t>01 1 03 41940</t>
  </si>
  <si>
    <t>01 1 03 W1940</t>
  </si>
  <si>
    <t>Расходы резервного фонда Правительства Псковской области</t>
  </si>
  <si>
    <t>Расходы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</si>
  <si>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90 9 00 75490</t>
  </si>
  <si>
    <t>Расходы на оплату работ по строительству канализационных сетей по ул. Октябрьская в г .Пустошка</t>
  </si>
  <si>
    <t>05 1 01 25700</t>
  </si>
  <si>
    <t>Подпрограмма муниципальной программы "Развитие институтов территориального общественного самоуправления и поддержка местных инициатив граждан"</t>
  </si>
  <si>
    <t>02 2 00 00000</t>
  </si>
  <si>
    <t>02 2 01 00000</t>
  </si>
  <si>
    <t>02 2 01 W1561</t>
  </si>
  <si>
    <t>Другие вопросы в области национальной безопасности и правоохранительной деятельности</t>
  </si>
  <si>
    <t>Расходы на строительство, реконструкцию, капитальный ремонт и техническое перевооружение объектов коммунальной инфраструктуры</t>
  </si>
  <si>
    <t>Софинансирование расходов за счет средств муниципального образования на строительство, реконструкцию, капитальный ремонт и техническое перевооружение объектов коммунальной инфраструктуры</t>
  </si>
  <si>
    <t>Федеральный проект «Патриотическое воспитание граждан Российской Федерации»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</si>
  <si>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</si>
  <si>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ЕВ 00000</t>
  </si>
  <si>
    <t>01 1 ЕВ 51790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</si>
  <si>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граждан», «Сопровождение инвалидов молодого возраста при получении ими профессионального образования и содействия в последующем трудоустройстве», а также реализация мероприятий, направленных на снижение напряженности на рынке труда, для особых категорий граждан</t>
  </si>
  <si>
    <t>Расходы на 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</si>
  <si>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по перевозке учащихся  на внеклассные мероприятия, итоговую аттестацию и к месту учебы и обратно</t>
  </si>
  <si>
    <t>Основное мероприятие «Развитие институтов территориального общественного самоуправления»</t>
  </si>
  <si>
    <t>02 2 01 26000</t>
  </si>
  <si>
    <t>Оказание дополнительной поддержки территориальному общественному самоуправлению</t>
  </si>
  <si>
    <t>Расходы на содержание автомобильных дорог общего пользования, расположенных в границах городского поселения</t>
  </si>
  <si>
    <t>06 1 01 84200</t>
  </si>
  <si>
    <t>Расходы на реализацию мероприятий по модернизации школьных систем образования</t>
  </si>
  <si>
    <t>01 1 02 L7500</t>
  </si>
  <si>
    <t>Основное мероприятие "Реализация инициативных проектов"</t>
  </si>
  <si>
    <t>01 1 04 00000</t>
  </si>
  <si>
    <t>Расходы на  реализацию инициативных проектов (Инициативный проект "Безопасный стадион (ремонт трибун и установка забора на городском стадионе)</t>
  </si>
  <si>
    <t>Расходы на  софинансирование инициативных проектов (Инициативный проект "Безопасный стадион (ремонт трибун и установка забора на городском стадионе)</t>
  </si>
  <si>
    <t>01 1 04 41831</t>
  </si>
  <si>
    <t>01 1 04 W1831</t>
  </si>
  <si>
    <t>Охрана окружающей среды</t>
  </si>
  <si>
    <t>Сбор, удаление отходов и очистка сточных вод</t>
  </si>
  <si>
    <t>Подпрограмма муниципальной программы «Охрана окружающей среды»</t>
  </si>
  <si>
    <t>Основное мероприятие "Предотвращение негативного воздействия на окружающую среду, организация утилизации и переработки бытовых и промышленных отходов"</t>
  </si>
  <si>
    <t>Расходы по реализации мероприятий на выявление и оценку объектов накопленного вреда окружающей среде и (или) организацию работ по ликвидации накопленного вреда окружающей среде,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</si>
  <si>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05 3 00 00000</t>
  </si>
  <si>
    <t>05 3 01 00000</t>
  </si>
  <si>
    <t>05 3 01 25100</t>
  </si>
  <si>
    <r>
      <rPr>
        <sz val="12"/>
        <rFont val="Times New Roman"/>
        <family val="1"/>
        <charset val="204"/>
      </rP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</si>
  <si>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Содержание объектов муниципального имущества</t>
  </si>
  <si>
    <t>07 4 01 22400</t>
  </si>
  <si>
    <t>90 9 03 00901</t>
  </si>
  <si>
    <t>Выплаты, связанные с осуществлением депутатской деятельности</t>
  </si>
  <si>
    <t>01 1 02 L3030</t>
  </si>
  <si>
    <t xml:space="preserve"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</si>
  <si>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90 9 00 20004</t>
  </si>
  <si>
    <t>Выполнение прочих функций органами местного самоуправления</t>
  </si>
  <si>
    <t>06 1 01 41930</t>
  </si>
  <si>
    <t>06 1 01 W1930</t>
  </si>
  <si>
    <t>Софинансирование за счет средств муниципального образования расходов на приобретение дорожной техники</t>
  </si>
  <si>
    <t>Приобретение дорожной техники</t>
  </si>
  <si>
    <t>05 1 01 26100</t>
  </si>
  <si>
    <t>05 1 01 26400</t>
  </si>
  <si>
    <t>Расходы по замене дымовых труб</t>
  </si>
  <si>
    <t>Изготовление проектно-сметной, локально-сметной, сметной документации на объекты жилищно-коммунального хозяйства</t>
  </si>
  <si>
    <t>Расходы на оказание услуг по техническому надзору за выполнением работ по капитальному ремонту здания МБОУ "Пустошкинский центр образования"</t>
  </si>
  <si>
    <t>01 1 02 26500</t>
  </si>
  <si>
    <t>Расходы на развитие институтов территориального общественного самоуправления и поддержку проектов местных инициатив (проект ТОС «Территория культуры. Часть 2)</t>
  </si>
  <si>
    <t>02 2 01 41561</t>
  </si>
  <si>
    <t>Расходы на развитие институтов территориального общественного самоуправления и поддержку проектов местных инициатив (проект ТОС «Вдохновение»)</t>
  </si>
  <si>
    <t>Расходы на развитие институтов территориального общественного самоуправления и поддержку проектов местных инициатив (проект ТОС «Новая кровля для кинозала Забельского СДК»)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</si>
  <si>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«Территория культуры. Часть 2)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</si>
  <si>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«Вдохновение»)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</si>
  <si>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«Новая кровля для кинозала Забельского СДК»)</t>
  </si>
  <si>
    <t>02 2 01 W1562</t>
  </si>
  <si>
    <t>02 2 01 41562</t>
  </si>
  <si>
    <t>02 2 01 41563</t>
  </si>
  <si>
    <t>02 2 01 W1563</t>
  </si>
  <si>
    <t>02 2 01 41564</t>
  </si>
  <si>
    <t>02 2 01 W1564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</si>
  <si>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«Дом культуры – сердце села»)</t>
  </si>
  <si>
    <t>Расходы на развитие институтов территориального общественного самоуправления и поддержку проектов местных инициатив (проект ТОС «Дом культуры – сердце села»)</t>
  </si>
  <si>
    <t>Софинансирование за счет средств муниципального образования расходов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</si>
  <si>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 xml:space="preserve"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 </t>
  </si>
  <si>
    <t>08 1 01 А0820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</si>
  <si>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</si>
  <si>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04 3 01 23100</t>
  </si>
  <si>
    <t>Расходы на осуществление необходимых мероприятий по обеспечению антитеррористической защищенности объектов образования (установка ограждения территории в МБОУ "Пустошкинская сельская школа")</t>
  </si>
  <si>
    <t>05 3 01 70700</t>
  </si>
  <si>
    <t>Иные межбюджетные трансферты на осуществление выявления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муниципального района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</si>
  <si>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</si>
  <si>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</si>
  <si>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 4 01 L5990</t>
  </si>
  <si>
    <t>08 1 01 A0820</t>
  </si>
  <si>
    <t>Расходы на подготовку проектов межевания земельных участков и на проведение кадастровых работ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</si>
  <si>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2024 год</t>
  </si>
  <si>
    <t xml:space="preserve">Резервный фонд Администрации района </t>
  </si>
  <si>
    <t>Ведомственная структура расходов бюджета муниципального образования "Пустошкинский район" за 2024 год</t>
  </si>
  <si>
    <t>Исполнено</t>
  </si>
  <si>
    <t>к решению Собрания депутатов района</t>
  </si>
  <si>
    <t>от _________________№________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</si>
  <si>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 2024 год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</si>
  <si>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</si>
  <si>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</si>
  <si>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</si>
  <si>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Расходы на развитие институтов территориального общественного самоуправления и поддержку проектов местных инициатив (проект ТОС "Территория культуры. Часть 2)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</si>
  <si>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«Вторая жизнь учреждения культуры»)</t>
  </si>
  <si>
    <t>Расходы на развитие институтов территориального общественного самоуправления и поддержку проектов местных инициатив (проект ТОС "Вдохновение")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</si>
  <si>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"Вдохновение")</t>
  </si>
  <si>
    <t>Расходы на развитие институтов территориального общественного самоуправления и поддержку проектов местных инициатив (проект ТОС "Новая кровля для кинозала Забельского СДК")</t>
  </si>
  <si>
    <t>Софинансирование за счет средств муниципального образования расходов на развитие институтов территориального общественного самоуправления и поддержку проектов местных инициатив (проект ТОС "Новая кровля для кинозала Забельского СДК")</t>
  </si>
  <si>
    <t>Расходы на развитие институтов территориального общественного самоуправления и поддержку проектов местных инициатив (проект ТОС "Дом культуры - сердце села")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</si>
  <si>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"Дом культуры - сердце села")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</si>
  <si>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</si>
  <si>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за счет средств муниципального образования на осуществление дорожной деятельности</t>
  </si>
  <si>
    <t>06 1 01 W11930</t>
  </si>
  <si>
    <r>
      <t>Подпрограмма муниципальной программы «</t>
    </r>
    <r>
      <rPr>
        <b/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8"/>
        <rFont val="Times New Roman"/>
        <family val="1"/>
        <charset val="204"/>
      </rPr>
      <t>»</t>
    </r>
  </si>
  <si>
    <r>
      <t>Основное мероприятие «</t>
    </r>
    <r>
      <rPr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8"/>
        <rFont val="Times New Roman"/>
        <family val="1"/>
        <charset val="204"/>
      </rPr>
      <t>»</t>
    </r>
  </si>
  <si>
    <t>07401L5990</t>
  </si>
  <si>
    <r>
      <t>Муниципальная программа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муниципального образования «Пустошкинский район»</t>
    </r>
    <r>
      <rPr>
        <b/>
        <sz val="8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8"/>
        <rFont val="Times New Roman"/>
        <family val="1"/>
        <charset val="204"/>
      </rPr>
      <t>оциальной поддержке населения  Пустошкинского района»</t>
    </r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</si>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</sst>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49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8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336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justify" vertical="top"/>
    </xf>
    <xf numFmtId="0" fontId="19" fillId="0" borderId="9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1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justify" vertical="top"/>
    </xf>
    <xf numFmtId="0" fontId="24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0" fontId="24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27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2" fillId="0" borderId="6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2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2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2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2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2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28" fillId="0" borderId="6" xfId="0" applyNumberFormat="1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top" wrapText="1"/>
    </xf>
    <xf numFmtId="164" fontId="27" fillId="0" borderId="4" xfId="0" applyNumberFormat="1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49" fontId="8" fillId="3" borderId="4" xfId="0" applyNumberFormat="1" applyFont="1" applyFill="1" applyBorder="1" applyAlignment="1">
      <alignment horizontal="center" vertical="top" wrapText="1"/>
    </xf>
    <xf numFmtId="164" fontId="30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22" fillId="0" borderId="16" xfId="0" applyNumberFormat="1" applyFont="1" applyFill="1" applyBorder="1" applyAlignment="1">
      <alignment horizontal="center" vertical="top" wrapText="1"/>
    </xf>
    <xf numFmtId="164" fontId="22" fillId="0" borderId="5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left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0" fillId="0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1" fillId="0" borderId="0" xfId="0" applyFont="1"/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32" fillId="0" borderId="0" xfId="0" applyFont="1"/>
    <xf numFmtId="0" fontId="9" fillId="4" borderId="5" xfId="0" applyFont="1" applyFill="1" applyBorder="1" applyAlignment="1">
      <alignment horizontal="justify" vertical="top" wrapText="1"/>
    </xf>
    <xf numFmtId="0" fontId="32" fillId="8" borderId="17" xfId="0" applyFont="1" applyFill="1" applyBorder="1"/>
    <xf numFmtId="49" fontId="7" fillId="8" borderId="3" xfId="0" applyNumberFormat="1" applyFont="1" applyFill="1" applyBorder="1" applyAlignment="1">
      <alignment horizontal="center" vertical="top" wrapText="1"/>
    </xf>
    <xf numFmtId="49" fontId="10" fillId="8" borderId="3" xfId="0" applyNumberFormat="1" applyFont="1" applyFill="1" applyBorder="1" applyAlignment="1">
      <alignment horizontal="center" vertical="top" wrapText="1"/>
    </xf>
    <xf numFmtId="49" fontId="13" fillId="8" borderId="3" xfId="0" applyNumberFormat="1" applyFont="1" applyFill="1" applyBorder="1" applyAlignment="1">
      <alignment horizontal="center" vertical="top" wrapText="1"/>
    </xf>
    <xf numFmtId="164" fontId="7" fillId="8" borderId="3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justify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164" fontId="6" fillId="2" borderId="14" xfId="0" applyNumberFormat="1" applyFont="1" applyFill="1" applyBorder="1" applyAlignment="1">
      <alignment horizontal="center" vertical="top" wrapText="1"/>
    </xf>
    <xf numFmtId="49" fontId="9" fillId="5" borderId="5" xfId="1" applyNumberFormat="1" applyFont="1" applyFill="1" applyBorder="1" applyAlignment="1">
      <alignment horizontal="center" vertical="top" shrinkToFit="1"/>
    </xf>
    <xf numFmtId="164" fontId="30" fillId="3" borderId="4" xfId="0" applyNumberFormat="1" applyFont="1" applyFill="1" applyBorder="1" applyAlignment="1">
      <alignment horizontal="center" vertical="top" wrapText="1"/>
    </xf>
    <xf numFmtId="164" fontId="30" fillId="3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8" fillId="3" borderId="8" xfId="0" applyNumberFormat="1" applyFont="1" applyFill="1" applyBorder="1" applyAlignment="1">
      <alignment horizontal="center" vertical="top" wrapText="1"/>
    </xf>
    <xf numFmtId="164" fontId="28" fillId="0" borderId="6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49" fontId="34" fillId="0" borderId="6" xfId="1" applyNumberFormat="1" applyFont="1" applyFill="1" applyBorder="1" applyAlignment="1">
      <alignment horizontal="center" vertical="top" shrinkToFit="1"/>
    </xf>
    <xf numFmtId="49" fontId="12" fillId="3" borderId="8" xfId="1" applyNumberFormat="1" applyFont="1" applyFill="1" applyBorder="1" applyAlignment="1">
      <alignment horizontal="center" vertical="top" shrinkToFit="1"/>
    </xf>
    <xf numFmtId="49" fontId="8" fillId="3" borderId="18" xfId="0" applyNumberFormat="1" applyFont="1" applyFill="1" applyBorder="1" applyAlignment="1">
      <alignment horizontal="center" vertical="top" wrapText="1"/>
    </xf>
    <xf numFmtId="0" fontId="0" fillId="0" borderId="19" xfId="0" applyBorder="1"/>
    <xf numFmtId="49" fontId="11" fillId="3" borderId="18" xfId="1" applyNumberFormat="1" applyFont="1" applyFill="1" applyBorder="1" applyAlignment="1">
      <alignment horizontal="center" vertical="top" shrinkToFit="1"/>
    </xf>
    <xf numFmtId="49" fontId="12" fillId="3" borderId="18" xfId="1" applyNumberFormat="1" applyFont="1" applyFill="1" applyBorder="1" applyAlignment="1">
      <alignment horizontal="center" vertical="top" shrinkToFit="1"/>
    </xf>
    <xf numFmtId="0" fontId="23" fillId="0" borderId="19" xfId="0" applyFont="1" applyFill="1" applyBorder="1" applyAlignment="1">
      <alignment horizontal="center" vertical="top" wrapText="1"/>
    </xf>
    <xf numFmtId="0" fontId="35" fillId="0" borderId="19" xfId="0" applyFont="1" applyBorder="1"/>
    <xf numFmtId="164" fontId="30" fillId="3" borderId="8" xfId="0" applyNumberFormat="1" applyFont="1" applyFill="1" applyBorder="1" applyAlignment="1">
      <alignment horizontal="center" vertical="top" wrapText="1"/>
    </xf>
    <xf numFmtId="164" fontId="19" fillId="0" borderId="20" xfId="0" applyNumberFormat="1" applyFont="1" applyFill="1" applyBorder="1" applyAlignment="1">
      <alignment horizontal="center" vertical="top"/>
    </xf>
    <xf numFmtId="0" fontId="3" fillId="0" borderId="20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16" fillId="2" borderId="3" xfId="1" applyFont="1" applyFill="1" applyBorder="1" applyAlignment="1">
      <alignment horizontal="justify" vertical="top" wrapText="1"/>
    </xf>
    <xf numFmtId="49" fontId="16" fillId="2" borderId="3" xfId="1" applyNumberFormat="1" applyFont="1" applyFill="1" applyBorder="1" applyAlignment="1">
      <alignment horizontal="center" vertical="top" shrinkToFit="1"/>
    </xf>
    <xf numFmtId="0" fontId="7" fillId="9" borderId="3" xfId="0" applyFont="1" applyFill="1" applyBorder="1" applyAlignment="1">
      <alignment horizontal="justify" vertical="top" wrapText="1"/>
    </xf>
    <xf numFmtId="0" fontId="7" fillId="9" borderId="3" xfId="0" applyFont="1" applyFill="1" applyBorder="1" applyAlignment="1">
      <alignment horizontal="center" vertical="top" wrapText="1"/>
    </xf>
    <xf numFmtId="0" fontId="7" fillId="9" borderId="21" xfId="0" applyFont="1" applyFill="1" applyBorder="1" applyAlignment="1">
      <alignment horizontal="center" vertical="top" wrapText="1"/>
    </xf>
    <xf numFmtId="0" fontId="31" fillId="9" borderId="22" xfId="0" applyFont="1" applyFill="1" applyBorder="1"/>
    <xf numFmtId="164" fontId="16" fillId="0" borderId="2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6" fillId="6" borderId="3" xfId="0" applyFont="1" applyFill="1" applyBorder="1" applyAlignment="1">
      <alignment horizontal="justify" vertical="top" wrapText="1"/>
    </xf>
    <xf numFmtId="49" fontId="7" fillId="6" borderId="3" xfId="0" applyNumberFormat="1" applyFont="1" applyFill="1" applyBorder="1" applyAlignment="1">
      <alignment horizontal="center" vertical="top" wrapText="1"/>
    </xf>
    <xf numFmtId="49" fontId="13" fillId="6" borderId="3" xfId="0" applyNumberFormat="1" applyFont="1" applyFill="1" applyBorder="1" applyAlignment="1">
      <alignment horizontal="center" vertical="top" wrapText="1"/>
    </xf>
    <xf numFmtId="164" fontId="7" fillId="6" borderId="3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18" fillId="0" borderId="0" xfId="2"/>
    <xf numFmtId="0" fontId="36" fillId="0" borderId="15" xfId="2" applyFont="1" applyBorder="1" applyAlignment="1"/>
    <xf numFmtId="0" fontId="36" fillId="0" borderId="15" xfId="2" applyFont="1" applyBorder="1" applyAlignment="1">
      <alignment horizontal="center"/>
    </xf>
    <xf numFmtId="0" fontId="36" fillId="0" borderId="15" xfId="2" applyFont="1" applyBorder="1" applyAlignment="1">
      <alignment horizontal="right"/>
    </xf>
    <xf numFmtId="0" fontId="37" fillId="7" borderId="12" xfId="2" applyFont="1" applyFill="1" applyBorder="1" applyAlignment="1">
      <alignment horizontal="center" vertical="top" wrapText="1"/>
    </xf>
    <xf numFmtId="0" fontId="37" fillId="0" borderId="12" xfId="2" applyFont="1" applyBorder="1" applyAlignment="1">
      <alignment horizontal="center" vertical="top"/>
    </xf>
    <xf numFmtId="0" fontId="37" fillId="7" borderId="5" xfId="3" applyFont="1" applyFill="1" applyBorder="1" applyAlignment="1" applyProtection="1">
      <alignment horizontal="justify" vertical="top" wrapText="1"/>
    </xf>
    <xf numFmtId="0" fontId="37" fillId="7" borderId="5" xfId="2" applyFont="1" applyFill="1" applyBorder="1" applyAlignment="1">
      <alignment horizontal="center" vertical="top" wrapText="1"/>
    </xf>
    <xf numFmtId="0" fontId="37" fillId="0" borderId="5" xfId="2" applyFont="1" applyBorder="1" applyAlignment="1">
      <alignment horizontal="center" vertical="top"/>
    </xf>
    <xf numFmtId="164" fontId="37" fillId="0" borderId="5" xfId="2" applyNumberFormat="1" applyFont="1" applyBorder="1" applyAlignment="1">
      <alignment horizontal="center" vertical="top"/>
    </xf>
    <xf numFmtId="0" fontId="38" fillId="7" borderId="6" xfId="2" applyFont="1" applyFill="1" applyBorder="1" applyAlignment="1">
      <alignment horizontal="justify" vertical="top" wrapText="1"/>
    </xf>
    <xf numFmtId="0" fontId="38" fillId="7" borderId="6" xfId="2" applyFont="1" applyFill="1" applyBorder="1" applyAlignment="1">
      <alignment horizontal="center" vertical="top" wrapText="1"/>
    </xf>
    <xf numFmtId="0" fontId="36" fillId="0" borderId="6" xfId="2" applyFont="1" applyBorder="1" applyAlignment="1">
      <alignment horizontal="center" vertical="top"/>
    </xf>
    <xf numFmtId="164" fontId="36" fillId="0" borderId="6" xfId="2" applyNumberFormat="1" applyFont="1" applyBorder="1" applyAlignment="1">
      <alignment horizontal="center" vertical="top"/>
    </xf>
    <xf numFmtId="0" fontId="39" fillId="7" borderId="6" xfId="2" applyFont="1" applyFill="1" applyBorder="1" applyAlignment="1">
      <alignment horizontal="justify" vertical="top" wrapText="1"/>
    </xf>
    <xf numFmtId="0" fontId="39" fillId="7" borderId="6" xfId="2" applyFont="1" applyFill="1" applyBorder="1" applyAlignment="1">
      <alignment horizontal="center" vertical="top" wrapText="1"/>
    </xf>
    <xf numFmtId="0" fontId="36" fillId="7" borderId="6" xfId="2" applyFont="1" applyFill="1" applyBorder="1" applyAlignment="1">
      <alignment horizontal="justify" vertical="top" wrapText="1"/>
    </xf>
    <xf numFmtId="0" fontId="36" fillId="7" borderId="6" xfId="2" applyFont="1" applyFill="1" applyBorder="1" applyAlignment="1">
      <alignment horizontal="center" vertical="top" wrapText="1"/>
    </xf>
    <xf numFmtId="0" fontId="39" fillId="4" borderId="6" xfId="2" applyFont="1" applyFill="1" applyBorder="1" applyAlignment="1">
      <alignment horizontal="justify" vertical="top" wrapText="1"/>
    </xf>
    <xf numFmtId="0" fontId="39" fillId="0" borderId="6" xfId="2" applyFont="1" applyBorder="1" applyAlignment="1">
      <alignment horizontal="center" vertical="top"/>
    </xf>
    <xf numFmtId="0" fontId="36" fillId="4" borderId="6" xfId="2" applyFont="1" applyFill="1" applyBorder="1" applyAlignment="1">
      <alignment horizontal="justify" vertical="top" wrapText="1"/>
    </xf>
    <xf numFmtId="49" fontId="40" fillId="3" borderId="6" xfId="2" applyNumberFormat="1" applyFont="1" applyFill="1" applyBorder="1" applyAlignment="1">
      <alignment horizontal="center" vertical="top" wrapText="1"/>
    </xf>
    <xf numFmtId="164" fontId="40" fillId="3" borderId="6" xfId="2" applyNumberFormat="1" applyFont="1" applyFill="1" applyBorder="1" applyAlignment="1">
      <alignment horizontal="center" vertical="top" wrapText="1"/>
    </xf>
    <xf numFmtId="49" fontId="41" fillId="3" borderId="6" xfId="2" applyNumberFormat="1" applyFont="1" applyFill="1" applyBorder="1" applyAlignment="1">
      <alignment horizontal="center" vertical="top" wrapText="1"/>
    </xf>
    <xf numFmtId="0" fontId="36" fillId="0" borderId="6" xfId="2" applyFont="1" applyBorder="1" applyAlignment="1">
      <alignment horizontal="justify" vertical="top" wrapText="1"/>
    </xf>
    <xf numFmtId="0" fontId="36" fillId="0" borderId="0" xfId="2" applyFont="1" applyAlignment="1">
      <alignment horizontal="justify" wrapText="1"/>
    </xf>
    <xf numFmtId="0" fontId="42" fillId="7" borderId="6" xfId="2" applyFont="1" applyFill="1" applyBorder="1" applyAlignment="1">
      <alignment horizontal="justify" vertical="top" wrapText="1"/>
    </xf>
    <xf numFmtId="49" fontId="40" fillId="0" borderId="6" xfId="2" applyNumberFormat="1" applyFont="1" applyBorder="1" applyAlignment="1">
      <alignment horizontal="center" vertical="top" wrapText="1"/>
    </xf>
    <xf numFmtId="49" fontId="41" fillId="0" borderId="6" xfId="2" applyNumberFormat="1" applyFont="1" applyBorder="1" applyAlignment="1">
      <alignment horizontal="center" vertical="top" wrapText="1"/>
    </xf>
    <xf numFmtId="0" fontId="36" fillId="0" borderId="6" xfId="2" applyNumberFormat="1" applyFont="1" applyBorder="1" applyAlignment="1">
      <alignment horizontal="justify" vertical="top" wrapText="1"/>
    </xf>
    <xf numFmtId="49" fontId="43" fillId="3" borderId="6" xfId="2" applyNumberFormat="1" applyFont="1" applyFill="1" applyBorder="1" applyAlignment="1">
      <alignment horizontal="center" vertical="top" wrapText="1"/>
    </xf>
    <xf numFmtId="164" fontId="40" fillId="0" borderId="6" xfId="2" applyNumberFormat="1" applyFont="1" applyFill="1" applyBorder="1" applyAlignment="1">
      <alignment horizontal="center" vertical="top" wrapText="1"/>
    </xf>
    <xf numFmtId="49" fontId="40" fillId="0" borderId="6" xfId="2" applyNumberFormat="1" applyFont="1" applyFill="1" applyBorder="1" applyAlignment="1">
      <alignment horizontal="center" vertical="top" wrapText="1"/>
    </xf>
    <xf numFmtId="49" fontId="41" fillId="0" borderId="6" xfId="2" applyNumberFormat="1" applyFont="1" applyFill="1" applyBorder="1" applyAlignment="1">
      <alignment horizontal="center" vertical="top" wrapText="1"/>
    </xf>
    <xf numFmtId="0" fontId="37" fillId="7" borderId="6" xfId="3" applyFont="1" applyFill="1" applyBorder="1" applyAlignment="1" applyProtection="1">
      <alignment horizontal="justify" vertical="top" wrapText="1"/>
    </xf>
    <xf numFmtId="0" fontId="37" fillId="7" borderId="6" xfId="2" applyFont="1" applyFill="1" applyBorder="1" applyAlignment="1">
      <alignment horizontal="center" vertical="top" wrapText="1"/>
    </xf>
    <xf numFmtId="0" fontId="37" fillId="0" borderId="6" xfId="2" applyFont="1" applyBorder="1" applyAlignment="1">
      <alignment horizontal="center" vertical="top"/>
    </xf>
    <xf numFmtId="164" fontId="37" fillId="0" borderId="6" xfId="2" applyNumberFormat="1" applyFont="1" applyBorder="1" applyAlignment="1">
      <alignment horizontal="center" vertical="top"/>
    </xf>
    <xf numFmtId="164" fontId="40" fillId="0" borderId="8" xfId="2" applyNumberFormat="1" applyFont="1" applyFill="1" applyBorder="1" applyAlignment="1">
      <alignment horizontal="center" vertical="top" wrapText="1"/>
    </xf>
    <xf numFmtId="0" fontId="38" fillId="4" borderId="6" xfId="2" applyFont="1" applyFill="1" applyBorder="1" applyAlignment="1">
      <alignment horizontal="justify" vertical="top" wrapText="1"/>
    </xf>
    <xf numFmtId="0" fontId="36" fillId="5" borderId="6" xfId="1" applyFont="1" applyFill="1" applyBorder="1" applyAlignment="1">
      <alignment horizontal="justify" vertical="top" wrapText="1"/>
    </xf>
    <xf numFmtId="0" fontId="36" fillId="4" borderId="4" xfId="2" applyFont="1" applyFill="1" applyBorder="1" applyAlignment="1">
      <alignment horizontal="justify" vertical="top" wrapText="1"/>
    </xf>
    <xf numFmtId="49" fontId="41" fillId="0" borderId="4" xfId="2" applyNumberFormat="1" applyFont="1" applyFill="1" applyBorder="1" applyAlignment="1">
      <alignment horizontal="center" vertical="top" wrapText="1"/>
    </xf>
    <xf numFmtId="49" fontId="41" fillId="0" borderId="4" xfId="2" applyNumberFormat="1" applyFont="1" applyBorder="1" applyAlignment="1">
      <alignment horizontal="center" vertical="top" wrapText="1"/>
    </xf>
    <xf numFmtId="164" fontId="40" fillId="0" borderId="4" xfId="2" applyNumberFormat="1" applyFont="1" applyFill="1" applyBorder="1" applyAlignment="1">
      <alignment horizontal="center" vertical="top" wrapText="1"/>
    </xf>
    <xf numFmtId="0" fontId="40" fillId="3" borderId="6" xfId="2" applyFont="1" applyFill="1" applyBorder="1" applyAlignment="1">
      <alignment horizontal="justify" vertical="top" wrapText="1"/>
    </xf>
    <xf numFmtId="0" fontId="44" fillId="3" borderId="6" xfId="2" applyFont="1" applyFill="1" applyBorder="1" applyAlignment="1">
      <alignment horizontal="justify" vertical="top" wrapText="1"/>
    </xf>
    <xf numFmtId="0" fontId="38" fillId="0" borderId="6" xfId="2" applyFont="1" applyBorder="1" applyAlignment="1">
      <alignment horizontal="center" vertical="top"/>
    </xf>
    <xf numFmtId="0" fontId="43" fillId="3" borderId="6" xfId="2" applyFont="1" applyFill="1" applyBorder="1" applyAlignment="1">
      <alignment horizontal="justify" vertical="top" wrapText="1"/>
    </xf>
    <xf numFmtId="164" fontId="40" fillId="4" borderId="6" xfId="2" applyNumberFormat="1" applyFont="1" applyFill="1" applyBorder="1" applyAlignment="1">
      <alignment horizontal="center" vertical="top" wrapText="1"/>
    </xf>
    <xf numFmtId="0" fontId="37" fillId="7" borderId="6" xfId="2" applyFont="1" applyFill="1" applyBorder="1" applyAlignment="1">
      <alignment horizontal="justify" vertical="top" wrapText="1"/>
    </xf>
    <xf numFmtId="0" fontId="38" fillId="5" borderId="6" xfId="1" applyFont="1" applyFill="1" applyBorder="1" applyAlignment="1">
      <alignment horizontal="justify" vertical="top" wrapText="1"/>
    </xf>
    <xf numFmtId="0" fontId="36" fillId="4" borderId="6" xfId="2" applyNumberFormat="1" applyFont="1" applyFill="1" applyBorder="1" applyAlignment="1">
      <alignment horizontal="justify" vertical="top" wrapText="1"/>
    </xf>
    <xf numFmtId="0" fontId="37" fillId="5" borderId="6" xfId="1" applyFont="1" applyFill="1" applyBorder="1" applyAlignment="1">
      <alignment horizontal="justify" vertical="top" wrapText="1"/>
    </xf>
    <xf numFmtId="0" fontId="36" fillId="0" borderId="0" xfId="2" applyFont="1" applyAlignment="1">
      <alignment wrapText="1"/>
    </xf>
    <xf numFmtId="49" fontId="44" fillId="3" borderId="6" xfId="2" applyNumberFormat="1" applyFont="1" applyFill="1" applyBorder="1" applyAlignment="1">
      <alignment horizontal="center" vertical="top" wrapText="1"/>
    </xf>
    <xf numFmtId="0" fontId="40" fillId="3" borderId="6" xfId="2" applyNumberFormat="1" applyFont="1" applyFill="1" applyBorder="1" applyAlignment="1">
      <alignment horizontal="justify" vertical="top" wrapText="1"/>
    </xf>
    <xf numFmtId="0" fontId="36" fillId="7" borderId="6" xfId="2" applyFont="1" applyFill="1" applyBorder="1" applyAlignment="1">
      <alignment horizontal="justify" wrapText="1"/>
    </xf>
    <xf numFmtId="0" fontId="36" fillId="0" borderId="6" xfId="2" applyFont="1" applyFill="1" applyBorder="1" applyAlignment="1">
      <alignment horizontal="justify" vertical="top" wrapText="1"/>
    </xf>
    <xf numFmtId="49" fontId="36" fillId="5" borderId="6" xfId="1" applyNumberFormat="1" applyFont="1" applyFill="1" applyBorder="1" applyAlignment="1">
      <alignment horizontal="center" vertical="top" shrinkToFit="1"/>
    </xf>
    <xf numFmtId="49" fontId="39" fillId="5" borderId="6" xfId="1" applyNumberFormat="1" applyFont="1" applyFill="1" applyBorder="1" applyAlignment="1">
      <alignment horizontal="center" vertical="top" shrinkToFit="1"/>
    </xf>
    <xf numFmtId="0" fontId="39" fillId="7" borderId="6" xfId="2" applyFont="1" applyFill="1" applyBorder="1" applyAlignment="1">
      <alignment horizontal="justify" wrapText="1"/>
    </xf>
    <xf numFmtId="164" fontId="44" fillId="0" borderId="8" xfId="2" applyNumberFormat="1" applyFont="1" applyFill="1" applyBorder="1" applyAlignment="1">
      <alignment horizontal="center" vertical="top" wrapText="1"/>
    </xf>
    <xf numFmtId="0" fontId="37" fillId="4" borderId="6" xfId="2" applyFont="1" applyFill="1" applyBorder="1" applyAlignment="1">
      <alignment horizontal="justify" vertical="top" wrapText="1"/>
    </xf>
    <xf numFmtId="0" fontId="40" fillId="0" borderId="6" xfId="2" applyFont="1" applyFill="1" applyBorder="1" applyAlignment="1">
      <alignment horizontal="justify" vertical="top" wrapText="1"/>
    </xf>
    <xf numFmtId="0" fontId="44" fillId="3" borderId="6" xfId="2" applyNumberFormat="1" applyFont="1" applyFill="1" applyBorder="1" applyAlignment="1">
      <alignment horizontal="justify" vertical="top" wrapText="1"/>
    </xf>
    <xf numFmtId="49" fontId="44" fillId="0" borderId="6" xfId="2" applyNumberFormat="1" applyFont="1" applyBorder="1" applyAlignment="1">
      <alignment horizontal="center" vertical="top" wrapText="1"/>
    </xf>
    <xf numFmtId="164" fontId="44" fillId="0" borderId="6" xfId="2" applyNumberFormat="1" applyFont="1" applyFill="1" applyBorder="1" applyAlignment="1">
      <alignment horizontal="center" vertical="top" wrapText="1"/>
    </xf>
    <xf numFmtId="164" fontId="40" fillId="0" borderId="13" xfId="2" applyNumberFormat="1" applyFont="1" applyFill="1" applyBorder="1" applyAlignment="1">
      <alignment horizontal="center" vertical="top" wrapText="1"/>
    </xf>
    <xf numFmtId="164" fontId="40" fillId="0" borderId="12" xfId="2" applyNumberFormat="1" applyFont="1" applyFill="1" applyBorder="1" applyAlignment="1">
      <alignment horizontal="center" vertical="top" wrapText="1"/>
    </xf>
    <xf numFmtId="0" fontId="37" fillId="7" borderId="13" xfId="2" applyFont="1" applyFill="1" applyBorder="1" applyAlignment="1">
      <alignment horizontal="justify" vertical="top" wrapText="1"/>
    </xf>
    <xf numFmtId="0" fontId="37" fillId="7" borderId="13" xfId="2" applyFont="1" applyFill="1" applyBorder="1" applyAlignment="1">
      <alignment horizontal="center" vertical="top" wrapText="1"/>
    </xf>
    <xf numFmtId="0" fontId="37" fillId="0" borderId="13" xfId="2" applyFont="1" applyBorder="1" applyAlignment="1">
      <alignment horizontal="center" vertical="top"/>
    </xf>
    <xf numFmtId="164" fontId="37" fillId="0" borderId="13" xfId="2" applyNumberFormat="1" applyFont="1" applyBorder="1" applyAlignment="1">
      <alignment horizontal="center" vertical="top"/>
    </xf>
    <xf numFmtId="0" fontId="48" fillId="0" borderId="0" xfId="2" applyFont="1"/>
    <xf numFmtId="0" fontId="48" fillId="0" borderId="0" xfId="2" applyFont="1" applyAlignment="1">
      <alignment horizontal="center"/>
    </xf>
    <xf numFmtId="0" fontId="33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7" fillId="0" borderId="0" xfId="2" applyFont="1" applyAlignment="1">
      <alignment horizontal="center" vertical="center" wrapText="1"/>
    </xf>
    <xf numFmtId="0" fontId="36" fillId="0" borderId="0" xfId="2" applyFont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93"/>
  <sheetViews>
    <sheetView topLeftCell="A679" zoomScale="114" zoomScaleNormal="114" zoomScaleSheetLayoutView="100" workbookViewId="0">
      <selection activeCell="G10" sqref="G10"/>
    </sheetView>
  </sheetViews>
  <sheetFormatPr defaultRowHeight="12.75"/>
  <cols>
    <col min="1" max="1" width="64.85546875" style="37" customWidth="1"/>
    <col min="2" max="2" width="4.85546875" style="4" customWidth="1"/>
    <col min="3" max="3" width="4.28515625" style="38" customWidth="1"/>
    <col min="4" max="4" width="4.42578125" style="38" customWidth="1"/>
    <col min="5" max="5" width="17.85546875" style="4" customWidth="1"/>
    <col min="6" max="6" width="4.85546875" style="38" customWidth="1"/>
    <col min="7" max="7" width="11.140625" style="39" customWidth="1"/>
  </cols>
  <sheetData>
    <row r="1" spans="1:8" ht="15.75">
      <c r="A1" s="320" t="s">
        <v>425</v>
      </c>
      <c r="B1" s="320"/>
      <c r="C1" s="320"/>
      <c r="D1" s="320"/>
      <c r="E1" s="320"/>
      <c r="F1" s="320"/>
      <c r="G1" s="320"/>
    </row>
    <row r="2" spans="1:8" ht="15.75">
      <c r="A2" s="320" t="s">
        <v>0</v>
      </c>
      <c r="B2" s="320"/>
      <c r="C2" s="320"/>
      <c r="D2" s="320"/>
      <c r="E2" s="320"/>
      <c r="F2" s="320"/>
      <c r="G2" s="320"/>
    </row>
    <row r="3" spans="1:8" ht="15.75">
      <c r="A3" s="320" t="s">
        <v>541</v>
      </c>
      <c r="B3" s="320"/>
      <c r="C3" s="320"/>
      <c r="D3" s="320"/>
      <c r="E3" s="320"/>
      <c r="F3" s="320"/>
      <c r="G3" s="320"/>
    </row>
    <row r="4" spans="1:8" ht="15.75">
      <c r="A4" s="320"/>
      <c r="B4" s="320"/>
      <c r="C4" s="320"/>
      <c r="D4" s="320"/>
      <c r="E4" s="320"/>
      <c r="F4" s="320"/>
      <c r="G4" s="320"/>
    </row>
    <row r="5" spans="1:8" ht="15.75">
      <c r="A5" s="189"/>
      <c r="B5" s="189"/>
      <c r="C5" s="189"/>
      <c r="D5" s="189"/>
      <c r="E5" s="189"/>
      <c r="F5" s="189"/>
      <c r="G5" s="189"/>
    </row>
    <row r="6" spans="1:8" ht="42" customHeight="1">
      <c r="A6" s="322" t="s">
        <v>590</v>
      </c>
      <c r="B6" s="322"/>
      <c r="C6" s="322"/>
      <c r="D6" s="322"/>
      <c r="E6" s="322"/>
      <c r="F6" s="322"/>
      <c r="G6" s="322"/>
      <c r="H6" s="2"/>
    </row>
    <row r="7" spans="1:8" ht="19.5" thickBot="1">
      <c r="A7" s="3"/>
      <c r="C7" s="5"/>
      <c r="D7" s="5"/>
      <c r="E7" s="143"/>
      <c r="F7" s="5"/>
      <c r="G7" s="6" t="s">
        <v>1</v>
      </c>
    </row>
    <row r="8" spans="1:8" ht="14.25" thickTop="1" thickBot="1">
      <c r="A8" s="323" t="s">
        <v>2</v>
      </c>
      <c r="B8" s="325" t="s">
        <v>3</v>
      </c>
      <c r="C8" s="325"/>
      <c r="D8" s="325"/>
      <c r="E8" s="325"/>
      <c r="F8" s="325"/>
      <c r="G8" s="326" t="s">
        <v>591</v>
      </c>
    </row>
    <row r="9" spans="1:8" ht="139.5" thickBot="1">
      <c r="A9" s="324"/>
      <c r="B9" s="7" t="s">
        <v>4</v>
      </c>
      <c r="C9" s="7" t="s">
        <v>5</v>
      </c>
      <c r="D9" s="7" t="s">
        <v>6</v>
      </c>
      <c r="E9" s="7" t="s">
        <v>7</v>
      </c>
      <c r="F9" s="7" t="s">
        <v>8</v>
      </c>
      <c r="G9" s="327"/>
    </row>
    <row r="10" spans="1:8" ht="17.25" thickTop="1" thickBot="1">
      <c r="A10" s="85" t="s">
        <v>9</v>
      </c>
      <c r="B10" s="8" t="s">
        <v>10</v>
      </c>
      <c r="C10" s="8"/>
      <c r="D10" s="8"/>
      <c r="E10" s="8"/>
      <c r="F10" s="8"/>
      <c r="G10" s="86">
        <f t="shared" ref="G10:G14" si="0">SUM(G11)</f>
        <v>777.4</v>
      </c>
    </row>
    <row r="11" spans="1:8" ht="15.75" thickTop="1">
      <c r="A11" s="87" t="s">
        <v>11</v>
      </c>
      <c r="B11" s="53"/>
      <c r="C11" s="63" t="s">
        <v>12</v>
      </c>
      <c r="D11" s="9"/>
      <c r="E11" s="9"/>
      <c r="F11" s="9"/>
      <c r="G11" s="88">
        <f t="shared" si="0"/>
        <v>777.4</v>
      </c>
    </row>
    <row r="12" spans="1:8" ht="45">
      <c r="A12" s="89" t="s">
        <v>13</v>
      </c>
      <c r="B12" s="53"/>
      <c r="C12" s="10" t="s">
        <v>12</v>
      </c>
      <c r="D12" s="10" t="s">
        <v>14</v>
      </c>
      <c r="E12" s="10"/>
      <c r="F12" s="10"/>
      <c r="G12" s="90">
        <f t="shared" si="0"/>
        <v>777.4</v>
      </c>
    </row>
    <row r="13" spans="1:8" ht="15">
      <c r="A13" s="84" t="s">
        <v>229</v>
      </c>
      <c r="B13" s="53"/>
      <c r="C13" s="69" t="s">
        <v>12</v>
      </c>
      <c r="D13" s="69" t="s">
        <v>14</v>
      </c>
      <c r="E13" s="74" t="s">
        <v>228</v>
      </c>
      <c r="F13" s="18"/>
      <c r="G13" s="110">
        <f t="shared" si="0"/>
        <v>777.4</v>
      </c>
    </row>
    <row r="14" spans="1:8" ht="30">
      <c r="A14" s="84" t="s">
        <v>382</v>
      </c>
      <c r="B14" s="53"/>
      <c r="C14" s="69" t="s">
        <v>12</v>
      </c>
      <c r="D14" s="69" t="s">
        <v>14</v>
      </c>
      <c r="E14" s="74" t="s">
        <v>92</v>
      </c>
      <c r="F14" s="18"/>
      <c r="G14" s="110">
        <f t="shared" si="0"/>
        <v>777.4</v>
      </c>
    </row>
    <row r="15" spans="1:8" ht="15">
      <c r="A15" s="91" t="s">
        <v>86</v>
      </c>
      <c r="B15" s="53"/>
      <c r="C15" s="11" t="s">
        <v>12</v>
      </c>
      <c r="D15" s="11" t="s">
        <v>14</v>
      </c>
      <c r="E15" s="19" t="s">
        <v>224</v>
      </c>
      <c r="F15" s="11"/>
      <c r="G15" s="90">
        <f>SUM(G16,G19,G21)</f>
        <v>777.4</v>
      </c>
    </row>
    <row r="16" spans="1:8" ht="30">
      <c r="A16" s="91" t="s">
        <v>413</v>
      </c>
      <c r="B16" s="53"/>
      <c r="C16" s="12" t="s">
        <v>12</v>
      </c>
      <c r="D16" s="12" t="s">
        <v>14</v>
      </c>
      <c r="E16" s="19" t="s">
        <v>225</v>
      </c>
      <c r="F16" s="11"/>
      <c r="G16" s="90">
        <f>SUM(G17:G18)</f>
        <v>555</v>
      </c>
    </row>
    <row r="17" spans="1:7" ht="60">
      <c r="A17" s="79" t="s">
        <v>72</v>
      </c>
      <c r="B17" s="53"/>
      <c r="C17" s="12" t="s">
        <v>12</v>
      </c>
      <c r="D17" s="12" t="s">
        <v>14</v>
      </c>
      <c r="E17" s="15" t="s">
        <v>225</v>
      </c>
      <c r="F17" s="12" t="s">
        <v>74</v>
      </c>
      <c r="G17" s="82">
        <v>530.70000000000005</v>
      </c>
    </row>
    <row r="18" spans="1:7" ht="30">
      <c r="A18" s="79" t="s">
        <v>117</v>
      </c>
      <c r="B18" s="53"/>
      <c r="C18" s="12" t="s">
        <v>12</v>
      </c>
      <c r="D18" s="12" t="s">
        <v>14</v>
      </c>
      <c r="E18" s="15" t="s">
        <v>225</v>
      </c>
      <c r="F18" s="12" t="s">
        <v>75</v>
      </c>
      <c r="G18" s="82">
        <v>24.3</v>
      </c>
    </row>
    <row r="19" spans="1:7" ht="15">
      <c r="A19" s="84" t="s">
        <v>545</v>
      </c>
      <c r="B19" s="53"/>
      <c r="C19" s="12" t="s">
        <v>12</v>
      </c>
      <c r="D19" s="12" t="s">
        <v>14</v>
      </c>
      <c r="E19" s="19" t="s">
        <v>544</v>
      </c>
      <c r="F19" s="11"/>
      <c r="G19" s="96">
        <f>SUM(G20)</f>
        <v>132</v>
      </c>
    </row>
    <row r="20" spans="1:7" ht="60">
      <c r="A20" s="79" t="s">
        <v>72</v>
      </c>
      <c r="B20" s="53"/>
      <c r="C20" s="12" t="s">
        <v>12</v>
      </c>
      <c r="D20" s="12" t="s">
        <v>14</v>
      </c>
      <c r="E20" s="15" t="s">
        <v>544</v>
      </c>
      <c r="F20" s="12" t="s">
        <v>74</v>
      </c>
      <c r="G20" s="114">
        <v>132</v>
      </c>
    </row>
    <row r="21" spans="1:7" ht="30">
      <c r="A21" s="91" t="s">
        <v>415</v>
      </c>
      <c r="B21" s="53"/>
      <c r="C21" s="12" t="s">
        <v>12</v>
      </c>
      <c r="D21" s="12" t="s">
        <v>14</v>
      </c>
      <c r="E21" s="19" t="s">
        <v>417</v>
      </c>
      <c r="F21" s="11"/>
      <c r="G21" s="90">
        <f>SUM(G22)</f>
        <v>90.4</v>
      </c>
    </row>
    <row r="22" spans="1:7" ht="60.75" thickBot="1">
      <c r="A22" s="79" t="s">
        <v>72</v>
      </c>
      <c r="B22" s="53"/>
      <c r="C22" s="12" t="s">
        <v>12</v>
      </c>
      <c r="D22" s="12" t="s">
        <v>14</v>
      </c>
      <c r="E22" s="15" t="s">
        <v>417</v>
      </c>
      <c r="F22" s="12" t="s">
        <v>74</v>
      </c>
      <c r="G22" s="178">
        <v>90.4</v>
      </c>
    </row>
    <row r="23" spans="1:7" ht="17.25" thickTop="1" thickBot="1">
      <c r="A23" s="85" t="s">
        <v>36</v>
      </c>
      <c r="B23" s="8" t="s">
        <v>37</v>
      </c>
      <c r="C23" s="26"/>
      <c r="D23" s="26"/>
      <c r="E23" s="27"/>
      <c r="F23" s="27"/>
      <c r="G23" s="95">
        <f>SUM(G24,G107,G119,G153,G213,G237,G280,G331,G206)</f>
        <v>123293.29999999999</v>
      </c>
    </row>
    <row r="24" spans="1:7" ht="15.75" thickTop="1">
      <c r="A24" s="87" t="s">
        <v>11</v>
      </c>
      <c r="B24" s="55"/>
      <c r="C24" s="63" t="s">
        <v>12</v>
      </c>
      <c r="D24" s="9"/>
      <c r="E24" s="9"/>
      <c r="F24" s="9"/>
      <c r="G24" s="96">
        <f>SUM(G25,G31,G41,G53,G47)</f>
        <v>24050.2</v>
      </c>
    </row>
    <row r="25" spans="1:7" ht="30">
      <c r="A25" s="80" t="s">
        <v>38</v>
      </c>
      <c r="B25" s="138"/>
      <c r="C25" s="22" t="s">
        <v>12</v>
      </c>
      <c r="D25" s="22" t="s">
        <v>25</v>
      </c>
      <c r="E25" s="19"/>
      <c r="F25" s="19"/>
      <c r="G25" s="90">
        <f>SUM(G26)</f>
        <v>1938.2</v>
      </c>
    </row>
    <row r="26" spans="1:7" ht="15">
      <c r="A26" s="84" t="s">
        <v>229</v>
      </c>
      <c r="B26" s="161"/>
      <c r="C26" s="69" t="s">
        <v>12</v>
      </c>
      <c r="D26" s="69" t="s">
        <v>25</v>
      </c>
      <c r="E26" s="74" t="s">
        <v>228</v>
      </c>
      <c r="F26" s="18"/>
      <c r="G26" s="110">
        <f>SUM(G27)</f>
        <v>1938.2</v>
      </c>
    </row>
    <row r="27" spans="1:7" ht="30">
      <c r="A27" s="84" t="s">
        <v>382</v>
      </c>
      <c r="B27" s="161"/>
      <c r="C27" s="69" t="s">
        <v>12</v>
      </c>
      <c r="D27" s="69" t="s">
        <v>25</v>
      </c>
      <c r="E27" s="74" t="s">
        <v>92</v>
      </c>
      <c r="F27" s="18"/>
      <c r="G27" s="110">
        <f>SUM(G28)</f>
        <v>1938.2</v>
      </c>
    </row>
    <row r="28" spans="1:7" ht="15">
      <c r="A28" s="91" t="s">
        <v>85</v>
      </c>
      <c r="B28" s="138"/>
      <c r="C28" s="19" t="s">
        <v>12</v>
      </c>
      <c r="D28" s="19" t="s">
        <v>25</v>
      </c>
      <c r="E28" s="19" t="s">
        <v>222</v>
      </c>
      <c r="F28" s="19"/>
      <c r="G28" s="90">
        <f>SUM(G29)</f>
        <v>1938.2</v>
      </c>
    </row>
    <row r="29" spans="1:7" ht="30">
      <c r="A29" s="91" t="s">
        <v>413</v>
      </c>
      <c r="B29" s="138"/>
      <c r="C29" s="19" t="s">
        <v>12</v>
      </c>
      <c r="D29" s="19" t="s">
        <v>25</v>
      </c>
      <c r="E29" s="19" t="s">
        <v>223</v>
      </c>
      <c r="F29" s="19"/>
      <c r="G29" s="90">
        <f>SUM(G30)</f>
        <v>1938.2</v>
      </c>
    </row>
    <row r="30" spans="1:7" ht="60">
      <c r="A30" s="79" t="s">
        <v>72</v>
      </c>
      <c r="B30" s="138"/>
      <c r="C30" s="12" t="s">
        <v>12</v>
      </c>
      <c r="D30" s="12" t="s">
        <v>25</v>
      </c>
      <c r="E30" s="15" t="s">
        <v>223</v>
      </c>
      <c r="F30" s="12" t="s">
        <v>74</v>
      </c>
      <c r="G30" s="82">
        <v>1938.2</v>
      </c>
    </row>
    <row r="31" spans="1:7" ht="45">
      <c r="A31" s="80" t="s">
        <v>39</v>
      </c>
      <c r="B31" s="138"/>
      <c r="C31" s="22" t="s">
        <v>12</v>
      </c>
      <c r="D31" s="22" t="s">
        <v>18</v>
      </c>
      <c r="E31" s="22"/>
      <c r="F31" s="22"/>
      <c r="G31" s="90">
        <f>SUM(G32)</f>
        <v>19871.899999999998</v>
      </c>
    </row>
    <row r="32" spans="1:7" ht="75">
      <c r="A32" s="91" t="s">
        <v>333</v>
      </c>
      <c r="B32" s="138"/>
      <c r="C32" s="19" t="s">
        <v>12</v>
      </c>
      <c r="D32" s="19" t="s">
        <v>18</v>
      </c>
      <c r="E32" s="19" t="s">
        <v>97</v>
      </c>
      <c r="F32" s="19"/>
      <c r="G32" s="90">
        <f>SUM(G33)</f>
        <v>19871.899999999998</v>
      </c>
    </row>
    <row r="33" spans="1:7" ht="30">
      <c r="A33" s="91" t="s">
        <v>88</v>
      </c>
      <c r="B33" s="138"/>
      <c r="C33" s="19" t="s">
        <v>12</v>
      </c>
      <c r="D33" s="19" t="s">
        <v>18</v>
      </c>
      <c r="E33" s="19" t="s">
        <v>98</v>
      </c>
      <c r="F33" s="19"/>
      <c r="G33" s="90">
        <f>SUM(G34)</f>
        <v>19871.899999999998</v>
      </c>
    </row>
    <row r="34" spans="1:7" ht="30">
      <c r="A34" s="91" t="s">
        <v>89</v>
      </c>
      <c r="B34" s="138"/>
      <c r="C34" s="19" t="s">
        <v>12</v>
      </c>
      <c r="D34" s="19" t="s">
        <v>18</v>
      </c>
      <c r="E34" s="19" t="s">
        <v>99</v>
      </c>
      <c r="F34" s="19"/>
      <c r="G34" s="90">
        <f>SUM(G35,G39)</f>
        <v>19871.899999999998</v>
      </c>
    </row>
    <row r="35" spans="1:7" ht="30">
      <c r="A35" s="91" t="s">
        <v>413</v>
      </c>
      <c r="B35" s="138"/>
      <c r="C35" s="19" t="s">
        <v>12</v>
      </c>
      <c r="D35" s="19" t="s">
        <v>18</v>
      </c>
      <c r="E35" s="19" t="s">
        <v>87</v>
      </c>
      <c r="F35" s="19"/>
      <c r="G35" s="90">
        <f>SUM(G36:G38)</f>
        <v>17992.3</v>
      </c>
    </row>
    <row r="36" spans="1:7" ht="60">
      <c r="A36" s="79" t="s">
        <v>72</v>
      </c>
      <c r="B36" s="138"/>
      <c r="C36" s="12" t="s">
        <v>12</v>
      </c>
      <c r="D36" s="12" t="s">
        <v>18</v>
      </c>
      <c r="E36" s="12" t="s">
        <v>87</v>
      </c>
      <c r="F36" s="12" t="s">
        <v>74</v>
      </c>
      <c r="G36" s="97">
        <v>14640.8</v>
      </c>
    </row>
    <row r="37" spans="1:7" ht="30">
      <c r="A37" s="79" t="s">
        <v>81</v>
      </c>
      <c r="B37" s="138"/>
      <c r="C37" s="12" t="s">
        <v>12</v>
      </c>
      <c r="D37" s="12" t="s">
        <v>18</v>
      </c>
      <c r="E37" s="12" t="s">
        <v>87</v>
      </c>
      <c r="F37" s="12" t="s">
        <v>75</v>
      </c>
      <c r="G37" s="97">
        <v>3303.5</v>
      </c>
    </row>
    <row r="38" spans="1:7" ht="15">
      <c r="A38" s="79" t="s">
        <v>73</v>
      </c>
      <c r="B38" s="138"/>
      <c r="C38" s="12" t="s">
        <v>12</v>
      </c>
      <c r="D38" s="12" t="s">
        <v>18</v>
      </c>
      <c r="E38" s="12" t="s">
        <v>87</v>
      </c>
      <c r="F38" s="12" t="s">
        <v>76</v>
      </c>
      <c r="G38" s="97">
        <v>48</v>
      </c>
    </row>
    <row r="39" spans="1:7" ht="30">
      <c r="A39" s="91" t="s">
        <v>415</v>
      </c>
      <c r="B39" s="177"/>
      <c r="C39" s="19" t="s">
        <v>12</v>
      </c>
      <c r="D39" s="19" t="s">
        <v>18</v>
      </c>
      <c r="E39" s="19" t="s">
        <v>414</v>
      </c>
      <c r="F39" s="19"/>
      <c r="G39" s="98">
        <f>SUM(G40)</f>
        <v>1879.6</v>
      </c>
    </row>
    <row r="40" spans="1:7" ht="60">
      <c r="A40" s="79" t="s">
        <v>72</v>
      </c>
      <c r="B40" s="177"/>
      <c r="C40" s="12" t="s">
        <v>12</v>
      </c>
      <c r="D40" s="12" t="s">
        <v>18</v>
      </c>
      <c r="E40" s="12" t="s">
        <v>414</v>
      </c>
      <c r="F40" s="12" t="s">
        <v>74</v>
      </c>
      <c r="G40" s="97">
        <v>1879.6</v>
      </c>
    </row>
    <row r="41" spans="1:7" ht="15">
      <c r="A41" s="99" t="s">
        <v>259</v>
      </c>
      <c r="B41" s="138"/>
      <c r="C41" s="67" t="s">
        <v>12</v>
      </c>
      <c r="D41" s="67" t="s">
        <v>42</v>
      </c>
      <c r="E41" s="12"/>
      <c r="F41" s="12"/>
      <c r="G41" s="98">
        <f>SUM(G42)</f>
        <v>1.9</v>
      </c>
    </row>
    <row r="42" spans="1:7" ht="75">
      <c r="A42" s="91" t="s">
        <v>333</v>
      </c>
      <c r="B42" s="138"/>
      <c r="C42" s="33" t="s">
        <v>12</v>
      </c>
      <c r="D42" s="33" t="s">
        <v>42</v>
      </c>
      <c r="E42" s="11" t="s">
        <v>97</v>
      </c>
      <c r="F42" s="12"/>
      <c r="G42" s="98">
        <f>SUM(G43)</f>
        <v>1.9</v>
      </c>
    </row>
    <row r="43" spans="1:7" ht="30">
      <c r="A43" s="91" t="s">
        <v>88</v>
      </c>
      <c r="B43" s="138"/>
      <c r="C43" s="33" t="s">
        <v>12</v>
      </c>
      <c r="D43" s="33" t="s">
        <v>42</v>
      </c>
      <c r="E43" s="11" t="s">
        <v>98</v>
      </c>
      <c r="F43" s="12"/>
      <c r="G43" s="98">
        <f>SUM(G44)</f>
        <v>1.9</v>
      </c>
    </row>
    <row r="44" spans="1:7" ht="30">
      <c r="A44" s="84" t="s">
        <v>90</v>
      </c>
      <c r="B44" s="138"/>
      <c r="C44" s="33" t="s">
        <v>12</v>
      </c>
      <c r="D44" s="33" t="s">
        <v>42</v>
      </c>
      <c r="E44" s="11" t="s">
        <v>100</v>
      </c>
      <c r="F44" s="12"/>
      <c r="G44" s="98">
        <f>SUM(G45)</f>
        <v>1.9</v>
      </c>
    </row>
    <row r="45" spans="1:7" ht="45">
      <c r="A45" s="131" t="s">
        <v>260</v>
      </c>
      <c r="B45" s="138"/>
      <c r="C45" s="33" t="s">
        <v>12</v>
      </c>
      <c r="D45" s="33" t="s">
        <v>42</v>
      </c>
      <c r="E45" s="11" t="s">
        <v>261</v>
      </c>
      <c r="F45" s="12"/>
      <c r="G45" s="98">
        <f>SUM(G46)</f>
        <v>1.9</v>
      </c>
    </row>
    <row r="46" spans="1:7" ht="30">
      <c r="A46" s="79" t="s">
        <v>81</v>
      </c>
      <c r="B46" s="138"/>
      <c r="C46" s="28" t="s">
        <v>12</v>
      </c>
      <c r="D46" s="28" t="s">
        <v>42</v>
      </c>
      <c r="E46" s="12" t="s">
        <v>261</v>
      </c>
      <c r="F46" s="12" t="s">
        <v>75</v>
      </c>
      <c r="G46" s="97">
        <v>1.9</v>
      </c>
    </row>
    <row r="47" spans="1:7" ht="15" hidden="1">
      <c r="A47" s="99" t="s">
        <v>430</v>
      </c>
      <c r="B47" s="182"/>
      <c r="C47" s="67" t="s">
        <v>12</v>
      </c>
      <c r="D47" s="67" t="s">
        <v>22</v>
      </c>
      <c r="E47" s="12"/>
      <c r="F47" s="12"/>
      <c r="G47" s="98">
        <f>SUM(G48)</f>
        <v>0</v>
      </c>
    </row>
    <row r="48" spans="1:7" ht="75" hidden="1">
      <c r="A48" s="91" t="s">
        <v>333</v>
      </c>
      <c r="B48" s="182"/>
      <c r="C48" s="33" t="s">
        <v>12</v>
      </c>
      <c r="D48" s="33" t="s">
        <v>22</v>
      </c>
      <c r="E48" s="183" t="s">
        <v>97</v>
      </c>
      <c r="F48" s="12"/>
      <c r="G48" s="98">
        <f>SUM(G49)</f>
        <v>0</v>
      </c>
    </row>
    <row r="49" spans="1:7" ht="30" hidden="1">
      <c r="A49" s="91" t="s">
        <v>88</v>
      </c>
      <c r="B49" s="182"/>
      <c r="C49" s="33" t="s">
        <v>12</v>
      </c>
      <c r="D49" s="33" t="s">
        <v>22</v>
      </c>
      <c r="E49" s="183" t="s">
        <v>98</v>
      </c>
      <c r="F49" s="12"/>
      <c r="G49" s="98">
        <f>SUM(G50)</f>
        <v>0</v>
      </c>
    </row>
    <row r="50" spans="1:7" ht="30" hidden="1">
      <c r="A50" s="84" t="s">
        <v>431</v>
      </c>
      <c r="B50" s="182"/>
      <c r="C50" s="33" t="s">
        <v>12</v>
      </c>
      <c r="D50" s="33" t="s">
        <v>22</v>
      </c>
      <c r="E50" s="183" t="s">
        <v>432</v>
      </c>
      <c r="F50" s="12"/>
      <c r="G50" s="98">
        <f>SUM(G51)</f>
        <v>0</v>
      </c>
    </row>
    <row r="51" spans="1:7" ht="30" hidden="1">
      <c r="A51" s="131" t="s">
        <v>433</v>
      </c>
      <c r="B51" s="182"/>
      <c r="C51" s="33" t="s">
        <v>12</v>
      </c>
      <c r="D51" s="33" t="s">
        <v>22</v>
      </c>
      <c r="E51" s="11" t="s">
        <v>434</v>
      </c>
      <c r="F51" s="12"/>
      <c r="G51" s="98">
        <f>SUM(G52)</f>
        <v>0</v>
      </c>
    </row>
    <row r="52" spans="1:7" ht="15" hidden="1">
      <c r="A52" s="79" t="s">
        <v>73</v>
      </c>
      <c r="B52" s="182"/>
      <c r="C52" s="28" t="s">
        <v>12</v>
      </c>
      <c r="D52" s="28" t="s">
        <v>22</v>
      </c>
      <c r="E52" s="12" t="s">
        <v>434</v>
      </c>
      <c r="F52" s="12" t="s">
        <v>76</v>
      </c>
      <c r="G52" s="97"/>
    </row>
    <row r="53" spans="1:7" ht="15">
      <c r="A53" s="80" t="s">
        <v>15</v>
      </c>
      <c r="B53" s="138"/>
      <c r="C53" s="10" t="s">
        <v>12</v>
      </c>
      <c r="D53" s="10" t="s">
        <v>16</v>
      </c>
      <c r="E53" s="22"/>
      <c r="F53" s="22"/>
      <c r="G53" s="98">
        <f>SUM(G54,G61,G76,G92,G100)</f>
        <v>2238.1999999999998</v>
      </c>
    </row>
    <row r="54" spans="1:7" ht="60">
      <c r="A54" s="84" t="s">
        <v>341</v>
      </c>
      <c r="B54" s="163"/>
      <c r="C54" s="62" t="s">
        <v>12</v>
      </c>
      <c r="D54" s="164" t="s">
        <v>16</v>
      </c>
      <c r="E54" s="165" t="s">
        <v>308</v>
      </c>
      <c r="F54" s="13"/>
      <c r="G54" s="96">
        <f>SUM(G55)</f>
        <v>569</v>
      </c>
    </row>
    <row r="55" spans="1:7" ht="30">
      <c r="A55" s="84" t="s">
        <v>359</v>
      </c>
      <c r="B55" s="163"/>
      <c r="C55" s="62" t="s">
        <v>12</v>
      </c>
      <c r="D55" s="62" t="s">
        <v>16</v>
      </c>
      <c r="E55" s="62" t="s">
        <v>356</v>
      </c>
      <c r="F55" s="12"/>
      <c r="G55" s="90">
        <f>SUM(G56)</f>
        <v>569</v>
      </c>
    </row>
    <row r="56" spans="1:7" ht="30">
      <c r="A56" s="84" t="s">
        <v>360</v>
      </c>
      <c r="B56" s="163"/>
      <c r="C56" s="62" t="s">
        <v>12</v>
      </c>
      <c r="D56" s="62" t="s">
        <v>16</v>
      </c>
      <c r="E56" s="62" t="s">
        <v>355</v>
      </c>
      <c r="F56" s="12"/>
      <c r="G56" s="90">
        <f>SUM(G57,G59)</f>
        <v>569</v>
      </c>
    </row>
    <row r="57" spans="1:7" ht="45">
      <c r="A57" s="105" t="s">
        <v>395</v>
      </c>
      <c r="B57" s="163"/>
      <c r="C57" s="62" t="s">
        <v>12</v>
      </c>
      <c r="D57" s="62" t="s">
        <v>16</v>
      </c>
      <c r="E57" s="62" t="s">
        <v>396</v>
      </c>
      <c r="F57" s="12"/>
      <c r="G57" s="90">
        <f>SUM(G58)</f>
        <v>284.5</v>
      </c>
    </row>
    <row r="58" spans="1:7" ht="30">
      <c r="A58" s="79" t="s">
        <v>117</v>
      </c>
      <c r="B58" s="163"/>
      <c r="C58" s="20" t="s">
        <v>12</v>
      </c>
      <c r="D58" s="166" t="s">
        <v>16</v>
      </c>
      <c r="E58" s="167" t="s">
        <v>396</v>
      </c>
      <c r="F58" s="13" t="s">
        <v>75</v>
      </c>
      <c r="G58" s="106">
        <v>284.5</v>
      </c>
    </row>
    <row r="59" spans="1:7" ht="60">
      <c r="A59" s="105" t="s">
        <v>397</v>
      </c>
      <c r="B59" s="163"/>
      <c r="C59" s="62" t="s">
        <v>12</v>
      </c>
      <c r="D59" s="62" t="s">
        <v>16</v>
      </c>
      <c r="E59" s="62" t="s">
        <v>398</v>
      </c>
      <c r="F59" s="12"/>
      <c r="G59" s="90">
        <f>SUM(G60)</f>
        <v>284.5</v>
      </c>
    </row>
    <row r="60" spans="1:7" ht="30">
      <c r="A60" s="79" t="s">
        <v>117</v>
      </c>
      <c r="B60" s="163"/>
      <c r="C60" s="20" t="s">
        <v>12</v>
      </c>
      <c r="D60" s="166" t="s">
        <v>16</v>
      </c>
      <c r="E60" s="167" t="s">
        <v>398</v>
      </c>
      <c r="F60" s="13" t="s">
        <v>75</v>
      </c>
      <c r="G60" s="106">
        <v>284.5</v>
      </c>
    </row>
    <row r="61" spans="1:7" ht="45">
      <c r="A61" s="81" t="s">
        <v>334</v>
      </c>
      <c r="B61" s="138"/>
      <c r="C61" s="11" t="s">
        <v>12</v>
      </c>
      <c r="D61" s="11" t="s">
        <v>16</v>
      </c>
      <c r="E61" s="19" t="s">
        <v>234</v>
      </c>
      <c r="F61" s="22"/>
      <c r="G61" s="90">
        <f>SUM(G62)</f>
        <v>48.1</v>
      </c>
    </row>
    <row r="62" spans="1:7" ht="30">
      <c r="A62" s="81" t="s">
        <v>231</v>
      </c>
      <c r="B62" s="138"/>
      <c r="C62" s="11" t="s">
        <v>12</v>
      </c>
      <c r="D62" s="11" t="s">
        <v>16</v>
      </c>
      <c r="E62" s="19" t="s">
        <v>235</v>
      </c>
      <c r="F62" s="22"/>
      <c r="G62" s="90">
        <f>SUM(G63)</f>
        <v>48.1</v>
      </c>
    </row>
    <row r="63" spans="1:7" ht="30">
      <c r="A63" s="81" t="s">
        <v>232</v>
      </c>
      <c r="B63" s="138"/>
      <c r="C63" s="11" t="s">
        <v>12</v>
      </c>
      <c r="D63" s="11" t="s">
        <v>16</v>
      </c>
      <c r="E63" s="19" t="s">
        <v>236</v>
      </c>
      <c r="F63" s="22"/>
      <c r="G63" s="90">
        <f>SUM(G64,G66,G70,G73,G68)</f>
        <v>48.1</v>
      </c>
    </row>
    <row r="64" spans="1:7" ht="15">
      <c r="A64" s="81" t="s">
        <v>252</v>
      </c>
      <c r="B64" s="138"/>
      <c r="C64" s="11" t="s">
        <v>12</v>
      </c>
      <c r="D64" s="11" t="s">
        <v>16</v>
      </c>
      <c r="E64" s="19" t="s">
        <v>251</v>
      </c>
      <c r="F64" s="22"/>
      <c r="G64" s="90">
        <f>SUM(G65)</f>
        <v>10</v>
      </c>
    </row>
    <row r="65" spans="1:7" ht="30">
      <c r="A65" s="79" t="s">
        <v>82</v>
      </c>
      <c r="B65" s="138"/>
      <c r="C65" s="12" t="s">
        <v>12</v>
      </c>
      <c r="D65" s="12" t="s">
        <v>16</v>
      </c>
      <c r="E65" s="15" t="s">
        <v>251</v>
      </c>
      <c r="F65" s="15" t="s">
        <v>79</v>
      </c>
      <c r="G65" s="82">
        <v>10</v>
      </c>
    </row>
    <row r="66" spans="1:7" ht="30">
      <c r="A66" s="81" t="s">
        <v>233</v>
      </c>
      <c r="B66" s="138"/>
      <c r="C66" s="11" t="s">
        <v>12</v>
      </c>
      <c r="D66" s="11" t="s">
        <v>16</v>
      </c>
      <c r="E66" s="19" t="s">
        <v>237</v>
      </c>
      <c r="F66" s="22"/>
      <c r="G66" s="90">
        <f>SUM(G67)</f>
        <v>3</v>
      </c>
    </row>
    <row r="67" spans="1:7" ht="28.5" customHeight="1">
      <c r="A67" s="79" t="s">
        <v>82</v>
      </c>
      <c r="B67" s="138"/>
      <c r="C67" s="12" t="s">
        <v>12</v>
      </c>
      <c r="D67" s="12" t="s">
        <v>16</v>
      </c>
      <c r="E67" s="15" t="s">
        <v>237</v>
      </c>
      <c r="F67" s="15" t="s">
        <v>79</v>
      </c>
      <c r="G67" s="82">
        <v>3</v>
      </c>
    </row>
    <row r="68" spans="1:7" ht="30" hidden="1">
      <c r="A68" s="81" t="s">
        <v>490</v>
      </c>
      <c r="B68" s="192"/>
      <c r="C68" s="11" t="s">
        <v>12</v>
      </c>
      <c r="D68" s="11" t="s">
        <v>16</v>
      </c>
      <c r="E68" s="19" t="s">
        <v>491</v>
      </c>
      <c r="F68" s="22"/>
      <c r="G68" s="90">
        <f>SUM(G69)</f>
        <v>0</v>
      </c>
    </row>
    <row r="69" spans="1:7" ht="30" hidden="1">
      <c r="A69" s="79" t="s">
        <v>117</v>
      </c>
      <c r="B69" s="192"/>
      <c r="C69" s="12" t="s">
        <v>12</v>
      </c>
      <c r="D69" s="12" t="s">
        <v>16</v>
      </c>
      <c r="E69" s="15" t="s">
        <v>491</v>
      </c>
      <c r="F69" s="15" t="s">
        <v>75</v>
      </c>
      <c r="G69" s="82"/>
    </row>
    <row r="70" spans="1:7" ht="30">
      <c r="A70" s="84" t="s">
        <v>303</v>
      </c>
      <c r="B70" s="155"/>
      <c r="C70" s="11" t="s">
        <v>12</v>
      </c>
      <c r="D70" s="11" t="s">
        <v>16</v>
      </c>
      <c r="E70" s="19" t="s">
        <v>304</v>
      </c>
      <c r="F70" s="22"/>
      <c r="G70" s="90">
        <f>SUM(G71:G72)</f>
        <v>34.700000000000003</v>
      </c>
    </row>
    <row r="71" spans="1:7" ht="60">
      <c r="A71" s="79" t="s">
        <v>72</v>
      </c>
      <c r="B71" s="185"/>
      <c r="C71" s="12" t="s">
        <v>12</v>
      </c>
      <c r="D71" s="12" t="s">
        <v>16</v>
      </c>
      <c r="E71" s="15" t="s">
        <v>304</v>
      </c>
      <c r="F71" s="15" t="s">
        <v>74</v>
      </c>
      <c r="G71" s="82">
        <v>29.7</v>
      </c>
    </row>
    <row r="72" spans="1:7" ht="30">
      <c r="A72" s="79" t="s">
        <v>117</v>
      </c>
      <c r="B72" s="155"/>
      <c r="C72" s="12" t="s">
        <v>12</v>
      </c>
      <c r="D72" s="12" t="s">
        <v>16</v>
      </c>
      <c r="E72" s="15" t="s">
        <v>304</v>
      </c>
      <c r="F72" s="15" t="s">
        <v>75</v>
      </c>
      <c r="G72" s="82">
        <v>5</v>
      </c>
    </row>
    <row r="73" spans="1:7" ht="45">
      <c r="A73" s="84" t="s">
        <v>400</v>
      </c>
      <c r="B73" s="173"/>
      <c r="C73" s="11" t="s">
        <v>12</v>
      </c>
      <c r="D73" s="11" t="s">
        <v>16</v>
      </c>
      <c r="E73" s="19" t="s">
        <v>399</v>
      </c>
      <c r="F73" s="22"/>
      <c r="G73" s="90">
        <f>SUM(G74:G75)</f>
        <v>0.4</v>
      </c>
    </row>
    <row r="74" spans="1:7" ht="60">
      <c r="A74" s="79" t="s">
        <v>72</v>
      </c>
      <c r="B74" s="206"/>
      <c r="C74" s="12" t="s">
        <v>12</v>
      </c>
      <c r="D74" s="12" t="s">
        <v>16</v>
      </c>
      <c r="E74" s="15" t="s">
        <v>399</v>
      </c>
      <c r="F74" s="15" t="s">
        <v>74</v>
      </c>
      <c r="G74" s="82">
        <v>0.3</v>
      </c>
    </row>
    <row r="75" spans="1:7" ht="30">
      <c r="A75" s="79" t="s">
        <v>117</v>
      </c>
      <c r="B75" s="173"/>
      <c r="C75" s="12" t="s">
        <v>12</v>
      </c>
      <c r="D75" s="12" t="s">
        <v>16</v>
      </c>
      <c r="E75" s="15" t="s">
        <v>399</v>
      </c>
      <c r="F75" s="15" t="s">
        <v>75</v>
      </c>
      <c r="G75" s="82">
        <v>0.1</v>
      </c>
    </row>
    <row r="76" spans="1:7" ht="75">
      <c r="A76" s="91" t="s">
        <v>333</v>
      </c>
      <c r="B76" s="138"/>
      <c r="C76" s="19" t="s">
        <v>12</v>
      </c>
      <c r="D76" s="19" t="s">
        <v>16</v>
      </c>
      <c r="E76" s="19" t="s">
        <v>97</v>
      </c>
      <c r="F76" s="19"/>
      <c r="G76" s="98">
        <f>SUM(G77)</f>
        <v>601.1</v>
      </c>
    </row>
    <row r="77" spans="1:7" ht="30">
      <c r="A77" s="91" t="s">
        <v>88</v>
      </c>
      <c r="B77" s="138"/>
      <c r="C77" s="19" t="s">
        <v>12</v>
      </c>
      <c r="D77" s="19" t="s">
        <v>16</v>
      </c>
      <c r="E77" s="19" t="s">
        <v>98</v>
      </c>
      <c r="F77" s="19"/>
      <c r="G77" s="98">
        <f>SUM(G78,G81)</f>
        <v>601.1</v>
      </c>
    </row>
    <row r="78" spans="1:7" ht="30">
      <c r="A78" s="91" t="s">
        <v>89</v>
      </c>
      <c r="B78" s="207"/>
      <c r="C78" s="19" t="s">
        <v>12</v>
      </c>
      <c r="D78" s="19" t="s">
        <v>16</v>
      </c>
      <c r="E78" s="19" t="s">
        <v>99</v>
      </c>
      <c r="F78" s="33"/>
      <c r="G78" s="90">
        <f>SUM(G79)</f>
        <v>39.1</v>
      </c>
    </row>
    <row r="79" spans="1:7" ht="30">
      <c r="A79" s="91" t="s">
        <v>413</v>
      </c>
      <c r="B79" s="207"/>
      <c r="C79" s="19" t="s">
        <v>12</v>
      </c>
      <c r="D79" s="19" t="s">
        <v>16</v>
      </c>
      <c r="E79" s="19" t="s">
        <v>87</v>
      </c>
      <c r="F79" s="33"/>
      <c r="G79" s="90">
        <f>SUM(G80:G80)</f>
        <v>39.1</v>
      </c>
    </row>
    <row r="80" spans="1:7" ht="60">
      <c r="A80" s="79" t="s">
        <v>72</v>
      </c>
      <c r="B80" s="207"/>
      <c r="C80" s="28" t="s">
        <v>12</v>
      </c>
      <c r="D80" s="28" t="s">
        <v>16</v>
      </c>
      <c r="E80" s="15" t="s">
        <v>87</v>
      </c>
      <c r="F80" s="12" t="s">
        <v>74</v>
      </c>
      <c r="G80" s="82">
        <v>39.1</v>
      </c>
    </row>
    <row r="81" spans="1:7" ht="29.25" customHeight="1">
      <c r="A81" s="100" t="s">
        <v>90</v>
      </c>
      <c r="B81" s="138"/>
      <c r="C81" s="11" t="s">
        <v>12</v>
      </c>
      <c r="D81" s="11" t="s">
        <v>16</v>
      </c>
      <c r="E81" s="19" t="s">
        <v>100</v>
      </c>
      <c r="F81" s="19"/>
      <c r="G81" s="98">
        <f>SUM(G82,G84,G87,G90)</f>
        <v>562</v>
      </c>
    </row>
    <row r="82" spans="1:7" ht="45" hidden="1">
      <c r="A82" s="101" t="s">
        <v>103</v>
      </c>
      <c r="B82" s="138"/>
      <c r="C82" s="11" t="s">
        <v>12</v>
      </c>
      <c r="D82" s="11" t="s">
        <v>16</v>
      </c>
      <c r="E82" s="75" t="s">
        <v>104</v>
      </c>
      <c r="F82" s="19"/>
      <c r="G82" s="98">
        <f>SUM(G83)</f>
        <v>0</v>
      </c>
    </row>
    <row r="83" spans="1:7" ht="60" hidden="1">
      <c r="A83" s="79" t="s">
        <v>72</v>
      </c>
      <c r="B83" s="138"/>
      <c r="C83" s="12" t="s">
        <v>12</v>
      </c>
      <c r="D83" s="12" t="s">
        <v>16</v>
      </c>
      <c r="E83" s="76" t="s">
        <v>104</v>
      </c>
      <c r="F83" s="12" t="s">
        <v>74</v>
      </c>
      <c r="G83" s="97"/>
    </row>
    <row r="84" spans="1:7" ht="45">
      <c r="A84" s="102" t="s">
        <v>105</v>
      </c>
      <c r="B84" s="138"/>
      <c r="C84" s="11" t="s">
        <v>12</v>
      </c>
      <c r="D84" s="11" t="s">
        <v>16</v>
      </c>
      <c r="E84" s="75" t="s">
        <v>106</v>
      </c>
      <c r="F84" s="11"/>
      <c r="G84" s="90">
        <f>SUM(G85:G86)</f>
        <v>493</v>
      </c>
    </row>
    <row r="85" spans="1:7" ht="60">
      <c r="A85" s="79" t="s">
        <v>72</v>
      </c>
      <c r="B85" s="138"/>
      <c r="C85" s="12" t="s">
        <v>12</v>
      </c>
      <c r="D85" s="12" t="s">
        <v>16</v>
      </c>
      <c r="E85" s="76" t="s">
        <v>106</v>
      </c>
      <c r="F85" s="12" t="s">
        <v>74</v>
      </c>
      <c r="G85" s="82">
        <v>492.1</v>
      </c>
    </row>
    <row r="86" spans="1:7" ht="30">
      <c r="A86" s="79" t="s">
        <v>117</v>
      </c>
      <c r="B86" s="138"/>
      <c r="C86" s="12" t="s">
        <v>12</v>
      </c>
      <c r="D86" s="12" t="s">
        <v>16</v>
      </c>
      <c r="E86" s="76" t="s">
        <v>106</v>
      </c>
      <c r="F86" s="12" t="s">
        <v>75</v>
      </c>
      <c r="G86" s="97">
        <v>0.9</v>
      </c>
    </row>
    <row r="87" spans="1:7" ht="45">
      <c r="A87" s="84" t="s">
        <v>107</v>
      </c>
      <c r="B87" s="138"/>
      <c r="C87" s="11" t="s">
        <v>12</v>
      </c>
      <c r="D87" s="11" t="s">
        <v>16</v>
      </c>
      <c r="E87" s="75" t="s">
        <v>108</v>
      </c>
      <c r="F87" s="15"/>
      <c r="G87" s="98">
        <f>SUM(G88:G89)</f>
        <v>69</v>
      </c>
    </row>
    <row r="88" spans="1:7" ht="60">
      <c r="A88" s="79" t="s">
        <v>72</v>
      </c>
      <c r="B88" s="138"/>
      <c r="C88" s="12" t="s">
        <v>12</v>
      </c>
      <c r="D88" s="12" t="s">
        <v>16</v>
      </c>
      <c r="E88" s="76" t="s">
        <v>108</v>
      </c>
      <c r="F88" s="15" t="s">
        <v>74</v>
      </c>
      <c r="G88" s="82">
        <v>34</v>
      </c>
    </row>
    <row r="89" spans="1:7" ht="30">
      <c r="A89" s="79" t="s">
        <v>117</v>
      </c>
      <c r="B89" s="138"/>
      <c r="C89" s="12" t="s">
        <v>12</v>
      </c>
      <c r="D89" s="12" t="s">
        <v>16</v>
      </c>
      <c r="E89" s="76" t="s">
        <v>108</v>
      </c>
      <c r="F89" s="12" t="s">
        <v>75</v>
      </c>
      <c r="G89" s="82">
        <v>35</v>
      </c>
    </row>
    <row r="90" spans="1:7" ht="60">
      <c r="A90" s="84" t="s">
        <v>109</v>
      </c>
      <c r="B90" s="138"/>
      <c r="C90" s="11" t="s">
        <v>12</v>
      </c>
      <c r="D90" s="11" t="s">
        <v>16</v>
      </c>
      <c r="E90" s="75" t="s">
        <v>110</v>
      </c>
      <c r="F90" s="12"/>
      <c r="G90" s="90">
        <f>SUM(G91)</f>
        <v>0</v>
      </c>
    </row>
    <row r="91" spans="1:7" ht="30">
      <c r="A91" s="79" t="s">
        <v>117</v>
      </c>
      <c r="B91" s="138"/>
      <c r="C91" s="12" t="s">
        <v>12</v>
      </c>
      <c r="D91" s="12" t="s">
        <v>16</v>
      </c>
      <c r="E91" s="76" t="s">
        <v>110</v>
      </c>
      <c r="F91" s="12" t="s">
        <v>75</v>
      </c>
      <c r="G91" s="97">
        <v>0</v>
      </c>
    </row>
    <row r="92" spans="1:7" ht="15">
      <c r="A92" s="84" t="s">
        <v>229</v>
      </c>
      <c r="B92" s="186"/>
      <c r="C92" s="23" t="s">
        <v>12</v>
      </c>
      <c r="D92" s="23" t="s">
        <v>16</v>
      </c>
      <c r="E92" s="23" t="s">
        <v>228</v>
      </c>
      <c r="F92" s="23"/>
      <c r="G92" s="90">
        <f>SUM(G93)</f>
        <v>951</v>
      </c>
    </row>
    <row r="93" spans="1:7" ht="30">
      <c r="A93" s="84" t="s">
        <v>382</v>
      </c>
      <c r="B93" s="186"/>
      <c r="C93" s="23" t="s">
        <v>12</v>
      </c>
      <c r="D93" s="23" t="s">
        <v>16</v>
      </c>
      <c r="E93" s="23" t="s">
        <v>92</v>
      </c>
      <c r="F93" s="23"/>
      <c r="G93" s="90">
        <f>SUM(G94,G96,G98)</f>
        <v>951</v>
      </c>
    </row>
    <row r="94" spans="1:7" ht="15">
      <c r="A94" s="84" t="s">
        <v>501</v>
      </c>
      <c r="B94" s="193"/>
      <c r="C94" s="23" t="s">
        <v>12</v>
      </c>
      <c r="D94" s="23" t="s">
        <v>16</v>
      </c>
      <c r="E94" s="23" t="s">
        <v>411</v>
      </c>
      <c r="F94" s="23"/>
      <c r="G94" s="90">
        <f>SUM(G95)</f>
        <v>491.5</v>
      </c>
    </row>
    <row r="95" spans="1:7" ht="30">
      <c r="A95" s="79" t="s">
        <v>117</v>
      </c>
      <c r="B95" s="193"/>
      <c r="C95" s="15" t="s">
        <v>12</v>
      </c>
      <c r="D95" s="15" t="s">
        <v>16</v>
      </c>
      <c r="E95" s="24" t="s">
        <v>411</v>
      </c>
      <c r="F95" s="24" t="s">
        <v>75</v>
      </c>
      <c r="G95" s="82">
        <v>491.5</v>
      </c>
    </row>
    <row r="96" spans="1:7" ht="15">
      <c r="A96" s="116" t="s">
        <v>549</v>
      </c>
      <c r="B96" s="186"/>
      <c r="C96" s="23" t="s">
        <v>12</v>
      </c>
      <c r="D96" s="23" t="s">
        <v>16</v>
      </c>
      <c r="E96" s="23" t="s">
        <v>548</v>
      </c>
      <c r="F96" s="23"/>
      <c r="G96" s="90">
        <f>SUM(G97)</f>
        <v>95</v>
      </c>
    </row>
    <row r="97" spans="1:7" ht="30">
      <c r="A97" s="79" t="s">
        <v>117</v>
      </c>
      <c r="B97" s="186"/>
      <c r="C97" s="15" t="s">
        <v>12</v>
      </c>
      <c r="D97" s="15" t="s">
        <v>16</v>
      </c>
      <c r="E97" s="24" t="s">
        <v>548</v>
      </c>
      <c r="F97" s="12" t="s">
        <v>75</v>
      </c>
      <c r="G97" s="82">
        <v>95</v>
      </c>
    </row>
    <row r="98" spans="1:7" ht="45">
      <c r="A98" s="84" t="s">
        <v>502</v>
      </c>
      <c r="B98" s="193"/>
      <c r="C98" s="23" t="s">
        <v>12</v>
      </c>
      <c r="D98" s="23" t="s">
        <v>16</v>
      </c>
      <c r="E98" s="23" t="s">
        <v>503</v>
      </c>
      <c r="F98" s="23"/>
      <c r="G98" s="90">
        <f>SUM(G99)</f>
        <v>364.5</v>
      </c>
    </row>
    <row r="99" spans="1:7" ht="60">
      <c r="A99" s="79" t="s">
        <v>72</v>
      </c>
      <c r="B99" s="193"/>
      <c r="C99" s="15" t="s">
        <v>12</v>
      </c>
      <c r="D99" s="15" t="s">
        <v>16</v>
      </c>
      <c r="E99" s="24" t="s">
        <v>503</v>
      </c>
      <c r="F99" s="24" t="s">
        <v>74</v>
      </c>
      <c r="G99" s="82">
        <v>364.5</v>
      </c>
    </row>
    <row r="100" spans="1:7" ht="15">
      <c r="A100" s="84" t="s">
        <v>229</v>
      </c>
      <c r="B100" s="229"/>
      <c r="C100" s="23" t="s">
        <v>12</v>
      </c>
      <c r="D100" s="23" t="s">
        <v>16</v>
      </c>
      <c r="E100" s="23" t="s">
        <v>228</v>
      </c>
      <c r="F100" s="23"/>
      <c r="G100" s="90">
        <f>SUM(G101)</f>
        <v>69</v>
      </c>
    </row>
    <row r="101" spans="1:7" ht="30">
      <c r="A101" s="84" t="s">
        <v>382</v>
      </c>
      <c r="B101" s="229"/>
      <c r="C101" s="23" t="s">
        <v>12</v>
      </c>
      <c r="D101" s="23" t="s">
        <v>16</v>
      </c>
      <c r="E101" s="23" t="s">
        <v>92</v>
      </c>
      <c r="F101" s="23"/>
      <c r="G101" s="90">
        <f>SUM(G102)</f>
        <v>69</v>
      </c>
    </row>
    <row r="102" spans="1:7" ht="15">
      <c r="A102" s="116" t="s">
        <v>93</v>
      </c>
      <c r="B102" s="229"/>
      <c r="C102" s="23" t="s">
        <v>12</v>
      </c>
      <c r="D102" s="23" t="s">
        <v>16</v>
      </c>
      <c r="E102" s="23" t="s">
        <v>94</v>
      </c>
      <c r="F102" s="23"/>
      <c r="G102" s="90">
        <f>SUM(G103:G106)</f>
        <v>69</v>
      </c>
    </row>
    <row r="103" spans="1:7" ht="30">
      <c r="A103" s="79" t="s">
        <v>117</v>
      </c>
      <c r="B103" s="229"/>
      <c r="C103" s="15" t="s">
        <v>12</v>
      </c>
      <c r="D103" s="15" t="s">
        <v>16</v>
      </c>
      <c r="E103" s="24" t="s">
        <v>94</v>
      </c>
      <c r="F103" s="12" t="s">
        <v>75</v>
      </c>
      <c r="G103" s="82">
        <v>14.9</v>
      </c>
    </row>
    <row r="104" spans="1:7" ht="15">
      <c r="A104" s="79" t="s">
        <v>77</v>
      </c>
      <c r="B104" s="229"/>
      <c r="C104" s="15" t="s">
        <v>12</v>
      </c>
      <c r="D104" s="15" t="s">
        <v>16</v>
      </c>
      <c r="E104" s="24" t="s">
        <v>94</v>
      </c>
      <c r="F104" s="12" t="s">
        <v>78</v>
      </c>
      <c r="G104" s="82">
        <v>8.3000000000000007</v>
      </c>
    </row>
    <row r="105" spans="1:7" ht="30">
      <c r="A105" s="79" t="s">
        <v>82</v>
      </c>
      <c r="B105" s="229"/>
      <c r="C105" s="15" t="s">
        <v>12</v>
      </c>
      <c r="D105" s="15" t="s">
        <v>16</v>
      </c>
      <c r="E105" s="24" t="s">
        <v>94</v>
      </c>
      <c r="F105" s="12" t="s">
        <v>79</v>
      </c>
      <c r="G105" s="82">
        <v>13.3</v>
      </c>
    </row>
    <row r="106" spans="1:7" ht="15">
      <c r="A106" s="79" t="s">
        <v>73</v>
      </c>
      <c r="B106" s="229"/>
      <c r="C106" s="15" t="s">
        <v>12</v>
      </c>
      <c r="D106" s="15" t="s">
        <v>16</v>
      </c>
      <c r="E106" s="24" t="s">
        <v>94</v>
      </c>
      <c r="F106" s="24" t="s">
        <v>76</v>
      </c>
      <c r="G106" s="82">
        <v>32.5</v>
      </c>
    </row>
    <row r="107" spans="1:7" ht="28.5">
      <c r="A107" s="92" t="s">
        <v>71</v>
      </c>
      <c r="B107" s="138"/>
      <c r="C107" s="29" t="s">
        <v>14</v>
      </c>
      <c r="D107" s="12"/>
      <c r="E107" s="15"/>
      <c r="F107" s="12"/>
      <c r="G107" s="83">
        <f>SUM(G108)</f>
        <v>2898.5</v>
      </c>
    </row>
    <row r="108" spans="1:7" ht="30">
      <c r="A108" s="99" t="s">
        <v>380</v>
      </c>
      <c r="B108" s="138"/>
      <c r="C108" s="136" t="s">
        <v>14</v>
      </c>
      <c r="D108" s="10" t="s">
        <v>31</v>
      </c>
      <c r="E108" s="15"/>
      <c r="F108" s="12"/>
      <c r="G108" s="83">
        <f>SUM(G109,G115)</f>
        <v>2898.5</v>
      </c>
    </row>
    <row r="109" spans="1:7" ht="59.25" customHeight="1">
      <c r="A109" s="91" t="s">
        <v>335</v>
      </c>
      <c r="B109" s="138"/>
      <c r="C109" s="135" t="s">
        <v>14</v>
      </c>
      <c r="D109" s="11" t="s">
        <v>31</v>
      </c>
      <c r="E109" s="19" t="s">
        <v>97</v>
      </c>
      <c r="F109" s="12"/>
      <c r="G109" s="83">
        <f>SUM(G110)</f>
        <v>2690.5</v>
      </c>
    </row>
    <row r="110" spans="1:7" ht="30" hidden="1">
      <c r="A110" s="84" t="s">
        <v>118</v>
      </c>
      <c r="B110" s="138"/>
      <c r="C110" s="11" t="s">
        <v>14</v>
      </c>
      <c r="D110" s="11" t="s">
        <v>31</v>
      </c>
      <c r="E110" s="11" t="s">
        <v>122</v>
      </c>
      <c r="F110" s="12"/>
      <c r="G110" s="98">
        <f>SUM(G111)</f>
        <v>2690.5</v>
      </c>
    </row>
    <row r="111" spans="1:7" ht="30">
      <c r="A111" s="84" t="s">
        <v>119</v>
      </c>
      <c r="B111" s="138"/>
      <c r="C111" s="11" t="s">
        <v>14</v>
      </c>
      <c r="D111" s="11" t="s">
        <v>31</v>
      </c>
      <c r="E111" s="11" t="s">
        <v>121</v>
      </c>
      <c r="F111" s="12"/>
      <c r="G111" s="98">
        <f>SUM(G112)</f>
        <v>2690.5</v>
      </c>
    </row>
    <row r="112" spans="1:7" ht="15">
      <c r="A112" s="84" t="s">
        <v>120</v>
      </c>
      <c r="B112" s="138"/>
      <c r="C112" s="11" t="s">
        <v>14</v>
      </c>
      <c r="D112" s="11" t="s">
        <v>31</v>
      </c>
      <c r="E112" s="11" t="s">
        <v>123</v>
      </c>
      <c r="F112" s="12"/>
      <c r="G112" s="98">
        <f>SUM(G113:G114)</f>
        <v>2690.5</v>
      </c>
    </row>
    <row r="113" spans="1:7" ht="60">
      <c r="A113" s="79" t="s">
        <v>72</v>
      </c>
      <c r="B113" s="138"/>
      <c r="C113" s="12" t="s">
        <v>14</v>
      </c>
      <c r="D113" s="12" t="s">
        <v>31</v>
      </c>
      <c r="E113" s="11" t="s">
        <v>123</v>
      </c>
      <c r="F113" s="12" t="s">
        <v>74</v>
      </c>
      <c r="G113" s="97">
        <v>2690.5</v>
      </c>
    </row>
    <row r="114" spans="1:7" ht="30">
      <c r="A114" s="79" t="s">
        <v>117</v>
      </c>
      <c r="B114" s="138"/>
      <c r="C114" s="12" t="s">
        <v>14</v>
      </c>
      <c r="D114" s="12" t="s">
        <v>31</v>
      </c>
      <c r="E114" s="11" t="s">
        <v>123</v>
      </c>
      <c r="F114" s="12" t="s">
        <v>75</v>
      </c>
      <c r="G114" s="97"/>
    </row>
    <row r="115" spans="1:7" ht="15">
      <c r="A115" s="84" t="s">
        <v>229</v>
      </c>
      <c r="B115" s="229"/>
      <c r="C115" s="23" t="s">
        <v>14</v>
      </c>
      <c r="D115" s="23" t="s">
        <v>31</v>
      </c>
      <c r="E115" s="23" t="s">
        <v>228</v>
      </c>
      <c r="F115" s="23"/>
      <c r="G115" s="90">
        <f>SUM(G116)</f>
        <v>208</v>
      </c>
    </row>
    <row r="116" spans="1:7" ht="30">
      <c r="A116" s="84" t="s">
        <v>382</v>
      </c>
      <c r="B116" s="229"/>
      <c r="C116" s="23" t="s">
        <v>14</v>
      </c>
      <c r="D116" s="23" t="s">
        <v>31</v>
      </c>
      <c r="E116" s="23" t="s">
        <v>92</v>
      </c>
      <c r="F116" s="23"/>
      <c r="G116" s="90">
        <f>SUM(G117)</f>
        <v>208</v>
      </c>
    </row>
    <row r="117" spans="1:7" ht="33" customHeight="1">
      <c r="A117" s="108" t="s">
        <v>95</v>
      </c>
      <c r="B117" s="229"/>
      <c r="C117" s="11" t="s">
        <v>14</v>
      </c>
      <c r="D117" s="11" t="s">
        <v>31</v>
      </c>
      <c r="E117" s="23" t="s">
        <v>96</v>
      </c>
      <c r="F117" s="32"/>
      <c r="G117" s="90">
        <f>SUM(G118)</f>
        <v>208</v>
      </c>
    </row>
    <row r="118" spans="1:7" ht="30">
      <c r="A118" s="79" t="s">
        <v>117</v>
      </c>
      <c r="B118" s="229"/>
      <c r="C118" s="12" t="s">
        <v>14</v>
      </c>
      <c r="D118" s="12" t="s">
        <v>31</v>
      </c>
      <c r="E118" s="24" t="s">
        <v>96</v>
      </c>
      <c r="F118" s="12" t="s">
        <v>75</v>
      </c>
      <c r="G118" s="82">
        <v>208</v>
      </c>
    </row>
    <row r="119" spans="1:7" ht="15.75">
      <c r="A119" s="103" t="s">
        <v>17</v>
      </c>
      <c r="B119" s="138"/>
      <c r="C119" s="29" t="s">
        <v>18</v>
      </c>
      <c r="D119" s="11"/>
      <c r="E119" s="30"/>
      <c r="F119" s="30"/>
      <c r="G119" s="90">
        <f>SUM(G120,G132,G126)</f>
        <v>34890.300000000003</v>
      </c>
    </row>
    <row r="120" spans="1:7" ht="15">
      <c r="A120" s="118" t="s">
        <v>19</v>
      </c>
      <c r="C120" s="66" t="s">
        <v>18</v>
      </c>
      <c r="D120" s="66" t="s">
        <v>12</v>
      </c>
      <c r="E120" s="56"/>
      <c r="F120" s="56"/>
      <c r="G120" s="90">
        <f>SUM(G121)</f>
        <v>55</v>
      </c>
    </row>
    <row r="121" spans="1:7" ht="45">
      <c r="A121" s="101" t="s">
        <v>336</v>
      </c>
      <c r="C121" s="62" t="s">
        <v>18</v>
      </c>
      <c r="D121" s="62" t="s">
        <v>12</v>
      </c>
      <c r="E121" s="62" t="s">
        <v>136</v>
      </c>
      <c r="F121" s="62"/>
      <c r="G121" s="90">
        <f>SUM(G122)</f>
        <v>55</v>
      </c>
    </row>
    <row r="122" spans="1:7" ht="30">
      <c r="A122" s="84" t="s">
        <v>273</v>
      </c>
      <c r="C122" s="62" t="s">
        <v>18</v>
      </c>
      <c r="D122" s="62" t="s">
        <v>12</v>
      </c>
      <c r="E122" s="62" t="s">
        <v>137</v>
      </c>
      <c r="F122" s="20"/>
      <c r="G122" s="90">
        <f>SUM(G123)</f>
        <v>55</v>
      </c>
    </row>
    <row r="123" spans="1:7" ht="15">
      <c r="A123" s="79" t="s">
        <v>135</v>
      </c>
      <c r="C123" s="62" t="s">
        <v>18</v>
      </c>
      <c r="D123" s="62" t="s">
        <v>12</v>
      </c>
      <c r="E123" s="62" t="s">
        <v>138</v>
      </c>
      <c r="F123" s="20"/>
      <c r="G123" s="90">
        <f>SUM(G124)</f>
        <v>55</v>
      </c>
    </row>
    <row r="124" spans="1:7" ht="15">
      <c r="A124" s="84" t="s">
        <v>274</v>
      </c>
      <c r="C124" s="62" t="s">
        <v>18</v>
      </c>
      <c r="D124" s="62" t="s">
        <v>12</v>
      </c>
      <c r="E124" s="62" t="s">
        <v>275</v>
      </c>
      <c r="F124" s="20"/>
      <c r="G124" s="90">
        <f>SUM(G125)</f>
        <v>55</v>
      </c>
    </row>
    <row r="125" spans="1:7" ht="30">
      <c r="A125" s="79" t="s">
        <v>82</v>
      </c>
      <c r="C125" s="20" t="s">
        <v>18</v>
      </c>
      <c r="D125" s="20" t="s">
        <v>12</v>
      </c>
      <c r="E125" s="20" t="s">
        <v>275</v>
      </c>
      <c r="F125" s="20" t="s">
        <v>79</v>
      </c>
      <c r="G125" s="82">
        <v>55</v>
      </c>
    </row>
    <row r="126" spans="1:7" ht="15">
      <c r="A126" s="109" t="s">
        <v>307</v>
      </c>
      <c r="C126" s="66" t="s">
        <v>18</v>
      </c>
      <c r="D126" s="66" t="s">
        <v>42</v>
      </c>
      <c r="E126" s="20"/>
      <c r="F126" s="20"/>
      <c r="G126" s="187">
        <f>SUM(G127)</f>
        <v>14.6</v>
      </c>
    </row>
    <row r="127" spans="1:7" ht="75">
      <c r="A127" s="91" t="s">
        <v>333</v>
      </c>
      <c r="C127" s="19" t="s">
        <v>18</v>
      </c>
      <c r="D127" s="19" t="s">
        <v>42</v>
      </c>
      <c r="E127" s="19" t="s">
        <v>97</v>
      </c>
      <c r="F127" s="20"/>
      <c r="G127" s="187">
        <f>SUM(G128)</f>
        <v>14.6</v>
      </c>
    </row>
    <row r="128" spans="1:7" ht="30">
      <c r="A128" s="91" t="s">
        <v>88</v>
      </c>
      <c r="C128" s="19" t="s">
        <v>18</v>
      </c>
      <c r="D128" s="19" t="s">
        <v>42</v>
      </c>
      <c r="E128" s="19" t="s">
        <v>98</v>
      </c>
      <c r="F128" s="20"/>
      <c r="G128" s="187">
        <f>SUM(G129)</f>
        <v>14.6</v>
      </c>
    </row>
    <row r="129" spans="1:7" ht="30">
      <c r="A129" s="100" t="s">
        <v>90</v>
      </c>
      <c r="C129" s="11" t="s">
        <v>18</v>
      </c>
      <c r="D129" s="11" t="s">
        <v>42</v>
      </c>
      <c r="E129" s="19" t="s">
        <v>100</v>
      </c>
      <c r="F129" s="20"/>
      <c r="G129" s="187">
        <f>SUM(G130)</f>
        <v>14.6</v>
      </c>
    </row>
    <row r="130" spans="1:7" ht="60">
      <c r="A130" s="84" t="s">
        <v>462</v>
      </c>
      <c r="C130" s="11" t="s">
        <v>18</v>
      </c>
      <c r="D130" s="11" t="s">
        <v>42</v>
      </c>
      <c r="E130" s="75" t="s">
        <v>461</v>
      </c>
      <c r="F130" s="20"/>
      <c r="G130" s="187">
        <f>SUM(G131)</f>
        <v>14.6</v>
      </c>
    </row>
    <row r="131" spans="1:7" ht="30">
      <c r="A131" s="79" t="s">
        <v>117</v>
      </c>
      <c r="C131" s="12" t="s">
        <v>18</v>
      </c>
      <c r="D131" s="12" t="s">
        <v>42</v>
      </c>
      <c r="E131" s="76" t="s">
        <v>461</v>
      </c>
      <c r="F131" s="20" t="s">
        <v>75</v>
      </c>
      <c r="G131" s="82">
        <v>14.6</v>
      </c>
    </row>
    <row r="132" spans="1:7" ht="15">
      <c r="A132" s="89" t="s">
        <v>40</v>
      </c>
      <c r="B132" s="138"/>
      <c r="C132" s="10" t="s">
        <v>18</v>
      </c>
      <c r="D132" s="10" t="s">
        <v>29</v>
      </c>
      <c r="E132" s="22"/>
      <c r="F132" s="22"/>
      <c r="G132" s="90">
        <f>SUM(G133)</f>
        <v>34820.700000000004</v>
      </c>
    </row>
    <row r="133" spans="1:7" ht="60">
      <c r="A133" s="104" t="s">
        <v>392</v>
      </c>
      <c r="B133" s="138"/>
      <c r="C133" s="11" t="s">
        <v>18</v>
      </c>
      <c r="D133" s="12" t="s">
        <v>29</v>
      </c>
      <c r="E133" s="19" t="s">
        <v>139</v>
      </c>
      <c r="F133" s="22"/>
      <c r="G133" s="90">
        <f>SUM(G134)</f>
        <v>34820.700000000004</v>
      </c>
    </row>
    <row r="134" spans="1:7" ht="60">
      <c r="A134" s="84" t="s">
        <v>142</v>
      </c>
      <c r="B134" s="138"/>
      <c r="C134" s="11" t="s">
        <v>18</v>
      </c>
      <c r="D134" s="11" t="s">
        <v>29</v>
      </c>
      <c r="E134" s="19" t="s">
        <v>140</v>
      </c>
      <c r="F134" s="15"/>
      <c r="G134" s="90">
        <f>SUM(G135,G150)</f>
        <v>34820.700000000004</v>
      </c>
    </row>
    <row r="135" spans="1:7" ht="45">
      <c r="A135" s="84" t="s">
        <v>143</v>
      </c>
      <c r="B135" s="138"/>
      <c r="C135" s="11" t="s">
        <v>18</v>
      </c>
      <c r="D135" s="11" t="s">
        <v>29</v>
      </c>
      <c r="E135" s="19" t="s">
        <v>141</v>
      </c>
      <c r="F135" s="15"/>
      <c r="G135" s="90">
        <f>SUM(G136,G138,G140,G142,G148,G144,G146)</f>
        <v>34720.700000000004</v>
      </c>
    </row>
    <row r="136" spans="1:7" ht="45">
      <c r="A136" s="84" t="s">
        <v>144</v>
      </c>
      <c r="B136" s="138"/>
      <c r="C136" s="11" t="s">
        <v>18</v>
      </c>
      <c r="D136" s="11" t="s">
        <v>29</v>
      </c>
      <c r="E136" s="19" t="s">
        <v>145</v>
      </c>
      <c r="F136" s="15"/>
      <c r="G136" s="90">
        <f>SUM(G137)</f>
        <v>9221.2000000000007</v>
      </c>
    </row>
    <row r="137" spans="1:7" ht="30">
      <c r="A137" s="79" t="s">
        <v>117</v>
      </c>
      <c r="B137" s="138"/>
      <c r="C137" s="12" t="s">
        <v>18</v>
      </c>
      <c r="D137" s="12" t="s">
        <v>29</v>
      </c>
      <c r="E137" s="15" t="s">
        <v>145</v>
      </c>
      <c r="F137" s="15" t="s">
        <v>75</v>
      </c>
      <c r="G137" s="82">
        <v>9221.2000000000007</v>
      </c>
    </row>
    <row r="138" spans="1:7" ht="30">
      <c r="A138" s="156" t="s">
        <v>305</v>
      </c>
      <c r="B138" s="155"/>
      <c r="C138" s="11" t="s">
        <v>18</v>
      </c>
      <c r="D138" s="11" t="s">
        <v>29</v>
      </c>
      <c r="E138" s="19" t="s">
        <v>306</v>
      </c>
      <c r="F138" s="15"/>
      <c r="G138" s="90">
        <f>SUM(G139)</f>
        <v>3380</v>
      </c>
    </row>
    <row r="139" spans="1:7" ht="30">
      <c r="A139" s="79" t="s">
        <v>117</v>
      </c>
      <c r="B139" s="155"/>
      <c r="C139" s="12" t="s">
        <v>18</v>
      </c>
      <c r="D139" s="12" t="s">
        <v>29</v>
      </c>
      <c r="E139" s="15" t="s">
        <v>306</v>
      </c>
      <c r="F139" s="15" t="s">
        <v>75</v>
      </c>
      <c r="G139" s="82">
        <v>3380</v>
      </c>
    </row>
    <row r="140" spans="1:7" ht="60">
      <c r="A140" s="84" t="s">
        <v>146</v>
      </c>
      <c r="B140" s="138"/>
      <c r="C140" s="11" t="s">
        <v>18</v>
      </c>
      <c r="D140" s="11" t="s">
        <v>29</v>
      </c>
      <c r="E140" s="19" t="s">
        <v>147</v>
      </c>
      <c r="F140" s="15"/>
      <c r="G140" s="90">
        <f>SUM(G141)</f>
        <v>11749</v>
      </c>
    </row>
    <row r="141" spans="1:7" ht="30">
      <c r="A141" s="79" t="s">
        <v>117</v>
      </c>
      <c r="B141" s="138"/>
      <c r="C141" s="12" t="s">
        <v>18</v>
      </c>
      <c r="D141" s="12" t="s">
        <v>29</v>
      </c>
      <c r="E141" s="15" t="s">
        <v>147</v>
      </c>
      <c r="F141" s="15" t="s">
        <v>75</v>
      </c>
      <c r="G141" s="82">
        <v>11749</v>
      </c>
    </row>
    <row r="142" spans="1:7" ht="75">
      <c r="A142" s="84" t="s">
        <v>265</v>
      </c>
      <c r="B142" s="145"/>
      <c r="C142" s="11" t="s">
        <v>18</v>
      </c>
      <c r="D142" s="11" t="s">
        <v>29</v>
      </c>
      <c r="E142" s="19" t="s">
        <v>283</v>
      </c>
      <c r="F142" s="15"/>
      <c r="G142" s="90">
        <f>SUM(G143)</f>
        <v>118.7</v>
      </c>
    </row>
    <row r="143" spans="1:7" ht="30">
      <c r="A143" s="79" t="s">
        <v>117</v>
      </c>
      <c r="B143" s="145"/>
      <c r="C143" s="12" t="s">
        <v>18</v>
      </c>
      <c r="D143" s="12" t="s">
        <v>29</v>
      </c>
      <c r="E143" s="15" t="s">
        <v>283</v>
      </c>
      <c r="F143" s="15" t="s">
        <v>75</v>
      </c>
      <c r="G143" s="82">
        <v>118.7</v>
      </c>
    </row>
    <row r="144" spans="1:7" ht="15">
      <c r="A144" s="84" t="s">
        <v>553</v>
      </c>
      <c r="B144" s="203"/>
      <c r="C144" s="11" t="s">
        <v>18</v>
      </c>
      <c r="D144" s="11" t="s">
        <v>29</v>
      </c>
      <c r="E144" s="19" t="s">
        <v>550</v>
      </c>
      <c r="F144" s="15"/>
      <c r="G144" s="90">
        <f>SUM(G145)</f>
        <v>7615.4</v>
      </c>
    </row>
    <row r="145" spans="1:7" ht="30">
      <c r="A145" s="79" t="s">
        <v>117</v>
      </c>
      <c r="B145" s="203"/>
      <c r="C145" s="12" t="s">
        <v>18</v>
      </c>
      <c r="D145" s="12" t="s">
        <v>29</v>
      </c>
      <c r="E145" s="15" t="s">
        <v>550</v>
      </c>
      <c r="F145" s="15" t="s">
        <v>75</v>
      </c>
      <c r="G145" s="82">
        <v>7615.4</v>
      </c>
    </row>
    <row r="146" spans="1:7" ht="30">
      <c r="A146" s="84" t="s">
        <v>552</v>
      </c>
      <c r="B146" s="203"/>
      <c r="C146" s="11" t="s">
        <v>18</v>
      </c>
      <c r="D146" s="11" t="s">
        <v>29</v>
      </c>
      <c r="E146" s="19" t="s">
        <v>551</v>
      </c>
      <c r="F146" s="15"/>
      <c r="G146" s="90">
        <f>SUM(G147)</f>
        <v>76.900000000000006</v>
      </c>
    </row>
    <row r="147" spans="1:7" ht="30">
      <c r="A147" s="79" t="s">
        <v>117</v>
      </c>
      <c r="B147" s="203"/>
      <c r="C147" s="12" t="s">
        <v>18</v>
      </c>
      <c r="D147" s="12" t="s">
        <v>29</v>
      </c>
      <c r="E147" s="15" t="s">
        <v>551</v>
      </c>
      <c r="F147" s="15" t="s">
        <v>75</v>
      </c>
      <c r="G147" s="82">
        <v>76.900000000000006</v>
      </c>
    </row>
    <row r="148" spans="1:7" ht="30">
      <c r="A148" s="84" t="s">
        <v>523</v>
      </c>
      <c r="B148" s="194"/>
      <c r="C148" s="11" t="s">
        <v>18</v>
      </c>
      <c r="D148" s="11" t="s">
        <v>29</v>
      </c>
      <c r="E148" s="19" t="s">
        <v>524</v>
      </c>
      <c r="F148" s="15"/>
      <c r="G148" s="90">
        <f>SUM(G149)</f>
        <v>2559.5</v>
      </c>
    </row>
    <row r="149" spans="1:7" ht="30">
      <c r="A149" s="79" t="s">
        <v>117</v>
      </c>
      <c r="B149" s="194"/>
      <c r="C149" s="12" t="s">
        <v>18</v>
      </c>
      <c r="D149" s="12" t="s">
        <v>29</v>
      </c>
      <c r="E149" s="15" t="s">
        <v>524</v>
      </c>
      <c r="F149" s="15" t="s">
        <v>75</v>
      </c>
      <c r="G149" s="82">
        <v>2559.5</v>
      </c>
    </row>
    <row r="150" spans="1:7" ht="30">
      <c r="A150" s="84" t="s">
        <v>294</v>
      </c>
      <c r="B150" s="149"/>
      <c r="C150" s="11" t="s">
        <v>18</v>
      </c>
      <c r="D150" s="11" t="s">
        <v>29</v>
      </c>
      <c r="E150" s="19" t="s">
        <v>288</v>
      </c>
      <c r="F150" s="15"/>
      <c r="G150" s="90">
        <f>SUM(G151)</f>
        <v>100</v>
      </c>
    </row>
    <row r="151" spans="1:7" ht="30">
      <c r="A151" s="84" t="s">
        <v>293</v>
      </c>
      <c r="B151" s="149"/>
      <c r="C151" s="11" t="s">
        <v>18</v>
      </c>
      <c r="D151" s="11" t="s">
        <v>29</v>
      </c>
      <c r="E151" s="19" t="s">
        <v>289</v>
      </c>
      <c r="F151" s="15"/>
      <c r="G151" s="90">
        <f>SUM(G152)</f>
        <v>100</v>
      </c>
    </row>
    <row r="152" spans="1:7" ht="30">
      <c r="A152" s="79" t="s">
        <v>117</v>
      </c>
      <c r="B152" s="149"/>
      <c r="C152" s="12" t="s">
        <v>18</v>
      </c>
      <c r="D152" s="12" t="s">
        <v>29</v>
      </c>
      <c r="E152" s="15" t="s">
        <v>289</v>
      </c>
      <c r="F152" s="15" t="s">
        <v>75</v>
      </c>
      <c r="G152" s="82">
        <v>100</v>
      </c>
    </row>
    <row r="153" spans="1:7" ht="15">
      <c r="A153" s="103" t="s">
        <v>41</v>
      </c>
      <c r="B153" s="138"/>
      <c r="C153" s="31" t="s">
        <v>42</v>
      </c>
      <c r="D153" s="11"/>
      <c r="E153" s="23"/>
      <c r="F153" s="23"/>
      <c r="G153" s="107">
        <f>SUM(G154,G167,G195)</f>
        <v>32201.499999999996</v>
      </c>
    </row>
    <row r="154" spans="1:7" ht="15">
      <c r="A154" s="80" t="s">
        <v>43</v>
      </c>
      <c r="B154" s="138"/>
      <c r="C154" s="18" t="s">
        <v>42</v>
      </c>
      <c r="D154" s="18" t="s">
        <v>12</v>
      </c>
      <c r="E154" s="18"/>
      <c r="F154" s="18"/>
      <c r="G154" s="90">
        <f>SUM(G155,G162)</f>
        <v>298.60000000000002</v>
      </c>
    </row>
    <row r="155" spans="1:7" ht="60">
      <c r="A155" s="84" t="s">
        <v>341</v>
      </c>
      <c r="B155" s="159"/>
      <c r="C155" s="19" t="s">
        <v>42</v>
      </c>
      <c r="D155" s="19" t="s">
        <v>12</v>
      </c>
      <c r="E155" s="19" t="s">
        <v>308</v>
      </c>
      <c r="F155" s="15"/>
      <c r="G155" s="90">
        <f>SUM(G156)</f>
        <v>0</v>
      </c>
    </row>
    <row r="156" spans="1:7" ht="30">
      <c r="A156" s="104" t="s">
        <v>359</v>
      </c>
      <c r="B156" s="159"/>
      <c r="C156" s="15" t="s">
        <v>42</v>
      </c>
      <c r="D156" s="15" t="s">
        <v>12</v>
      </c>
      <c r="E156" s="19" t="s">
        <v>356</v>
      </c>
      <c r="F156" s="15"/>
      <c r="G156" s="90">
        <f>SUM(G157)</f>
        <v>0</v>
      </c>
    </row>
    <row r="157" spans="1:7" ht="30">
      <c r="A157" s="104" t="s">
        <v>360</v>
      </c>
      <c r="B157" s="159"/>
      <c r="C157" s="11" t="s">
        <v>42</v>
      </c>
      <c r="D157" s="11" t="s">
        <v>12</v>
      </c>
      <c r="E157" s="19" t="s">
        <v>355</v>
      </c>
      <c r="F157" s="15"/>
      <c r="G157" s="90">
        <f>SUM(G158,G160)</f>
        <v>0</v>
      </c>
    </row>
    <row r="158" spans="1:7" ht="60">
      <c r="A158" s="84" t="s">
        <v>361</v>
      </c>
      <c r="B158" s="159"/>
      <c r="C158" s="15" t="s">
        <v>42</v>
      </c>
      <c r="D158" s="15" t="s">
        <v>12</v>
      </c>
      <c r="E158" s="19" t="s">
        <v>357</v>
      </c>
      <c r="F158" s="15"/>
      <c r="G158" s="90">
        <f>SUM(G159)</f>
        <v>0</v>
      </c>
    </row>
    <row r="159" spans="1:7" ht="30">
      <c r="A159" s="79" t="s">
        <v>117</v>
      </c>
      <c r="B159" s="159"/>
      <c r="C159" s="12" t="s">
        <v>42</v>
      </c>
      <c r="D159" s="12" t="s">
        <v>12</v>
      </c>
      <c r="E159" s="15" t="s">
        <v>357</v>
      </c>
      <c r="F159" s="15" t="s">
        <v>75</v>
      </c>
      <c r="G159" s="82"/>
    </row>
    <row r="160" spans="1:7" ht="75">
      <c r="A160" s="81" t="s">
        <v>362</v>
      </c>
      <c r="B160" s="159"/>
      <c r="C160" s="15" t="s">
        <v>42</v>
      </c>
      <c r="D160" s="15" t="s">
        <v>12</v>
      </c>
      <c r="E160" s="19" t="s">
        <v>358</v>
      </c>
      <c r="F160" s="15"/>
      <c r="G160" s="90">
        <f>SUM(G161)</f>
        <v>0</v>
      </c>
    </row>
    <row r="161" spans="1:7" ht="30">
      <c r="A161" s="79" t="s">
        <v>117</v>
      </c>
      <c r="B161" s="159"/>
      <c r="C161" s="12" t="s">
        <v>42</v>
      </c>
      <c r="D161" s="12" t="s">
        <v>12</v>
      </c>
      <c r="E161" s="15" t="s">
        <v>358</v>
      </c>
      <c r="F161" s="15" t="s">
        <v>75</v>
      </c>
      <c r="G161" s="82"/>
    </row>
    <row r="162" spans="1:7" ht="46.5" customHeight="1">
      <c r="A162" s="104" t="s">
        <v>347</v>
      </c>
      <c r="B162" s="138"/>
      <c r="C162" s="11" t="s">
        <v>42</v>
      </c>
      <c r="D162" s="11" t="s">
        <v>12</v>
      </c>
      <c r="E162" s="19" t="s">
        <v>150</v>
      </c>
      <c r="F162" s="19"/>
      <c r="G162" s="90">
        <f t="shared" ref="G162:G165" si="1">SUM(G163)</f>
        <v>298.60000000000002</v>
      </c>
    </row>
    <row r="163" spans="1:7" ht="31.5" customHeight="1">
      <c r="A163" s="104" t="s">
        <v>148</v>
      </c>
      <c r="B163" s="138"/>
      <c r="C163" s="11" t="s">
        <v>42</v>
      </c>
      <c r="D163" s="11" t="s">
        <v>12</v>
      </c>
      <c r="E163" s="19" t="s">
        <v>151</v>
      </c>
      <c r="F163" s="19"/>
      <c r="G163" s="90">
        <f t="shared" si="1"/>
        <v>298.60000000000002</v>
      </c>
    </row>
    <row r="164" spans="1:7" ht="30">
      <c r="A164" s="104" t="s">
        <v>149</v>
      </c>
      <c r="B164" s="138"/>
      <c r="C164" s="11" t="s">
        <v>42</v>
      </c>
      <c r="D164" s="11" t="s">
        <v>12</v>
      </c>
      <c r="E164" s="19" t="s">
        <v>153</v>
      </c>
      <c r="F164" s="19"/>
      <c r="G164" s="90">
        <f>SUM(G165)</f>
        <v>298.60000000000002</v>
      </c>
    </row>
    <row r="165" spans="1:7" ht="32.25" customHeight="1">
      <c r="A165" s="104" t="s">
        <v>256</v>
      </c>
      <c r="B165" s="138"/>
      <c r="C165" s="11" t="s">
        <v>42</v>
      </c>
      <c r="D165" s="11" t="s">
        <v>12</v>
      </c>
      <c r="E165" s="19" t="s">
        <v>154</v>
      </c>
      <c r="F165" s="19"/>
      <c r="G165" s="90">
        <f t="shared" si="1"/>
        <v>298.60000000000002</v>
      </c>
    </row>
    <row r="166" spans="1:7" ht="30">
      <c r="A166" s="79" t="s">
        <v>117</v>
      </c>
      <c r="B166" s="138"/>
      <c r="C166" s="15" t="s">
        <v>42</v>
      </c>
      <c r="D166" s="15" t="s">
        <v>12</v>
      </c>
      <c r="E166" s="15" t="s">
        <v>154</v>
      </c>
      <c r="F166" s="15" t="s">
        <v>75</v>
      </c>
      <c r="G166" s="82">
        <v>298.60000000000002</v>
      </c>
    </row>
    <row r="167" spans="1:7" ht="15">
      <c r="A167" s="109" t="s">
        <v>50</v>
      </c>
      <c r="B167" s="146"/>
      <c r="C167" s="22" t="s">
        <v>42</v>
      </c>
      <c r="D167" s="22" t="s">
        <v>25</v>
      </c>
      <c r="E167" s="22"/>
      <c r="F167" s="15"/>
      <c r="G167" s="90">
        <f>SUM(G168,G191)</f>
        <v>29929.8</v>
      </c>
    </row>
    <row r="168" spans="1:7" ht="46.5" customHeight="1">
      <c r="A168" s="104" t="s">
        <v>348</v>
      </c>
      <c r="B168" s="146"/>
      <c r="C168" s="19" t="s">
        <v>42</v>
      </c>
      <c r="D168" s="19" t="s">
        <v>25</v>
      </c>
      <c r="E168" s="19" t="s">
        <v>150</v>
      </c>
      <c r="F168" s="15"/>
      <c r="G168" s="90">
        <f>SUM(G169)</f>
        <v>29813.399999999998</v>
      </c>
    </row>
    <row r="169" spans="1:7" ht="31.5" customHeight="1">
      <c r="A169" s="104" t="s">
        <v>148</v>
      </c>
      <c r="B169" s="146"/>
      <c r="C169" s="15" t="s">
        <v>42</v>
      </c>
      <c r="D169" s="15" t="s">
        <v>25</v>
      </c>
      <c r="E169" s="19" t="s">
        <v>151</v>
      </c>
      <c r="F169" s="15"/>
      <c r="G169" s="90">
        <f>SUM(G170)</f>
        <v>29813.399999999998</v>
      </c>
    </row>
    <row r="170" spans="1:7" ht="30">
      <c r="A170" s="104" t="s">
        <v>149</v>
      </c>
      <c r="B170" s="146"/>
      <c r="C170" s="11" t="s">
        <v>42</v>
      </c>
      <c r="D170" s="11" t="s">
        <v>25</v>
      </c>
      <c r="E170" s="19" t="s">
        <v>153</v>
      </c>
      <c r="F170" s="15"/>
      <c r="G170" s="90">
        <f>SUM(G171,G177,G180,G183,G185,G187,G173,G175,G189)</f>
        <v>29813.399999999998</v>
      </c>
    </row>
    <row r="171" spans="1:7" ht="30">
      <c r="A171" s="84" t="s">
        <v>504</v>
      </c>
      <c r="B171" s="193"/>
      <c r="C171" s="15" t="s">
        <v>42</v>
      </c>
      <c r="D171" s="15" t="s">
        <v>25</v>
      </c>
      <c r="E171" s="19" t="s">
        <v>505</v>
      </c>
      <c r="F171" s="15"/>
      <c r="G171" s="90">
        <f>SUM(G172)</f>
        <v>7483.2</v>
      </c>
    </row>
    <row r="172" spans="1:7" ht="29.25" customHeight="1">
      <c r="A172" s="79" t="s">
        <v>353</v>
      </c>
      <c r="B172" s="193"/>
      <c r="C172" s="12" t="s">
        <v>42</v>
      </c>
      <c r="D172" s="12" t="s">
        <v>25</v>
      </c>
      <c r="E172" s="15" t="s">
        <v>505</v>
      </c>
      <c r="F172" s="15" t="s">
        <v>295</v>
      </c>
      <c r="G172" s="82">
        <v>7483.2</v>
      </c>
    </row>
    <row r="173" spans="1:7" ht="15">
      <c r="A173" s="84" t="s">
        <v>556</v>
      </c>
      <c r="B173" s="203"/>
      <c r="C173" s="15" t="s">
        <v>42</v>
      </c>
      <c r="D173" s="15" t="s">
        <v>25</v>
      </c>
      <c r="E173" s="19" t="s">
        <v>554</v>
      </c>
      <c r="F173" s="15"/>
      <c r="G173" s="90">
        <f>SUM(G174)</f>
        <v>1871.1</v>
      </c>
    </row>
    <row r="174" spans="1:7" ht="30">
      <c r="A174" s="79" t="s">
        <v>117</v>
      </c>
      <c r="B174" s="203"/>
      <c r="C174" s="12" t="s">
        <v>42</v>
      </c>
      <c r="D174" s="12" t="s">
        <v>25</v>
      </c>
      <c r="E174" s="15" t="s">
        <v>554</v>
      </c>
      <c r="F174" s="15" t="s">
        <v>75</v>
      </c>
      <c r="G174" s="82">
        <v>1871.1</v>
      </c>
    </row>
    <row r="175" spans="1:7" ht="30.75" customHeight="1">
      <c r="A175" s="84" t="s">
        <v>557</v>
      </c>
      <c r="B175" s="203"/>
      <c r="C175" s="15" t="s">
        <v>42</v>
      </c>
      <c r="D175" s="15" t="s">
        <v>25</v>
      </c>
      <c r="E175" s="19" t="s">
        <v>555</v>
      </c>
      <c r="F175" s="15"/>
      <c r="G175" s="90">
        <f>SUM(G176)</f>
        <v>14</v>
      </c>
    </row>
    <row r="176" spans="1:7" ht="30">
      <c r="A176" s="79" t="s">
        <v>117</v>
      </c>
      <c r="B176" s="203"/>
      <c r="C176" s="12" t="s">
        <v>42</v>
      </c>
      <c r="D176" s="12" t="s">
        <v>25</v>
      </c>
      <c r="E176" s="15" t="s">
        <v>555</v>
      </c>
      <c r="F176" s="15" t="s">
        <v>75</v>
      </c>
      <c r="G176" s="82">
        <v>14</v>
      </c>
    </row>
    <row r="177" spans="1:7" ht="45">
      <c r="A177" s="84" t="s">
        <v>511</v>
      </c>
      <c r="B177" s="159"/>
      <c r="C177" s="19" t="s">
        <v>42</v>
      </c>
      <c r="D177" s="19" t="s">
        <v>25</v>
      </c>
      <c r="E177" s="74" t="s">
        <v>352</v>
      </c>
      <c r="F177" s="15"/>
      <c r="G177" s="90">
        <f>SUM(G178:G179)</f>
        <v>19103.099999999999</v>
      </c>
    </row>
    <row r="178" spans="1:7" ht="30">
      <c r="A178" s="79" t="s">
        <v>117</v>
      </c>
      <c r="B178" s="203"/>
      <c r="C178" s="15" t="s">
        <v>42</v>
      </c>
      <c r="D178" s="15" t="s">
        <v>25</v>
      </c>
      <c r="E178" s="73" t="s">
        <v>352</v>
      </c>
      <c r="F178" s="15" t="s">
        <v>75</v>
      </c>
      <c r="G178" s="82">
        <v>5080.8</v>
      </c>
    </row>
    <row r="179" spans="1:7" ht="30">
      <c r="A179" s="79" t="s">
        <v>353</v>
      </c>
      <c r="B179" s="159"/>
      <c r="C179" s="15" t="s">
        <v>42</v>
      </c>
      <c r="D179" s="15" t="s">
        <v>25</v>
      </c>
      <c r="E179" s="73" t="s">
        <v>352</v>
      </c>
      <c r="F179" s="15" t="s">
        <v>295</v>
      </c>
      <c r="G179" s="82">
        <v>14022.3</v>
      </c>
    </row>
    <row r="180" spans="1:7" ht="13.5" customHeight="1">
      <c r="A180" s="84" t="s">
        <v>512</v>
      </c>
      <c r="B180" s="159"/>
      <c r="C180" s="19" t="s">
        <v>42</v>
      </c>
      <c r="D180" s="19" t="s">
        <v>25</v>
      </c>
      <c r="E180" s="74" t="s">
        <v>354</v>
      </c>
      <c r="F180" s="15"/>
      <c r="G180" s="90">
        <f>SUM(G181:G182)</f>
        <v>1005.4</v>
      </c>
    </row>
    <row r="181" spans="1:7" ht="30">
      <c r="A181" s="79" t="s">
        <v>117</v>
      </c>
      <c r="B181" s="204"/>
      <c r="C181" s="15" t="s">
        <v>42</v>
      </c>
      <c r="D181" s="15" t="s">
        <v>25</v>
      </c>
      <c r="E181" s="73" t="s">
        <v>354</v>
      </c>
      <c r="F181" s="15" t="s">
        <v>75</v>
      </c>
      <c r="G181" s="82">
        <v>267.39999999999998</v>
      </c>
    </row>
    <row r="182" spans="1:7" ht="30">
      <c r="A182" s="79" t="s">
        <v>353</v>
      </c>
      <c r="B182" s="159"/>
      <c r="C182" s="15" t="s">
        <v>42</v>
      </c>
      <c r="D182" s="15" t="s">
        <v>25</v>
      </c>
      <c r="E182" s="73" t="s">
        <v>354</v>
      </c>
      <c r="F182" s="15" t="s">
        <v>295</v>
      </c>
      <c r="G182" s="82">
        <v>738</v>
      </c>
    </row>
    <row r="183" spans="1:7" ht="30">
      <c r="A183" s="84" t="s">
        <v>387</v>
      </c>
      <c r="B183" s="162"/>
      <c r="C183" s="19" t="s">
        <v>42</v>
      </c>
      <c r="D183" s="19" t="s">
        <v>25</v>
      </c>
      <c r="E183" s="74" t="s">
        <v>386</v>
      </c>
      <c r="F183" s="15"/>
      <c r="G183" s="90">
        <f>SUM(G184)</f>
        <v>0</v>
      </c>
    </row>
    <row r="184" spans="1:7" ht="15">
      <c r="A184" s="79" t="s">
        <v>73</v>
      </c>
      <c r="B184" s="162"/>
      <c r="C184" s="15" t="s">
        <v>42</v>
      </c>
      <c r="D184" s="15" t="s">
        <v>25</v>
      </c>
      <c r="E184" s="73" t="s">
        <v>386</v>
      </c>
      <c r="F184" s="15" t="s">
        <v>76</v>
      </c>
      <c r="G184" s="82"/>
    </row>
    <row r="185" spans="1:7" ht="30">
      <c r="A185" s="84" t="s">
        <v>286</v>
      </c>
      <c r="B185" s="150"/>
      <c r="C185" s="19" t="s">
        <v>42</v>
      </c>
      <c r="D185" s="19" t="s">
        <v>25</v>
      </c>
      <c r="E185" s="74" t="s">
        <v>287</v>
      </c>
      <c r="F185" s="15"/>
      <c r="G185" s="90">
        <f>SUM(G186)</f>
        <v>264.60000000000002</v>
      </c>
    </row>
    <row r="186" spans="1:7" ht="15">
      <c r="A186" s="79" t="s">
        <v>73</v>
      </c>
      <c r="B186" s="150"/>
      <c r="C186" s="15" t="s">
        <v>42</v>
      </c>
      <c r="D186" s="15" t="s">
        <v>25</v>
      </c>
      <c r="E186" s="73" t="s">
        <v>287</v>
      </c>
      <c r="F186" s="15" t="s">
        <v>76</v>
      </c>
      <c r="G186" s="82">
        <v>264.60000000000002</v>
      </c>
    </row>
    <row r="187" spans="1:7" ht="45">
      <c r="A187" s="84" t="s">
        <v>410</v>
      </c>
      <c r="B187" s="175"/>
      <c r="C187" s="19" t="s">
        <v>42</v>
      </c>
      <c r="D187" s="19" t="s">
        <v>25</v>
      </c>
      <c r="E187" s="74" t="s">
        <v>409</v>
      </c>
      <c r="F187" s="15"/>
      <c r="G187" s="90">
        <f>SUM(G188)</f>
        <v>0</v>
      </c>
    </row>
    <row r="188" spans="1:7" ht="15">
      <c r="A188" s="79" t="s">
        <v>73</v>
      </c>
      <c r="B188" s="175"/>
      <c r="C188" s="15" t="s">
        <v>42</v>
      </c>
      <c r="D188" s="15" t="s">
        <v>25</v>
      </c>
      <c r="E188" s="73" t="s">
        <v>409</v>
      </c>
      <c r="F188" s="15" t="s">
        <v>76</v>
      </c>
      <c r="G188" s="82"/>
    </row>
    <row r="189" spans="1:7" ht="30">
      <c r="A189" s="84" t="s">
        <v>387</v>
      </c>
      <c r="B189" s="204"/>
      <c r="C189" s="19" t="s">
        <v>42</v>
      </c>
      <c r="D189" s="19" t="s">
        <v>25</v>
      </c>
      <c r="E189" s="74" t="s">
        <v>386</v>
      </c>
      <c r="F189" s="15"/>
      <c r="G189" s="90">
        <f>SUM(G190)</f>
        <v>72</v>
      </c>
    </row>
    <row r="190" spans="1:7" ht="15">
      <c r="A190" s="79" t="s">
        <v>73</v>
      </c>
      <c r="B190" s="204"/>
      <c r="C190" s="15" t="s">
        <v>42</v>
      </c>
      <c r="D190" s="15" t="s">
        <v>25</v>
      </c>
      <c r="E190" s="73" t="s">
        <v>386</v>
      </c>
      <c r="F190" s="15" t="s">
        <v>76</v>
      </c>
      <c r="G190" s="82">
        <v>72</v>
      </c>
    </row>
    <row r="191" spans="1:7" ht="15">
      <c r="A191" s="84" t="s">
        <v>229</v>
      </c>
      <c r="B191" s="229"/>
      <c r="C191" s="23" t="s">
        <v>42</v>
      </c>
      <c r="D191" s="23" t="s">
        <v>25</v>
      </c>
      <c r="E191" s="23" t="s">
        <v>228</v>
      </c>
      <c r="F191" s="23"/>
      <c r="G191" s="90">
        <f>SUM(G192)</f>
        <v>116.4</v>
      </c>
    </row>
    <row r="192" spans="1:7" ht="30">
      <c r="A192" s="84" t="s">
        <v>382</v>
      </c>
      <c r="B192" s="229"/>
      <c r="C192" s="23" t="s">
        <v>42</v>
      </c>
      <c r="D192" s="23" t="s">
        <v>25</v>
      </c>
      <c r="E192" s="23" t="s">
        <v>92</v>
      </c>
      <c r="F192" s="23"/>
      <c r="G192" s="90">
        <f>SUM(G193)</f>
        <v>116.4</v>
      </c>
    </row>
    <row r="193" spans="1:7" ht="15">
      <c r="A193" s="116" t="s">
        <v>93</v>
      </c>
      <c r="B193" s="229"/>
      <c r="C193" s="23" t="s">
        <v>42</v>
      </c>
      <c r="D193" s="23" t="s">
        <v>25</v>
      </c>
      <c r="E193" s="23" t="s">
        <v>94</v>
      </c>
      <c r="F193" s="23"/>
      <c r="G193" s="90">
        <f>SUM(G194)</f>
        <v>116.4</v>
      </c>
    </row>
    <row r="194" spans="1:7" ht="30">
      <c r="A194" s="79" t="s">
        <v>117</v>
      </c>
      <c r="B194" s="229"/>
      <c r="C194" s="15" t="s">
        <v>42</v>
      </c>
      <c r="D194" s="15" t="s">
        <v>25</v>
      </c>
      <c r="E194" s="24" t="s">
        <v>94</v>
      </c>
      <c r="F194" s="12" t="s">
        <v>75</v>
      </c>
      <c r="G194" s="82">
        <v>116.4</v>
      </c>
    </row>
    <row r="195" spans="1:7" ht="15">
      <c r="A195" s="80" t="s">
        <v>44</v>
      </c>
      <c r="B195" s="182"/>
      <c r="C195" s="22" t="s">
        <v>42</v>
      </c>
      <c r="D195" s="22" t="s">
        <v>14</v>
      </c>
      <c r="E195" s="73"/>
      <c r="F195" s="15"/>
      <c r="G195" s="90">
        <f>SUM(G196,G201)</f>
        <v>1973.1</v>
      </c>
    </row>
    <row r="196" spans="1:7" ht="75">
      <c r="A196" s="91" t="s">
        <v>333</v>
      </c>
      <c r="B196" s="191"/>
      <c r="C196" s="19" t="s">
        <v>42</v>
      </c>
      <c r="D196" s="19" t="s">
        <v>14</v>
      </c>
      <c r="E196" s="19" t="s">
        <v>97</v>
      </c>
      <c r="F196" s="19"/>
      <c r="G196" s="98">
        <f t="shared" ref="G196:G197" si="2">SUM(G197)</f>
        <v>187.3</v>
      </c>
    </row>
    <row r="197" spans="1:7" ht="30">
      <c r="A197" s="91" t="s">
        <v>88</v>
      </c>
      <c r="B197" s="191"/>
      <c r="C197" s="19" t="s">
        <v>42</v>
      </c>
      <c r="D197" s="19" t="s">
        <v>14</v>
      </c>
      <c r="E197" s="19" t="s">
        <v>98</v>
      </c>
      <c r="F197" s="19"/>
      <c r="G197" s="98">
        <f t="shared" si="2"/>
        <v>187.3</v>
      </c>
    </row>
    <row r="198" spans="1:7" ht="30">
      <c r="A198" s="100" t="s">
        <v>90</v>
      </c>
      <c r="B198" s="191"/>
      <c r="C198" s="11" t="s">
        <v>42</v>
      </c>
      <c r="D198" s="11" t="s">
        <v>14</v>
      </c>
      <c r="E198" s="19" t="s">
        <v>100</v>
      </c>
      <c r="F198" s="19"/>
      <c r="G198" s="98">
        <f>SUM(G199)</f>
        <v>187.3</v>
      </c>
    </row>
    <row r="199" spans="1:7" ht="45">
      <c r="A199" s="102" t="s">
        <v>480</v>
      </c>
      <c r="B199" s="191"/>
      <c r="C199" s="11" t="s">
        <v>42</v>
      </c>
      <c r="D199" s="11" t="s">
        <v>14</v>
      </c>
      <c r="E199" s="75" t="s">
        <v>481</v>
      </c>
      <c r="F199" s="11"/>
      <c r="G199" s="90">
        <f>SUM(G200)</f>
        <v>187.3</v>
      </c>
    </row>
    <row r="200" spans="1:7" ht="30">
      <c r="A200" s="79" t="s">
        <v>117</v>
      </c>
      <c r="B200" s="191"/>
      <c r="C200" s="12" t="s">
        <v>42</v>
      </c>
      <c r="D200" s="12" t="s">
        <v>14</v>
      </c>
      <c r="E200" s="76" t="s">
        <v>481</v>
      </c>
      <c r="F200" s="12" t="s">
        <v>75</v>
      </c>
      <c r="G200" s="132">
        <v>187.3</v>
      </c>
    </row>
    <row r="201" spans="1:7" ht="60">
      <c r="A201" s="104" t="s">
        <v>436</v>
      </c>
      <c r="B201" s="191"/>
      <c r="C201" s="19" t="s">
        <v>42</v>
      </c>
      <c r="D201" s="19" t="s">
        <v>14</v>
      </c>
      <c r="E201" s="19" t="s">
        <v>438</v>
      </c>
      <c r="F201" s="15"/>
      <c r="G201" s="160">
        <f t="shared" ref="G201:G204" si="3">SUM(G202)</f>
        <v>1785.8</v>
      </c>
    </row>
    <row r="202" spans="1:7" ht="30">
      <c r="A202" s="84" t="s">
        <v>364</v>
      </c>
      <c r="B202" s="191"/>
      <c r="C202" s="19" t="s">
        <v>42</v>
      </c>
      <c r="D202" s="19" t="s">
        <v>14</v>
      </c>
      <c r="E202" s="19" t="s">
        <v>439</v>
      </c>
      <c r="F202" s="15"/>
      <c r="G202" s="160">
        <f t="shared" si="3"/>
        <v>1785.8</v>
      </c>
    </row>
    <row r="203" spans="1:7" ht="15">
      <c r="A203" s="100" t="s">
        <v>366</v>
      </c>
      <c r="B203" s="191"/>
      <c r="C203" s="19" t="s">
        <v>42</v>
      </c>
      <c r="D203" s="19" t="s">
        <v>14</v>
      </c>
      <c r="E203" s="19" t="s">
        <v>440</v>
      </c>
      <c r="F203" s="15"/>
      <c r="G203" s="160">
        <f t="shared" si="3"/>
        <v>1785.8</v>
      </c>
    </row>
    <row r="204" spans="1:7" ht="30">
      <c r="A204" s="84" t="s">
        <v>437</v>
      </c>
      <c r="B204" s="191"/>
      <c r="C204" s="19" t="s">
        <v>42</v>
      </c>
      <c r="D204" s="19" t="s">
        <v>14</v>
      </c>
      <c r="E204" s="19" t="s">
        <v>441</v>
      </c>
      <c r="F204" s="15"/>
      <c r="G204" s="160">
        <f t="shared" si="3"/>
        <v>1785.8</v>
      </c>
    </row>
    <row r="205" spans="1:7" ht="30">
      <c r="A205" s="79" t="s">
        <v>117</v>
      </c>
      <c r="B205" s="191"/>
      <c r="C205" s="15" t="s">
        <v>42</v>
      </c>
      <c r="D205" s="15" t="s">
        <v>14</v>
      </c>
      <c r="E205" s="15" t="s">
        <v>441</v>
      </c>
      <c r="F205" s="15" t="s">
        <v>75</v>
      </c>
      <c r="G205" s="114">
        <v>1785.8</v>
      </c>
    </row>
    <row r="206" spans="1:7" ht="15" hidden="1">
      <c r="A206" s="196" t="s">
        <v>533</v>
      </c>
      <c r="B206" s="195"/>
      <c r="C206" s="30" t="s">
        <v>45</v>
      </c>
      <c r="D206" s="22"/>
      <c r="E206" s="15"/>
      <c r="F206" s="15"/>
      <c r="G206" s="107">
        <f t="shared" ref="G206:G211" si="4">SUM(G207)</f>
        <v>0</v>
      </c>
    </row>
    <row r="207" spans="1:7" ht="15" hidden="1">
      <c r="A207" s="99" t="s">
        <v>534</v>
      </c>
      <c r="B207" s="195"/>
      <c r="C207" s="22" t="s">
        <v>45</v>
      </c>
      <c r="D207" s="22" t="s">
        <v>25</v>
      </c>
      <c r="E207" s="15"/>
      <c r="F207" s="15"/>
      <c r="G207" s="107">
        <f t="shared" si="4"/>
        <v>0</v>
      </c>
    </row>
    <row r="208" spans="1:7" ht="60" hidden="1">
      <c r="A208" s="104" t="s">
        <v>348</v>
      </c>
      <c r="B208" s="195"/>
      <c r="C208" s="19" t="s">
        <v>45</v>
      </c>
      <c r="D208" s="19" t="s">
        <v>25</v>
      </c>
      <c r="E208" s="19" t="s">
        <v>150</v>
      </c>
      <c r="F208" s="19"/>
      <c r="G208" s="107">
        <f t="shared" si="4"/>
        <v>0</v>
      </c>
    </row>
    <row r="209" spans="1:7" ht="30" hidden="1">
      <c r="A209" s="104" t="s">
        <v>535</v>
      </c>
      <c r="B209" s="195"/>
      <c r="C209" s="19" t="s">
        <v>45</v>
      </c>
      <c r="D209" s="19" t="s">
        <v>25</v>
      </c>
      <c r="E209" s="19" t="s">
        <v>538</v>
      </c>
      <c r="F209" s="19"/>
      <c r="G209" s="107">
        <f t="shared" si="4"/>
        <v>0</v>
      </c>
    </row>
    <row r="210" spans="1:7" ht="45" hidden="1">
      <c r="A210" s="84" t="s">
        <v>536</v>
      </c>
      <c r="B210" s="195"/>
      <c r="C210" s="15" t="s">
        <v>45</v>
      </c>
      <c r="D210" s="15" t="s">
        <v>25</v>
      </c>
      <c r="E210" s="19" t="s">
        <v>539</v>
      </c>
      <c r="F210" s="19"/>
      <c r="G210" s="107">
        <f t="shared" si="4"/>
        <v>0</v>
      </c>
    </row>
    <row r="211" spans="1:7" ht="120" hidden="1">
      <c r="A211" s="84" t="s">
        <v>537</v>
      </c>
      <c r="B211" s="195"/>
      <c r="C211" s="15" t="s">
        <v>45</v>
      </c>
      <c r="D211" s="15" t="s">
        <v>25</v>
      </c>
      <c r="E211" s="19" t="s">
        <v>540</v>
      </c>
      <c r="F211" s="19"/>
      <c r="G211" s="107">
        <f t="shared" si="4"/>
        <v>0</v>
      </c>
    </row>
    <row r="212" spans="1:7" ht="30" hidden="1">
      <c r="A212" s="79" t="s">
        <v>117</v>
      </c>
      <c r="B212" s="195"/>
      <c r="C212" s="15" t="s">
        <v>45</v>
      </c>
      <c r="D212" s="15" t="s">
        <v>25</v>
      </c>
      <c r="E212" s="15" t="s">
        <v>540</v>
      </c>
      <c r="F212" s="15" t="s">
        <v>75</v>
      </c>
      <c r="G212" s="114"/>
    </row>
    <row r="213" spans="1:7" ht="14.25">
      <c r="A213" s="103" t="s">
        <v>21</v>
      </c>
      <c r="B213" s="53"/>
      <c r="C213" s="31" t="s">
        <v>22</v>
      </c>
      <c r="D213" s="31"/>
      <c r="E213" s="30"/>
      <c r="F213" s="30"/>
      <c r="G213" s="98">
        <f>SUM(G214,G220,G226)</f>
        <v>2435</v>
      </c>
    </row>
    <row r="214" spans="1:7" ht="15">
      <c r="A214" s="80" t="s">
        <v>24</v>
      </c>
      <c r="B214" s="53"/>
      <c r="C214" s="10" t="s">
        <v>22</v>
      </c>
      <c r="D214" s="10" t="s">
        <v>25</v>
      </c>
      <c r="E214" s="15"/>
      <c r="F214" s="15"/>
      <c r="G214" s="176">
        <f>SUM(G215)</f>
        <v>1728</v>
      </c>
    </row>
    <row r="215" spans="1:7" ht="45">
      <c r="A215" s="100" t="s">
        <v>336</v>
      </c>
      <c r="B215" s="53"/>
      <c r="C215" s="69" t="s">
        <v>22</v>
      </c>
      <c r="D215" s="69" t="s">
        <v>25</v>
      </c>
      <c r="E215" s="19" t="s">
        <v>136</v>
      </c>
      <c r="F215" s="18"/>
      <c r="G215" s="90">
        <f t="shared" ref="G215" si="5">SUM(G216)</f>
        <v>1728</v>
      </c>
    </row>
    <row r="216" spans="1:7" ht="30">
      <c r="A216" s="84" t="s">
        <v>162</v>
      </c>
      <c r="B216" s="53"/>
      <c r="C216" s="69" t="s">
        <v>22</v>
      </c>
      <c r="D216" s="69" t="s">
        <v>25</v>
      </c>
      <c r="E216" s="74" t="s">
        <v>165</v>
      </c>
      <c r="F216" s="18"/>
      <c r="G216" s="110">
        <f>SUM(G217)</f>
        <v>1728</v>
      </c>
    </row>
    <row r="217" spans="1:7" ht="15">
      <c r="A217" s="100" t="s">
        <v>172</v>
      </c>
      <c r="B217" s="53"/>
      <c r="C217" s="12" t="s">
        <v>22</v>
      </c>
      <c r="D217" s="11" t="s">
        <v>25</v>
      </c>
      <c r="E217" s="19" t="s">
        <v>173</v>
      </c>
      <c r="F217" s="11"/>
      <c r="G217" s="90">
        <f>SUM(G218)</f>
        <v>1728</v>
      </c>
    </row>
    <row r="218" spans="1:7" ht="90">
      <c r="A218" s="100" t="s">
        <v>254</v>
      </c>
      <c r="B218" s="53"/>
      <c r="C218" s="11" t="s">
        <v>22</v>
      </c>
      <c r="D218" s="11" t="s">
        <v>25</v>
      </c>
      <c r="E218" s="19" t="s">
        <v>176</v>
      </c>
      <c r="F218" s="19"/>
      <c r="G218" s="98">
        <f>SUM(G219)</f>
        <v>1728</v>
      </c>
    </row>
    <row r="219" spans="1:7" ht="30">
      <c r="A219" s="79" t="s">
        <v>117</v>
      </c>
      <c r="B219" s="53"/>
      <c r="C219" s="12" t="s">
        <v>22</v>
      </c>
      <c r="D219" s="12" t="s">
        <v>25</v>
      </c>
      <c r="E219" s="15" t="s">
        <v>176</v>
      </c>
      <c r="F219" s="15" t="s">
        <v>75</v>
      </c>
      <c r="G219" s="97">
        <v>1728</v>
      </c>
    </row>
    <row r="220" spans="1:7" ht="15">
      <c r="A220" s="80" t="s">
        <v>427</v>
      </c>
      <c r="B220" s="138"/>
      <c r="C220" s="22" t="s">
        <v>22</v>
      </c>
      <c r="D220" s="22" t="s">
        <v>22</v>
      </c>
      <c r="E220" s="22"/>
      <c r="F220" s="22"/>
      <c r="G220" s="90">
        <f>SUM(G221)</f>
        <v>557</v>
      </c>
    </row>
    <row r="221" spans="1:7" ht="45">
      <c r="A221" s="100" t="s">
        <v>336</v>
      </c>
      <c r="B221" s="138"/>
      <c r="C221" s="19" t="s">
        <v>22</v>
      </c>
      <c r="D221" s="19" t="s">
        <v>22</v>
      </c>
      <c r="E221" s="19" t="s">
        <v>136</v>
      </c>
      <c r="F221" s="19"/>
      <c r="G221" s="90">
        <f>SUM(G222)</f>
        <v>557</v>
      </c>
    </row>
    <row r="222" spans="1:7" ht="15">
      <c r="A222" s="100" t="s">
        <v>189</v>
      </c>
      <c r="B222" s="138"/>
      <c r="C222" s="19" t="s">
        <v>22</v>
      </c>
      <c r="D222" s="19" t="s">
        <v>22</v>
      </c>
      <c r="E222" s="19" t="s">
        <v>137</v>
      </c>
      <c r="F222" s="19"/>
      <c r="G222" s="90">
        <f>SUM(G223)</f>
        <v>557</v>
      </c>
    </row>
    <row r="223" spans="1:7" ht="18" customHeight="1">
      <c r="A223" s="100" t="s">
        <v>135</v>
      </c>
      <c r="B223" s="138"/>
      <c r="C223" s="19" t="s">
        <v>22</v>
      </c>
      <c r="D223" s="19" t="s">
        <v>22</v>
      </c>
      <c r="E223" s="19" t="s">
        <v>138</v>
      </c>
      <c r="F223" s="19"/>
      <c r="G223" s="90">
        <f>SUM(G224)</f>
        <v>557</v>
      </c>
    </row>
    <row r="224" spans="1:7" ht="1.5" hidden="1" customHeight="1">
      <c r="A224" s="100" t="s">
        <v>190</v>
      </c>
      <c r="B224" s="138"/>
      <c r="C224" s="19" t="s">
        <v>22</v>
      </c>
      <c r="D224" s="19" t="s">
        <v>22</v>
      </c>
      <c r="E224" s="19" t="s">
        <v>191</v>
      </c>
      <c r="F224" s="19"/>
      <c r="G224" s="90">
        <f>SUM(G225)</f>
        <v>557</v>
      </c>
    </row>
    <row r="225" spans="1:7" ht="30" hidden="1">
      <c r="A225" s="79" t="s">
        <v>82</v>
      </c>
      <c r="B225" s="138"/>
      <c r="C225" s="15" t="s">
        <v>22</v>
      </c>
      <c r="D225" s="15" t="s">
        <v>22</v>
      </c>
      <c r="E225" s="15" t="s">
        <v>191</v>
      </c>
      <c r="F225" s="12" t="s">
        <v>79</v>
      </c>
      <c r="G225" s="82">
        <v>557</v>
      </c>
    </row>
    <row r="226" spans="1:7" ht="15" hidden="1">
      <c r="A226" s="80" t="s">
        <v>28</v>
      </c>
      <c r="B226" s="138"/>
      <c r="C226" s="22" t="s">
        <v>22</v>
      </c>
      <c r="D226" s="22" t="s">
        <v>29</v>
      </c>
      <c r="E226" s="22"/>
      <c r="F226" s="22"/>
      <c r="G226" s="90">
        <f>SUM(G227)</f>
        <v>150</v>
      </c>
    </row>
    <row r="227" spans="1:7" ht="45">
      <c r="A227" s="100" t="s">
        <v>337</v>
      </c>
      <c r="B227" s="138"/>
      <c r="C227" s="11" t="s">
        <v>22</v>
      </c>
      <c r="D227" s="11" t="s">
        <v>29</v>
      </c>
      <c r="E227" s="19" t="s">
        <v>136</v>
      </c>
      <c r="F227" s="12"/>
      <c r="G227" s="90">
        <f>SUM(G228)</f>
        <v>150</v>
      </c>
    </row>
    <row r="228" spans="1:7" ht="30">
      <c r="A228" s="84" t="s">
        <v>162</v>
      </c>
      <c r="B228" s="138"/>
      <c r="C228" s="11" t="s">
        <v>22</v>
      </c>
      <c r="D228" s="11" t="s">
        <v>29</v>
      </c>
      <c r="E228" s="19" t="s">
        <v>165</v>
      </c>
      <c r="F228" s="12"/>
      <c r="G228" s="90">
        <f>SUM(G229,G234)</f>
        <v>150</v>
      </c>
    </row>
    <row r="229" spans="1:7" ht="15">
      <c r="A229" s="100" t="s">
        <v>172</v>
      </c>
      <c r="B229" s="138"/>
      <c r="C229" s="11" t="s">
        <v>22</v>
      </c>
      <c r="D229" s="11" t="s">
        <v>29</v>
      </c>
      <c r="E229" s="19" t="s">
        <v>173</v>
      </c>
      <c r="F229" s="12"/>
      <c r="G229" s="90">
        <f>SUM(G230,G232)</f>
        <v>150</v>
      </c>
    </row>
    <row r="230" spans="1:7" ht="30">
      <c r="A230" s="84" t="s">
        <v>291</v>
      </c>
      <c r="B230" s="53"/>
      <c r="C230" s="11" t="s">
        <v>22</v>
      </c>
      <c r="D230" s="11" t="s">
        <v>29</v>
      </c>
      <c r="E230" s="19" t="s">
        <v>290</v>
      </c>
      <c r="F230" s="19"/>
      <c r="G230" s="98">
        <f>SUM(G231)</f>
        <v>60</v>
      </c>
    </row>
    <row r="231" spans="1:7" ht="30">
      <c r="A231" s="79" t="s">
        <v>117</v>
      </c>
      <c r="B231" s="53"/>
      <c r="C231" s="12" t="s">
        <v>22</v>
      </c>
      <c r="D231" s="12" t="s">
        <v>29</v>
      </c>
      <c r="E231" s="15" t="s">
        <v>290</v>
      </c>
      <c r="F231" s="15" t="s">
        <v>75</v>
      </c>
      <c r="G231" s="97">
        <v>60</v>
      </c>
    </row>
    <row r="232" spans="1:7" ht="15">
      <c r="A232" s="84" t="s">
        <v>257</v>
      </c>
      <c r="B232" s="53"/>
      <c r="C232" s="11" t="s">
        <v>22</v>
      </c>
      <c r="D232" s="11" t="s">
        <v>29</v>
      </c>
      <c r="E232" s="19" t="s">
        <v>258</v>
      </c>
      <c r="F232" s="19"/>
      <c r="G232" s="98">
        <f>SUM(G233)</f>
        <v>90</v>
      </c>
    </row>
    <row r="233" spans="1:7" ht="30">
      <c r="A233" s="79" t="s">
        <v>117</v>
      </c>
      <c r="B233" s="53"/>
      <c r="C233" s="12" t="s">
        <v>22</v>
      </c>
      <c r="D233" s="12" t="s">
        <v>29</v>
      </c>
      <c r="E233" s="15" t="s">
        <v>258</v>
      </c>
      <c r="F233" s="15" t="s">
        <v>75</v>
      </c>
      <c r="G233" s="97">
        <v>90</v>
      </c>
    </row>
    <row r="234" spans="1:7" ht="15" hidden="1">
      <c r="A234" s="84" t="s">
        <v>179</v>
      </c>
      <c r="B234" s="53"/>
      <c r="C234" s="11" t="s">
        <v>22</v>
      </c>
      <c r="D234" s="11" t="s">
        <v>29</v>
      </c>
      <c r="E234" s="19" t="s">
        <v>180</v>
      </c>
      <c r="F234" s="15"/>
      <c r="G234" s="98">
        <f>SUM(G235)</f>
        <v>0</v>
      </c>
    </row>
    <row r="235" spans="1:7" ht="15" hidden="1">
      <c r="A235" s="84" t="s">
        <v>257</v>
      </c>
      <c r="B235" s="53"/>
      <c r="C235" s="11" t="s">
        <v>22</v>
      </c>
      <c r="D235" s="11" t="s">
        <v>29</v>
      </c>
      <c r="E235" s="19" t="s">
        <v>266</v>
      </c>
      <c r="F235" s="19"/>
      <c r="G235" s="98">
        <f>SUM(G236)</f>
        <v>0</v>
      </c>
    </row>
    <row r="236" spans="1:7" ht="30" hidden="1">
      <c r="A236" s="79" t="s">
        <v>117</v>
      </c>
      <c r="B236" s="53"/>
      <c r="C236" s="12" t="s">
        <v>22</v>
      </c>
      <c r="D236" s="12" t="s">
        <v>29</v>
      </c>
      <c r="E236" s="15" t="s">
        <v>266</v>
      </c>
      <c r="F236" s="15" t="s">
        <v>75</v>
      </c>
      <c r="G236" s="97"/>
    </row>
    <row r="237" spans="1:7" ht="15">
      <c r="A237" s="103" t="s">
        <v>46</v>
      </c>
      <c r="B237" s="138"/>
      <c r="C237" s="31" t="s">
        <v>20</v>
      </c>
      <c r="D237" s="31"/>
      <c r="E237" s="31"/>
      <c r="F237" s="31"/>
      <c r="G237" s="107">
        <f>SUM(G238)</f>
        <v>20552.900000000001</v>
      </c>
    </row>
    <row r="238" spans="1:7" ht="15">
      <c r="A238" s="80" t="s">
        <v>47</v>
      </c>
      <c r="B238" s="138"/>
      <c r="C238" s="18" t="s">
        <v>20</v>
      </c>
      <c r="D238" s="18" t="s">
        <v>12</v>
      </c>
      <c r="E238" s="18"/>
      <c r="F238" s="18"/>
      <c r="G238" s="90">
        <f>SUM(G239,G271,G276)</f>
        <v>20552.900000000001</v>
      </c>
    </row>
    <row r="239" spans="1:7" ht="30.75" customHeight="1">
      <c r="A239" s="111" t="s">
        <v>338</v>
      </c>
      <c r="B239" s="138"/>
      <c r="C239" s="19" t="s">
        <v>20</v>
      </c>
      <c r="D239" s="19" t="s">
        <v>12</v>
      </c>
      <c r="E239" s="19" t="s">
        <v>158</v>
      </c>
      <c r="F239" s="19"/>
      <c r="G239" s="90">
        <f>SUM(G240,G251)</f>
        <v>20282.100000000002</v>
      </c>
    </row>
    <row r="240" spans="1:7" ht="30">
      <c r="A240" s="84" t="s">
        <v>156</v>
      </c>
      <c r="B240" s="138"/>
      <c r="C240" s="19" t="s">
        <v>20</v>
      </c>
      <c r="D240" s="19" t="s">
        <v>12</v>
      </c>
      <c r="E240" s="19" t="s">
        <v>159</v>
      </c>
      <c r="F240" s="19"/>
      <c r="G240" s="90">
        <f>SUM(G241,G248)</f>
        <v>18553.2</v>
      </c>
    </row>
    <row r="241" spans="1:7" ht="30">
      <c r="A241" s="100" t="s">
        <v>192</v>
      </c>
      <c r="B241" s="138"/>
      <c r="C241" s="19" t="s">
        <v>20</v>
      </c>
      <c r="D241" s="19" t="s">
        <v>12</v>
      </c>
      <c r="E241" s="19" t="s">
        <v>193</v>
      </c>
      <c r="F241" s="19"/>
      <c r="G241" s="90">
        <f>SUM(G242,G244,G246)</f>
        <v>18553.2</v>
      </c>
    </row>
    <row r="242" spans="1:7" ht="30">
      <c r="A242" s="100" t="s">
        <v>195</v>
      </c>
      <c r="B242" s="138"/>
      <c r="C242" s="19" t="s">
        <v>20</v>
      </c>
      <c r="D242" s="19" t="s">
        <v>12</v>
      </c>
      <c r="E242" s="19" t="s">
        <v>194</v>
      </c>
      <c r="F242" s="19"/>
      <c r="G242" s="90">
        <f>SUM(G243)</f>
        <v>18553.2</v>
      </c>
    </row>
    <row r="243" spans="1:7" ht="30">
      <c r="A243" s="79" t="s">
        <v>82</v>
      </c>
      <c r="B243" s="138"/>
      <c r="C243" s="12" t="s">
        <v>20</v>
      </c>
      <c r="D243" s="12" t="s">
        <v>12</v>
      </c>
      <c r="E243" s="15" t="s">
        <v>194</v>
      </c>
      <c r="F243" s="12" t="s">
        <v>79</v>
      </c>
      <c r="G243" s="82">
        <v>18553.2</v>
      </c>
    </row>
    <row r="244" spans="1:7" ht="15">
      <c r="A244" s="84" t="s">
        <v>239</v>
      </c>
      <c r="B244" s="138"/>
      <c r="C244" s="11" t="s">
        <v>20</v>
      </c>
      <c r="D244" s="11" t="s">
        <v>12</v>
      </c>
      <c r="E244" s="19" t="s">
        <v>238</v>
      </c>
      <c r="F244" s="11"/>
      <c r="G244" s="90">
        <f>SUM(G245)</f>
        <v>0</v>
      </c>
    </row>
    <row r="245" spans="1:7" ht="30">
      <c r="A245" s="79" t="s">
        <v>82</v>
      </c>
      <c r="B245" s="138"/>
      <c r="C245" s="12" t="s">
        <v>20</v>
      </c>
      <c r="D245" s="12" t="s">
        <v>12</v>
      </c>
      <c r="E245" s="15" t="s">
        <v>238</v>
      </c>
      <c r="F245" s="12" t="s">
        <v>79</v>
      </c>
      <c r="G245" s="82"/>
    </row>
    <row r="246" spans="1:7" ht="30">
      <c r="A246" s="84" t="s">
        <v>483</v>
      </c>
      <c r="B246" s="138"/>
      <c r="C246" s="11" t="s">
        <v>20</v>
      </c>
      <c r="D246" s="11" t="s">
        <v>12</v>
      </c>
      <c r="E246" s="19" t="s">
        <v>482</v>
      </c>
      <c r="F246" s="15"/>
      <c r="G246" s="90">
        <f>SUM(G247)</f>
        <v>0</v>
      </c>
    </row>
    <row r="247" spans="1:7" ht="30">
      <c r="A247" s="79" t="s">
        <v>82</v>
      </c>
      <c r="B247" s="138"/>
      <c r="C247" s="12" t="s">
        <v>20</v>
      </c>
      <c r="D247" s="12" t="s">
        <v>12</v>
      </c>
      <c r="E247" s="15" t="s">
        <v>482</v>
      </c>
      <c r="F247" s="15" t="s">
        <v>79</v>
      </c>
      <c r="G247" s="82"/>
    </row>
    <row r="248" spans="1:7" ht="15">
      <c r="A248" s="84" t="s">
        <v>486</v>
      </c>
      <c r="B248" s="180"/>
      <c r="C248" s="11" t="s">
        <v>20</v>
      </c>
      <c r="D248" s="11" t="s">
        <v>12</v>
      </c>
      <c r="E248" s="19" t="s">
        <v>484</v>
      </c>
      <c r="F248" s="15"/>
      <c r="G248" s="90">
        <f>SUM(G249)</f>
        <v>0</v>
      </c>
    </row>
    <row r="249" spans="1:7" ht="15">
      <c r="A249" s="84" t="s">
        <v>487</v>
      </c>
      <c r="B249" s="180"/>
      <c r="C249" s="11" t="s">
        <v>20</v>
      </c>
      <c r="D249" s="11" t="s">
        <v>12</v>
      </c>
      <c r="E249" s="19" t="s">
        <v>485</v>
      </c>
      <c r="F249" s="15"/>
      <c r="G249" s="90">
        <f>SUM(G250)</f>
        <v>0</v>
      </c>
    </row>
    <row r="250" spans="1:7" ht="30">
      <c r="A250" s="79" t="s">
        <v>82</v>
      </c>
      <c r="B250" s="180"/>
      <c r="C250" s="12" t="s">
        <v>20</v>
      </c>
      <c r="D250" s="12" t="s">
        <v>12</v>
      </c>
      <c r="E250" s="15" t="s">
        <v>485</v>
      </c>
      <c r="F250" s="15" t="s">
        <v>79</v>
      </c>
      <c r="G250" s="82"/>
    </row>
    <row r="251" spans="1:7" ht="45">
      <c r="A251" s="84" t="s">
        <v>506</v>
      </c>
      <c r="B251" s="193"/>
      <c r="C251" s="11" t="s">
        <v>20</v>
      </c>
      <c r="D251" s="11" t="s">
        <v>12</v>
      </c>
      <c r="E251" s="19" t="s">
        <v>507</v>
      </c>
      <c r="F251" s="19"/>
      <c r="G251" s="90">
        <f>SUM(G252)</f>
        <v>1728.9</v>
      </c>
    </row>
    <row r="252" spans="1:7" ht="30">
      <c r="A252" s="84" t="s">
        <v>520</v>
      </c>
      <c r="B252" s="193"/>
      <c r="C252" s="11" t="s">
        <v>20</v>
      </c>
      <c r="D252" s="11" t="s">
        <v>12</v>
      </c>
      <c r="E252" s="19" t="s">
        <v>508</v>
      </c>
      <c r="F252" s="15"/>
      <c r="G252" s="90">
        <f>SUM(G253,G255,G257,G259,G261,G263,G265,G267,G269)</f>
        <v>1728.9</v>
      </c>
    </row>
    <row r="253" spans="1:7" ht="30">
      <c r="A253" s="84" t="s">
        <v>522</v>
      </c>
      <c r="B253" s="193"/>
      <c r="C253" s="11" t="s">
        <v>20</v>
      </c>
      <c r="D253" s="11" t="s">
        <v>12</v>
      </c>
      <c r="E253" s="19" t="s">
        <v>521</v>
      </c>
      <c r="F253" s="15"/>
      <c r="G253" s="90">
        <f>SUM(G254)</f>
        <v>100</v>
      </c>
    </row>
    <row r="254" spans="1:7" ht="30">
      <c r="A254" s="79" t="s">
        <v>117</v>
      </c>
      <c r="B254" s="193"/>
      <c r="C254" s="12" t="s">
        <v>20</v>
      </c>
      <c r="D254" s="12" t="s">
        <v>12</v>
      </c>
      <c r="E254" s="15" t="s">
        <v>521</v>
      </c>
      <c r="F254" s="15" t="s">
        <v>75</v>
      </c>
      <c r="G254" s="82">
        <v>100</v>
      </c>
    </row>
    <row r="255" spans="1:7" ht="45">
      <c r="A255" s="84" t="s">
        <v>560</v>
      </c>
      <c r="B255" s="204"/>
      <c r="C255" s="11" t="s">
        <v>20</v>
      </c>
      <c r="D255" s="11" t="s">
        <v>12</v>
      </c>
      <c r="E255" s="19" t="s">
        <v>561</v>
      </c>
      <c r="F255" s="15"/>
      <c r="G255" s="90">
        <f>SUM(G256)</f>
        <v>279.89999999999998</v>
      </c>
    </row>
    <row r="256" spans="1:7" ht="30">
      <c r="A256" s="79" t="s">
        <v>117</v>
      </c>
      <c r="B256" s="204"/>
      <c r="C256" s="12" t="s">
        <v>20</v>
      </c>
      <c r="D256" s="12" t="s">
        <v>12</v>
      </c>
      <c r="E256" s="15" t="s">
        <v>561</v>
      </c>
      <c r="F256" s="15" t="s">
        <v>75</v>
      </c>
      <c r="G256" s="82">
        <v>279.89999999999998</v>
      </c>
    </row>
    <row r="257" spans="1:7" ht="60">
      <c r="A257" s="84" t="s">
        <v>564</v>
      </c>
      <c r="B257" s="193"/>
      <c r="C257" s="11" t="s">
        <v>20</v>
      </c>
      <c r="D257" s="11" t="s">
        <v>12</v>
      </c>
      <c r="E257" s="19" t="s">
        <v>509</v>
      </c>
      <c r="F257" s="15"/>
      <c r="G257" s="90">
        <f>SUM(G258)</f>
        <v>120</v>
      </c>
    </row>
    <row r="258" spans="1:7" ht="30">
      <c r="A258" s="79" t="s">
        <v>117</v>
      </c>
      <c r="B258" s="193"/>
      <c r="C258" s="12" t="s">
        <v>20</v>
      </c>
      <c r="D258" s="12" t="s">
        <v>12</v>
      </c>
      <c r="E258" s="15" t="s">
        <v>509</v>
      </c>
      <c r="F258" s="15" t="s">
        <v>75</v>
      </c>
      <c r="G258" s="82">
        <v>120</v>
      </c>
    </row>
    <row r="259" spans="1:7" ht="45">
      <c r="A259" s="84" t="s">
        <v>562</v>
      </c>
      <c r="B259" s="193"/>
      <c r="C259" s="11" t="s">
        <v>20</v>
      </c>
      <c r="D259" s="11" t="s">
        <v>12</v>
      </c>
      <c r="E259" s="19" t="s">
        <v>568</v>
      </c>
      <c r="F259" s="15"/>
      <c r="G259" s="90">
        <f>SUM(G260)</f>
        <v>360</v>
      </c>
    </row>
    <row r="260" spans="1:7" ht="30">
      <c r="A260" s="79" t="s">
        <v>117</v>
      </c>
      <c r="B260" s="193"/>
      <c r="C260" s="12" t="s">
        <v>20</v>
      </c>
      <c r="D260" s="12" t="s">
        <v>12</v>
      </c>
      <c r="E260" s="15" t="s">
        <v>568</v>
      </c>
      <c r="F260" s="15" t="s">
        <v>75</v>
      </c>
      <c r="G260" s="82">
        <v>360</v>
      </c>
    </row>
    <row r="261" spans="1:7" ht="60">
      <c r="A261" s="84" t="s">
        <v>565</v>
      </c>
      <c r="B261" s="193"/>
      <c r="C261" s="11" t="s">
        <v>20</v>
      </c>
      <c r="D261" s="11" t="s">
        <v>12</v>
      </c>
      <c r="E261" s="19" t="s">
        <v>567</v>
      </c>
      <c r="F261" s="15"/>
      <c r="G261" s="90">
        <f>SUM(G262)</f>
        <v>30</v>
      </c>
    </row>
    <row r="262" spans="1:7" ht="30">
      <c r="A262" s="79" t="s">
        <v>117</v>
      </c>
      <c r="B262" s="193"/>
      <c r="C262" s="12" t="s">
        <v>20</v>
      </c>
      <c r="D262" s="12" t="s">
        <v>12</v>
      </c>
      <c r="E262" s="15" t="s">
        <v>567</v>
      </c>
      <c r="F262" s="15" t="s">
        <v>75</v>
      </c>
      <c r="G262" s="82">
        <v>30</v>
      </c>
    </row>
    <row r="263" spans="1:7" ht="45">
      <c r="A263" s="84" t="s">
        <v>563</v>
      </c>
      <c r="B263" s="193"/>
      <c r="C263" s="11" t="s">
        <v>20</v>
      </c>
      <c r="D263" s="11" t="s">
        <v>12</v>
      </c>
      <c r="E263" s="19" t="s">
        <v>569</v>
      </c>
      <c r="F263" s="15"/>
      <c r="G263" s="90">
        <f>SUM(G264)</f>
        <v>359</v>
      </c>
    </row>
    <row r="264" spans="1:7" ht="30">
      <c r="A264" s="79" t="s">
        <v>117</v>
      </c>
      <c r="B264" s="193"/>
      <c r="C264" s="12" t="s">
        <v>20</v>
      </c>
      <c r="D264" s="12" t="s">
        <v>12</v>
      </c>
      <c r="E264" s="15" t="s">
        <v>569</v>
      </c>
      <c r="F264" s="15" t="s">
        <v>75</v>
      </c>
      <c r="G264" s="82">
        <v>359</v>
      </c>
    </row>
    <row r="265" spans="1:7" ht="60">
      <c r="A265" s="84" t="s">
        <v>566</v>
      </c>
      <c r="B265" s="193"/>
      <c r="C265" s="11" t="s">
        <v>20</v>
      </c>
      <c r="D265" s="11" t="s">
        <v>12</v>
      </c>
      <c r="E265" s="19" t="s">
        <v>570</v>
      </c>
      <c r="F265" s="15"/>
      <c r="G265" s="90">
        <f>SUM(G266)</f>
        <v>40</v>
      </c>
    </row>
    <row r="266" spans="1:7" ht="30">
      <c r="A266" s="79" t="s">
        <v>117</v>
      </c>
      <c r="B266" s="193"/>
      <c r="C266" s="12" t="s">
        <v>20</v>
      </c>
      <c r="D266" s="12" t="s">
        <v>12</v>
      </c>
      <c r="E266" s="15" t="s">
        <v>570</v>
      </c>
      <c r="F266" s="15" t="s">
        <v>75</v>
      </c>
      <c r="G266" s="82">
        <v>40</v>
      </c>
    </row>
    <row r="267" spans="1:7" ht="45">
      <c r="A267" s="84" t="s">
        <v>574</v>
      </c>
      <c r="B267" s="204"/>
      <c r="C267" s="11" t="s">
        <v>20</v>
      </c>
      <c r="D267" s="11" t="s">
        <v>12</v>
      </c>
      <c r="E267" s="19" t="s">
        <v>571</v>
      </c>
      <c r="F267" s="15"/>
      <c r="G267" s="90">
        <f>SUM(G268)</f>
        <v>400</v>
      </c>
    </row>
    <row r="268" spans="1:7" ht="30">
      <c r="A268" s="79" t="s">
        <v>117</v>
      </c>
      <c r="B268" s="204"/>
      <c r="C268" s="12" t="s">
        <v>20</v>
      </c>
      <c r="D268" s="12" t="s">
        <v>12</v>
      </c>
      <c r="E268" s="15" t="s">
        <v>571</v>
      </c>
      <c r="F268" s="15" t="s">
        <v>75</v>
      </c>
      <c r="G268" s="82">
        <v>400</v>
      </c>
    </row>
    <row r="269" spans="1:7" ht="60">
      <c r="A269" s="84" t="s">
        <v>573</v>
      </c>
      <c r="B269" s="204"/>
      <c r="C269" s="11" t="s">
        <v>20</v>
      </c>
      <c r="D269" s="11" t="s">
        <v>12</v>
      </c>
      <c r="E269" s="19" t="s">
        <v>572</v>
      </c>
      <c r="F269" s="15"/>
      <c r="G269" s="90">
        <f>SUM(G270)</f>
        <v>40</v>
      </c>
    </row>
    <row r="270" spans="1:7" ht="30">
      <c r="A270" s="79" t="s">
        <v>117</v>
      </c>
      <c r="B270" s="204"/>
      <c r="C270" s="12" t="s">
        <v>20</v>
      </c>
      <c r="D270" s="12" t="s">
        <v>12</v>
      </c>
      <c r="E270" s="15" t="s">
        <v>572</v>
      </c>
      <c r="F270" s="15" t="s">
        <v>75</v>
      </c>
      <c r="G270" s="82">
        <v>40</v>
      </c>
    </row>
    <row r="271" spans="1:7" ht="45">
      <c r="A271" s="100" t="s">
        <v>339</v>
      </c>
      <c r="B271" s="138"/>
      <c r="C271" s="11" t="s">
        <v>20</v>
      </c>
      <c r="D271" s="11" t="s">
        <v>12</v>
      </c>
      <c r="E271" s="19" t="s">
        <v>185</v>
      </c>
      <c r="F271" s="15"/>
      <c r="G271" s="90">
        <f>SUM(G272)</f>
        <v>167</v>
      </c>
    </row>
    <row r="272" spans="1:7" ht="45">
      <c r="A272" s="100" t="s">
        <v>182</v>
      </c>
      <c r="B272" s="138"/>
      <c r="C272" s="11" t="s">
        <v>20</v>
      </c>
      <c r="D272" s="11" t="s">
        <v>12</v>
      </c>
      <c r="E272" s="19" t="s">
        <v>186</v>
      </c>
      <c r="F272" s="15"/>
      <c r="G272" s="90">
        <f>SUM(G273)</f>
        <v>167</v>
      </c>
    </row>
    <row r="273" spans="1:7" ht="30">
      <c r="A273" s="100" t="s">
        <v>183</v>
      </c>
      <c r="B273" s="138"/>
      <c r="C273" s="11" t="s">
        <v>20</v>
      </c>
      <c r="D273" s="11" t="s">
        <v>12</v>
      </c>
      <c r="E273" s="19" t="s">
        <v>187</v>
      </c>
      <c r="F273" s="15"/>
      <c r="G273" s="90">
        <f>SUM(G274)</f>
        <v>167</v>
      </c>
    </row>
    <row r="274" spans="1:7" ht="45">
      <c r="A274" s="105" t="s">
        <v>200</v>
      </c>
      <c r="B274" s="138"/>
      <c r="C274" s="11" t="s">
        <v>20</v>
      </c>
      <c r="D274" s="11" t="s">
        <v>12</v>
      </c>
      <c r="E274" s="19" t="s">
        <v>201</v>
      </c>
      <c r="F274" s="15"/>
      <c r="G274" s="90">
        <f>SUM(G275)</f>
        <v>167</v>
      </c>
    </row>
    <row r="275" spans="1:7" ht="30">
      <c r="A275" s="79" t="s">
        <v>82</v>
      </c>
      <c r="B275" s="138"/>
      <c r="C275" s="12" t="s">
        <v>20</v>
      </c>
      <c r="D275" s="12" t="s">
        <v>12</v>
      </c>
      <c r="E275" s="15" t="s">
        <v>201</v>
      </c>
      <c r="F275" s="34" t="s">
        <v>79</v>
      </c>
      <c r="G275" s="106">
        <v>167</v>
      </c>
    </row>
    <row r="276" spans="1:7" ht="15">
      <c r="A276" s="84" t="s">
        <v>229</v>
      </c>
      <c r="B276" s="229"/>
      <c r="C276" s="23" t="s">
        <v>20</v>
      </c>
      <c r="D276" s="23" t="s">
        <v>12</v>
      </c>
      <c r="E276" s="23" t="s">
        <v>228</v>
      </c>
      <c r="F276" s="23"/>
      <c r="G276" s="90">
        <f>SUM(G277)</f>
        <v>103.8</v>
      </c>
    </row>
    <row r="277" spans="1:7" ht="30">
      <c r="A277" s="84" t="s">
        <v>382</v>
      </c>
      <c r="B277" s="229"/>
      <c r="C277" s="23" t="s">
        <v>20</v>
      </c>
      <c r="D277" s="23" t="s">
        <v>12</v>
      </c>
      <c r="E277" s="23" t="s">
        <v>92</v>
      </c>
      <c r="F277" s="23"/>
      <c r="G277" s="90">
        <f>SUM(G278)</f>
        <v>103.8</v>
      </c>
    </row>
    <row r="278" spans="1:7" ht="15">
      <c r="A278" s="116" t="s">
        <v>93</v>
      </c>
      <c r="B278" s="229"/>
      <c r="C278" s="23" t="s">
        <v>20</v>
      </c>
      <c r="D278" s="23" t="s">
        <v>12</v>
      </c>
      <c r="E278" s="23" t="s">
        <v>94</v>
      </c>
      <c r="F278" s="23"/>
      <c r="G278" s="90">
        <f>SUM(G279)</f>
        <v>103.8</v>
      </c>
    </row>
    <row r="279" spans="1:7" ht="30">
      <c r="A279" s="79" t="s">
        <v>82</v>
      </c>
      <c r="B279" s="229"/>
      <c r="C279" s="15" t="s">
        <v>20</v>
      </c>
      <c r="D279" s="15" t="s">
        <v>12</v>
      </c>
      <c r="E279" s="24" t="s">
        <v>94</v>
      </c>
      <c r="F279" s="12" t="s">
        <v>79</v>
      </c>
      <c r="G279" s="82">
        <v>103.8</v>
      </c>
    </row>
    <row r="280" spans="1:7" ht="15">
      <c r="A280" s="103" t="s">
        <v>30</v>
      </c>
      <c r="B280" s="138"/>
      <c r="C280" s="25" t="s">
        <v>31</v>
      </c>
      <c r="D280" s="25"/>
      <c r="E280" s="25"/>
      <c r="F280" s="25"/>
      <c r="G280" s="107">
        <f>SUM(G281,G290,G313,G323)</f>
        <v>5386.2000000000007</v>
      </c>
    </row>
    <row r="281" spans="1:7" ht="15">
      <c r="A281" s="80" t="s">
        <v>48</v>
      </c>
      <c r="B281" s="138"/>
      <c r="C281" s="18" t="s">
        <v>31</v>
      </c>
      <c r="D281" s="18" t="s">
        <v>12</v>
      </c>
      <c r="E281" s="18"/>
      <c r="F281" s="18"/>
      <c r="G281" s="90">
        <f>SUM(G282)</f>
        <v>1944.2</v>
      </c>
    </row>
    <row r="282" spans="1:7" ht="75">
      <c r="A282" s="91" t="s">
        <v>333</v>
      </c>
      <c r="B282" s="138"/>
      <c r="C282" s="19" t="s">
        <v>31</v>
      </c>
      <c r="D282" s="19" t="s">
        <v>12</v>
      </c>
      <c r="E282" s="19" t="s">
        <v>97</v>
      </c>
      <c r="F282" s="19"/>
      <c r="G282" s="90">
        <f>SUM(G283)</f>
        <v>1944.2</v>
      </c>
    </row>
    <row r="283" spans="1:7" ht="30">
      <c r="A283" s="91" t="s">
        <v>88</v>
      </c>
      <c r="B283" s="138"/>
      <c r="C283" s="19" t="s">
        <v>31</v>
      </c>
      <c r="D283" s="19" t="s">
        <v>12</v>
      </c>
      <c r="E283" s="19" t="s">
        <v>98</v>
      </c>
      <c r="F283" s="19"/>
      <c r="G283" s="90">
        <f>SUM(G284,G287)</f>
        <v>1944.2</v>
      </c>
    </row>
    <row r="284" spans="1:7" ht="30">
      <c r="A284" s="91" t="s">
        <v>89</v>
      </c>
      <c r="B284" s="138"/>
      <c r="C284" s="19" t="s">
        <v>31</v>
      </c>
      <c r="D284" s="19" t="s">
        <v>12</v>
      </c>
      <c r="E284" s="19" t="s">
        <v>99</v>
      </c>
      <c r="F284" s="19"/>
      <c r="G284" s="90">
        <f>SUM(G285)</f>
        <v>1899.8</v>
      </c>
    </row>
    <row r="285" spans="1:7" ht="15">
      <c r="A285" s="81" t="s">
        <v>197</v>
      </c>
      <c r="B285" s="138"/>
      <c r="C285" s="19" t="s">
        <v>31</v>
      </c>
      <c r="D285" s="19" t="s">
        <v>12</v>
      </c>
      <c r="E285" s="19" t="s">
        <v>196</v>
      </c>
      <c r="F285" s="19"/>
      <c r="G285" s="90">
        <f>SUM(G286)</f>
        <v>1899.8</v>
      </c>
    </row>
    <row r="286" spans="1:7" ht="15">
      <c r="A286" s="79" t="s">
        <v>77</v>
      </c>
      <c r="B286" s="138"/>
      <c r="C286" s="12" t="s">
        <v>31</v>
      </c>
      <c r="D286" s="12" t="s">
        <v>12</v>
      </c>
      <c r="E286" s="15" t="s">
        <v>196</v>
      </c>
      <c r="F286" s="15" t="s">
        <v>78</v>
      </c>
      <c r="G286" s="82">
        <v>1899.8</v>
      </c>
    </row>
    <row r="287" spans="1:7" ht="30">
      <c r="A287" s="84" t="s">
        <v>90</v>
      </c>
      <c r="B287" s="138"/>
      <c r="C287" s="11" t="s">
        <v>31</v>
      </c>
      <c r="D287" s="11" t="s">
        <v>12</v>
      </c>
      <c r="E287" s="19" t="s">
        <v>100</v>
      </c>
      <c r="F287" s="15"/>
      <c r="G287" s="90">
        <f>SUM(G288)</f>
        <v>44.4</v>
      </c>
    </row>
    <row r="288" spans="1:7" ht="60">
      <c r="A288" s="100" t="s">
        <v>199</v>
      </c>
      <c r="B288" s="138"/>
      <c r="C288" s="11" t="s">
        <v>31</v>
      </c>
      <c r="D288" s="11" t="s">
        <v>12</v>
      </c>
      <c r="E288" s="19" t="s">
        <v>198</v>
      </c>
      <c r="F288" s="19"/>
      <c r="G288" s="90">
        <f>SUM(G289)</f>
        <v>44.4</v>
      </c>
    </row>
    <row r="289" spans="1:7" ht="15">
      <c r="A289" s="79" t="s">
        <v>77</v>
      </c>
      <c r="B289" s="138"/>
      <c r="C289" s="12" t="s">
        <v>31</v>
      </c>
      <c r="D289" s="12" t="s">
        <v>12</v>
      </c>
      <c r="E289" s="15" t="s">
        <v>198</v>
      </c>
      <c r="F289" s="15" t="s">
        <v>78</v>
      </c>
      <c r="G289" s="82">
        <v>44.4</v>
      </c>
    </row>
    <row r="290" spans="1:7" ht="15">
      <c r="A290" s="99" t="s">
        <v>241</v>
      </c>
      <c r="B290" s="138"/>
      <c r="C290" s="10" t="s">
        <v>31</v>
      </c>
      <c r="D290" s="10" t="s">
        <v>14</v>
      </c>
      <c r="E290" s="15"/>
      <c r="F290" s="15"/>
      <c r="G290" s="90">
        <f>SUM(G291,G296,G309)</f>
        <v>178.7</v>
      </c>
    </row>
    <row r="291" spans="1:7" ht="75">
      <c r="A291" s="91" t="s">
        <v>333</v>
      </c>
      <c r="B291" s="174"/>
      <c r="C291" s="11" t="s">
        <v>31</v>
      </c>
      <c r="D291" s="11" t="s">
        <v>14</v>
      </c>
      <c r="E291" s="19" t="s">
        <v>97</v>
      </c>
      <c r="F291" s="19"/>
      <c r="G291" s="98">
        <f>SUM(G292)</f>
        <v>0</v>
      </c>
    </row>
    <row r="292" spans="1:7" ht="30">
      <c r="A292" s="91" t="s">
        <v>88</v>
      </c>
      <c r="B292" s="174"/>
      <c r="C292" s="11" t="s">
        <v>31</v>
      </c>
      <c r="D292" s="11" t="s">
        <v>14</v>
      </c>
      <c r="E292" s="19" t="s">
        <v>98</v>
      </c>
      <c r="F292" s="19"/>
      <c r="G292" s="98">
        <f>SUM(G293)</f>
        <v>0</v>
      </c>
    </row>
    <row r="293" spans="1:7" ht="30">
      <c r="A293" s="100" t="s">
        <v>90</v>
      </c>
      <c r="B293" s="174"/>
      <c r="C293" s="11" t="s">
        <v>31</v>
      </c>
      <c r="D293" s="11" t="s">
        <v>14</v>
      </c>
      <c r="E293" s="19" t="s">
        <v>100</v>
      </c>
      <c r="F293" s="19"/>
      <c r="G293" s="98">
        <f>SUM(G294)</f>
        <v>0</v>
      </c>
    </row>
    <row r="294" spans="1:7" ht="105">
      <c r="A294" s="84" t="s">
        <v>101</v>
      </c>
      <c r="B294" s="174"/>
      <c r="C294" s="11" t="s">
        <v>31</v>
      </c>
      <c r="D294" s="11" t="s">
        <v>14</v>
      </c>
      <c r="E294" s="75" t="s">
        <v>102</v>
      </c>
      <c r="F294" s="15"/>
      <c r="G294" s="98">
        <f>SUM(G295)</f>
        <v>0</v>
      </c>
    </row>
    <row r="295" spans="1:7" ht="30">
      <c r="A295" s="79" t="s">
        <v>117</v>
      </c>
      <c r="B295" s="174"/>
      <c r="C295" s="12" t="s">
        <v>31</v>
      </c>
      <c r="D295" s="12" t="s">
        <v>14</v>
      </c>
      <c r="E295" s="76" t="s">
        <v>102</v>
      </c>
      <c r="F295" s="12" t="s">
        <v>75</v>
      </c>
      <c r="G295" s="97">
        <v>0</v>
      </c>
    </row>
    <row r="296" spans="1:7" ht="45">
      <c r="A296" s="100" t="s">
        <v>339</v>
      </c>
      <c r="B296" s="138"/>
      <c r="C296" s="11" t="s">
        <v>31</v>
      </c>
      <c r="D296" s="11" t="s">
        <v>14</v>
      </c>
      <c r="E296" s="19" t="s">
        <v>185</v>
      </c>
      <c r="F296" s="15"/>
      <c r="G296" s="90">
        <f>SUM(G297)</f>
        <v>172.7</v>
      </c>
    </row>
    <row r="297" spans="1:7" ht="45">
      <c r="A297" s="100" t="s">
        <v>182</v>
      </c>
      <c r="B297" s="138"/>
      <c r="C297" s="11" t="s">
        <v>31</v>
      </c>
      <c r="D297" s="11" t="s">
        <v>14</v>
      </c>
      <c r="E297" s="19" t="s">
        <v>186</v>
      </c>
      <c r="F297" s="15"/>
      <c r="G297" s="90">
        <f>SUM(G298,G307)</f>
        <v>172.7</v>
      </c>
    </row>
    <row r="298" spans="1:7" ht="30">
      <c r="A298" s="100" t="s">
        <v>202</v>
      </c>
      <c r="B298" s="147"/>
      <c r="C298" s="11" t="s">
        <v>31</v>
      </c>
      <c r="D298" s="11" t="s">
        <v>14</v>
      </c>
      <c r="E298" s="23" t="s">
        <v>204</v>
      </c>
      <c r="F298" s="15"/>
      <c r="G298" s="90">
        <f>SUM(G299,G301)</f>
        <v>160</v>
      </c>
    </row>
    <row r="299" spans="1:7" ht="75">
      <c r="A299" s="84" t="s">
        <v>267</v>
      </c>
      <c r="B299" s="147"/>
      <c r="C299" s="11" t="s">
        <v>31</v>
      </c>
      <c r="D299" s="11" t="s">
        <v>14</v>
      </c>
      <c r="E299" s="23" t="s">
        <v>268</v>
      </c>
      <c r="F299" s="15"/>
      <c r="G299" s="90">
        <f>SUM(G300)</f>
        <v>160</v>
      </c>
    </row>
    <row r="300" spans="1:7" ht="14.25" customHeight="1">
      <c r="A300" s="79" t="s">
        <v>77</v>
      </c>
      <c r="B300" s="147"/>
      <c r="C300" s="12" t="s">
        <v>31</v>
      </c>
      <c r="D300" s="12" t="s">
        <v>14</v>
      </c>
      <c r="E300" s="24" t="s">
        <v>268</v>
      </c>
      <c r="F300" s="15" t="s">
        <v>78</v>
      </c>
      <c r="G300" s="82">
        <v>160</v>
      </c>
    </row>
    <row r="301" spans="1:7" ht="90" hidden="1">
      <c r="A301" s="84" t="s">
        <v>280</v>
      </c>
      <c r="B301" s="148"/>
      <c r="C301" s="11" t="s">
        <v>31</v>
      </c>
      <c r="D301" s="11" t="s">
        <v>14</v>
      </c>
      <c r="E301" s="23" t="s">
        <v>281</v>
      </c>
      <c r="F301" s="15"/>
      <c r="G301" s="90">
        <f>SUM(G302)</f>
        <v>0</v>
      </c>
    </row>
    <row r="302" spans="1:7" ht="20.25" hidden="1" customHeight="1">
      <c r="A302" s="79" t="s">
        <v>77</v>
      </c>
      <c r="B302" s="148"/>
      <c r="C302" s="12" t="s">
        <v>31</v>
      </c>
      <c r="D302" s="12" t="s">
        <v>14</v>
      </c>
      <c r="E302" s="24" t="s">
        <v>281</v>
      </c>
      <c r="F302" s="15" t="s">
        <v>78</v>
      </c>
      <c r="G302" s="82"/>
    </row>
    <row r="303" spans="1:7" ht="15" hidden="1">
      <c r="A303" s="84" t="s">
        <v>229</v>
      </c>
      <c r="B303" s="229"/>
      <c r="C303" s="23" t="s">
        <v>42</v>
      </c>
      <c r="D303" s="23" t="s">
        <v>25</v>
      </c>
      <c r="E303" s="23" t="s">
        <v>228</v>
      </c>
      <c r="F303" s="23"/>
      <c r="G303" s="90">
        <f>SUM(G304)</f>
        <v>0</v>
      </c>
    </row>
    <row r="304" spans="1:7" ht="30" hidden="1">
      <c r="A304" s="84" t="s">
        <v>382</v>
      </c>
      <c r="B304" s="229"/>
      <c r="C304" s="23" t="s">
        <v>42</v>
      </c>
      <c r="D304" s="23" t="s">
        <v>25</v>
      </c>
      <c r="E304" s="23" t="s">
        <v>92</v>
      </c>
      <c r="F304" s="23"/>
      <c r="G304" s="90">
        <f>SUM(G305)</f>
        <v>0</v>
      </c>
    </row>
    <row r="305" spans="1:7" ht="15" hidden="1">
      <c r="A305" s="116" t="s">
        <v>93</v>
      </c>
      <c r="B305" s="229"/>
      <c r="C305" s="23" t="s">
        <v>42</v>
      </c>
      <c r="D305" s="23" t="s">
        <v>25</v>
      </c>
      <c r="E305" s="23" t="s">
        <v>94</v>
      </c>
      <c r="F305" s="23"/>
      <c r="G305" s="90">
        <f>SUM(G306)</f>
        <v>0</v>
      </c>
    </row>
    <row r="306" spans="1:7" ht="15" hidden="1">
      <c r="A306" s="79" t="s">
        <v>77</v>
      </c>
      <c r="B306" s="229"/>
      <c r="C306" s="15" t="s">
        <v>42</v>
      </c>
      <c r="D306" s="15" t="s">
        <v>25</v>
      </c>
      <c r="E306" s="24" t="s">
        <v>94</v>
      </c>
      <c r="F306" s="12" t="s">
        <v>78</v>
      </c>
      <c r="G306" s="82">
        <v>0</v>
      </c>
    </row>
    <row r="307" spans="1:7" ht="30">
      <c r="A307" s="84" t="s">
        <v>402</v>
      </c>
      <c r="B307" s="138"/>
      <c r="C307" s="11" t="s">
        <v>31</v>
      </c>
      <c r="D307" s="11" t="s">
        <v>14</v>
      </c>
      <c r="E307" s="23" t="s">
        <v>263</v>
      </c>
      <c r="F307" s="15"/>
      <c r="G307" s="90">
        <f>SUM(G308)</f>
        <v>12.7</v>
      </c>
    </row>
    <row r="308" spans="1:7" ht="30">
      <c r="A308" s="79" t="s">
        <v>117</v>
      </c>
      <c r="B308" s="138"/>
      <c r="C308" s="12" t="s">
        <v>31</v>
      </c>
      <c r="D308" s="12" t="s">
        <v>14</v>
      </c>
      <c r="E308" s="24" t="s">
        <v>263</v>
      </c>
      <c r="F308" s="15" t="s">
        <v>75</v>
      </c>
      <c r="G308" s="82">
        <v>12.7</v>
      </c>
    </row>
    <row r="309" spans="1:7" ht="15">
      <c r="A309" s="84" t="s">
        <v>229</v>
      </c>
      <c r="B309" s="229"/>
      <c r="C309" s="23" t="s">
        <v>42</v>
      </c>
      <c r="D309" s="23" t="s">
        <v>25</v>
      </c>
      <c r="E309" s="23" t="s">
        <v>228</v>
      </c>
      <c r="F309" s="23"/>
      <c r="G309" s="90">
        <f>SUM(G310)</f>
        <v>6</v>
      </c>
    </row>
    <row r="310" spans="1:7" ht="30">
      <c r="A310" s="84" t="s">
        <v>382</v>
      </c>
      <c r="B310" s="229"/>
      <c r="C310" s="23" t="s">
        <v>42</v>
      </c>
      <c r="D310" s="23" t="s">
        <v>25</v>
      </c>
      <c r="E310" s="23" t="s">
        <v>92</v>
      </c>
      <c r="F310" s="23"/>
      <c r="G310" s="90">
        <f>SUM(G311)</f>
        <v>6</v>
      </c>
    </row>
    <row r="311" spans="1:7" ht="15">
      <c r="A311" s="116" t="s">
        <v>93</v>
      </c>
      <c r="B311" s="229"/>
      <c r="C311" s="23" t="s">
        <v>42</v>
      </c>
      <c r="D311" s="23" t="s">
        <v>25</v>
      </c>
      <c r="E311" s="23" t="s">
        <v>94</v>
      </c>
      <c r="F311" s="23"/>
      <c r="G311" s="90">
        <f>SUM(G312)</f>
        <v>6</v>
      </c>
    </row>
    <row r="312" spans="1:7" ht="15">
      <c r="A312" s="79" t="s">
        <v>77</v>
      </c>
      <c r="B312" s="229"/>
      <c r="C312" s="15" t="s">
        <v>42</v>
      </c>
      <c r="D312" s="15" t="s">
        <v>25</v>
      </c>
      <c r="E312" s="24" t="s">
        <v>94</v>
      </c>
      <c r="F312" s="12" t="s">
        <v>78</v>
      </c>
      <c r="G312" s="82">
        <v>6</v>
      </c>
    </row>
    <row r="313" spans="1:7" ht="16.5" customHeight="1">
      <c r="A313" s="89" t="s">
        <v>32</v>
      </c>
      <c r="B313" s="162"/>
      <c r="C313" s="10" t="s">
        <v>31</v>
      </c>
      <c r="D313" s="10" t="s">
        <v>18</v>
      </c>
      <c r="E313" s="21"/>
      <c r="F313" s="21"/>
      <c r="G313" s="90">
        <f t="shared" ref="G313:G321" si="6">SUM(G314)</f>
        <v>3263.3</v>
      </c>
    </row>
    <row r="314" spans="1:7" ht="30.75" customHeight="1">
      <c r="A314" s="100" t="s">
        <v>339</v>
      </c>
      <c r="B314" s="162"/>
      <c r="C314" s="11" t="s">
        <v>31</v>
      </c>
      <c r="D314" s="11" t="s">
        <v>18</v>
      </c>
      <c r="E314" s="19" t="s">
        <v>185</v>
      </c>
      <c r="F314" s="23"/>
      <c r="G314" s="90">
        <f t="shared" si="6"/>
        <v>3263.3</v>
      </c>
    </row>
    <row r="315" spans="1:7" ht="52.5" customHeight="1">
      <c r="A315" s="100" t="s">
        <v>182</v>
      </c>
      <c r="B315" s="162"/>
      <c r="C315" s="11" t="s">
        <v>31</v>
      </c>
      <c r="D315" s="11" t="s">
        <v>18</v>
      </c>
      <c r="E315" s="19" t="s">
        <v>186</v>
      </c>
      <c r="F315" s="23"/>
      <c r="G315" s="90">
        <f t="shared" si="6"/>
        <v>3263.3</v>
      </c>
    </row>
    <row r="316" spans="1:7" ht="30.75" customHeight="1">
      <c r="A316" s="100" t="s">
        <v>388</v>
      </c>
      <c r="B316" s="162"/>
      <c r="C316" s="11" t="s">
        <v>31</v>
      </c>
      <c r="D316" s="11" t="s">
        <v>18</v>
      </c>
      <c r="E316" s="23" t="s">
        <v>389</v>
      </c>
      <c r="F316" s="23"/>
      <c r="G316" s="90">
        <f>SUM(G317,G319)</f>
        <v>3263.3</v>
      </c>
    </row>
    <row r="317" spans="1:7" ht="31.5" customHeight="1">
      <c r="A317" s="100" t="s">
        <v>578</v>
      </c>
      <c r="B317" s="205"/>
      <c r="C317" s="11" t="s">
        <v>31</v>
      </c>
      <c r="D317" s="11" t="s">
        <v>18</v>
      </c>
      <c r="E317" s="23" t="s">
        <v>577</v>
      </c>
      <c r="F317" s="23"/>
      <c r="G317" s="90">
        <f t="shared" ref="G317:G319" si="7">SUM(G318)</f>
        <v>1083.3</v>
      </c>
    </row>
    <row r="318" spans="1:7" ht="31.5" customHeight="1">
      <c r="A318" s="79" t="s">
        <v>394</v>
      </c>
      <c r="B318" s="205"/>
      <c r="C318" s="12" t="s">
        <v>31</v>
      </c>
      <c r="D318" s="12" t="s">
        <v>18</v>
      </c>
      <c r="E318" s="24" t="s">
        <v>586</v>
      </c>
      <c r="F318" s="15" t="s">
        <v>295</v>
      </c>
      <c r="G318" s="97">
        <v>1083.3</v>
      </c>
    </row>
    <row r="319" spans="1:7" ht="15" hidden="1" customHeight="1">
      <c r="A319" s="100" t="s">
        <v>390</v>
      </c>
      <c r="B319" s="163"/>
      <c r="C319" s="11" t="s">
        <v>31</v>
      </c>
      <c r="D319" s="11" t="s">
        <v>18</v>
      </c>
      <c r="E319" s="23" t="s">
        <v>393</v>
      </c>
      <c r="F319" s="23"/>
      <c r="G319" s="90">
        <f t="shared" si="7"/>
        <v>2180</v>
      </c>
    </row>
    <row r="320" spans="1:7" ht="60" hidden="1">
      <c r="A320" s="79" t="s">
        <v>394</v>
      </c>
      <c r="B320" s="163"/>
      <c r="C320" s="12" t="s">
        <v>31</v>
      </c>
      <c r="D320" s="12" t="s">
        <v>18</v>
      </c>
      <c r="E320" s="24" t="s">
        <v>393</v>
      </c>
      <c r="F320" s="15" t="s">
        <v>295</v>
      </c>
      <c r="G320" s="97">
        <v>2180</v>
      </c>
    </row>
    <row r="321" spans="1:7" ht="45" hidden="1">
      <c r="A321" s="100" t="s">
        <v>418</v>
      </c>
      <c r="B321" s="162"/>
      <c r="C321" s="11" t="s">
        <v>31</v>
      </c>
      <c r="D321" s="11" t="s">
        <v>18</v>
      </c>
      <c r="E321" s="23" t="s">
        <v>391</v>
      </c>
      <c r="F321" s="23"/>
      <c r="G321" s="90">
        <f t="shared" si="6"/>
        <v>0</v>
      </c>
    </row>
    <row r="322" spans="1:7" ht="15" hidden="1">
      <c r="A322" s="79" t="s">
        <v>77</v>
      </c>
      <c r="B322" s="162"/>
      <c r="C322" s="12" t="s">
        <v>31</v>
      </c>
      <c r="D322" s="12" t="s">
        <v>18</v>
      </c>
      <c r="E322" s="24" t="s">
        <v>391</v>
      </c>
      <c r="F322" s="15" t="s">
        <v>78</v>
      </c>
      <c r="G322" s="97"/>
    </row>
    <row r="323" spans="1:7" ht="30" hidden="1">
      <c r="A323" s="99" t="s">
        <v>442</v>
      </c>
      <c r="B323" s="182"/>
      <c r="C323" s="10" t="s">
        <v>31</v>
      </c>
      <c r="D323" s="10" t="s">
        <v>45</v>
      </c>
      <c r="E323" s="21"/>
      <c r="F323" s="22"/>
      <c r="G323" s="98">
        <f>SUM(G324)</f>
        <v>0</v>
      </c>
    </row>
    <row r="324" spans="1:7" ht="45" hidden="1">
      <c r="A324" s="100" t="s">
        <v>339</v>
      </c>
      <c r="B324" s="182"/>
      <c r="C324" s="11" t="s">
        <v>31</v>
      </c>
      <c r="D324" s="11" t="s">
        <v>45</v>
      </c>
      <c r="E324" s="19" t="s">
        <v>185</v>
      </c>
      <c r="F324" s="15"/>
      <c r="G324" s="98">
        <f>SUM(G325)</f>
        <v>0</v>
      </c>
    </row>
    <row r="325" spans="1:7" ht="45" hidden="1">
      <c r="A325" s="100" t="s">
        <v>182</v>
      </c>
      <c r="B325" s="182"/>
      <c r="C325" s="11" t="s">
        <v>31</v>
      </c>
      <c r="D325" s="11" t="s">
        <v>45</v>
      </c>
      <c r="E325" s="19" t="s">
        <v>186</v>
      </c>
      <c r="F325" s="15"/>
      <c r="G325" s="98">
        <f>SUM(G326)</f>
        <v>0</v>
      </c>
    </row>
    <row r="326" spans="1:7" ht="60" hidden="1">
      <c r="A326" s="84" t="s">
        <v>458</v>
      </c>
      <c r="B326" s="182"/>
      <c r="C326" s="11" t="s">
        <v>31</v>
      </c>
      <c r="D326" s="11" t="s">
        <v>45</v>
      </c>
      <c r="E326" s="19" t="s">
        <v>443</v>
      </c>
      <c r="F326" s="15"/>
      <c r="G326" s="98">
        <f>SUM(G327,G329)</f>
        <v>0</v>
      </c>
    </row>
    <row r="327" spans="1:7" ht="45" hidden="1">
      <c r="A327" s="84" t="s">
        <v>445</v>
      </c>
      <c r="B327" s="182"/>
      <c r="C327" s="11" t="s">
        <v>31</v>
      </c>
      <c r="D327" s="11" t="s">
        <v>45</v>
      </c>
      <c r="E327" s="19" t="s">
        <v>444</v>
      </c>
      <c r="F327" s="15"/>
      <c r="G327" s="98">
        <f>SUM(G328)</f>
        <v>0</v>
      </c>
    </row>
    <row r="328" spans="1:7" ht="30" hidden="1">
      <c r="A328" s="79" t="s">
        <v>117</v>
      </c>
      <c r="B328" s="182"/>
      <c r="C328" s="12" t="s">
        <v>31</v>
      </c>
      <c r="D328" s="12" t="s">
        <v>45</v>
      </c>
      <c r="E328" s="15" t="s">
        <v>444</v>
      </c>
      <c r="F328" s="15" t="s">
        <v>75</v>
      </c>
      <c r="G328" s="97"/>
    </row>
    <row r="329" spans="1:7" ht="45" hidden="1">
      <c r="A329" s="84" t="s">
        <v>460</v>
      </c>
      <c r="B329" s="184"/>
      <c r="C329" s="11" t="s">
        <v>31</v>
      </c>
      <c r="D329" s="11" t="s">
        <v>45</v>
      </c>
      <c r="E329" s="19" t="s">
        <v>459</v>
      </c>
      <c r="F329" s="15"/>
      <c r="G329" s="98">
        <f>SUM(G330)</f>
        <v>0</v>
      </c>
    </row>
    <row r="330" spans="1:7" ht="30" hidden="1">
      <c r="A330" s="79" t="s">
        <v>117</v>
      </c>
      <c r="B330" s="184"/>
      <c r="C330" s="12" t="s">
        <v>31</v>
      </c>
      <c r="D330" s="12" t="s">
        <v>45</v>
      </c>
      <c r="E330" s="15" t="s">
        <v>459</v>
      </c>
      <c r="F330" s="15" t="s">
        <v>75</v>
      </c>
      <c r="G330" s="97"/>
    </row>
    <row r="331" spans="1:7" ht="15">
      <c r="A331" s="112" t="s">
        <v>33</v>
      </c>
      <c r="B331" s="138"/>
      <c r="C331" s="31" t="s">
        <v>34</v>
      </c>
      <c r="D331" s="31"/>
      <c r="E331" s="25"/>
      <c r="F331" s="25"/>
      <c r="G331" s="90">
        <f>SUM(G332)</f>
        <v>878.7</v>
      </c>
    </row>
    <row r="332" spans="1:7" ht="15">
      <c r="A332" s="80" t="s">
        <v>35</v>
      </c>
      <c r="B332" s="138"/>
      <c r="C332" s="22" t="s">
        <v>34</v>
      </c>
      <c r="D332" s="22" t="s">
        <v>12</v>
      </c>
      <c r="E332" s="22"/>
      <c r="F332" s="22"/>
      <c r="G332" s="90">
        <f>SUM(G333)</f>
        <v>878.7</v>
      </c>
    </row>
    <row r="333" spans="1:7" ht="60">
      <c r="A333" s="113" t="s">
        <v>340</v>
      </c>
      <c r="B333" s="138"/>
      <c r="C333" s="19" t="s">
        <v>34</v>
      </c>
      <c r="D333" s="19" t="s">
        <v>12</v>
      </c>
      <c r="E333" s="19" t="s">
        <v>209</v>
      </c>
      <c r="F333" s="22"/>
      <c r="G333" s="90">
        <f>SUM(G334)</f>
        <v>878.7</v>
      </c>
    </row>
    <row r="334" spans="1:7" ht="60">
      <c r="A334" s="113" t="s">
        <v>206</v>
      </c>
      <c r="B334" s="138"/>
      <c r="C334" s="19" t="s">
        <v>34</v>
      </c>
      <c r="D334" s="19" t="s">
        <v>12</v>
      </c>
      <c r="E334" s="19" t="s">
        <v>210</v>
      </c>
      <c r="F334" s="22"/>
      <c r="G334" s="90">
        <f>SUM(G335)</f>
        <v>878.7</v>
      </c>
    </row>
    <row r="335" spans="1:7" ht="45">
      <c r="A335" s="113" t="s">
        <v>207</v>
      </c>
      <c r="B335" s="138"/>
      <c r="C335" s="19" t="s">
        <v>34</v>
      </c>
      <c r="D335" s="19" t="s">
        <v>12</v>
      </c>
      <c r="E335" s="19" t="s">
        <v>211</v>
      </c>
      <c r="F335" s="22"/>
      <c r="G335" s="90">
        <f>SUM(G336,G339,G342)</f>
        <v>878.7</v>
      </c>
    </row>
    <row r="336" spans="1:7" ht="15">
      <c r="A336" s="113" t="s">
        <v>208</v>
      </c>
      <c r="B336" s="138"/>
      <c r="C336" s="19" t="s">
        <v>34</v>
      </c>
      <c r="D336" s="19" t="s">
        <v>12</v>
      </c>
      <c r="E336" s="19" t="s">
        <v>212</v>
      </c>
      <c r="F336" s="22"/>
      <c r="G336" s="90">
        <f>SUM(G337:G338)</f>
        <v>715</v>
      </c>
    </row>
    <row r="337" spans="1:7" ht="60">
      <c r="A337" s="79" t="s">
        <v>72</v>
      </c>
      <c r="B337" s="154"/>
      <c r="C337" s="24" t="s">
        <v>34</v>
      </c>
      <c r="D337" s="24" t="s">
        <v>12</v>
      </c>
      <c r="E337" s="15" t="s">
        <v>212</v>
      </c>
      <c r="F337" s="12" t="s">
        <v>74</v>
      </c>
      <c r="G337" s="82">
        <v>361.3</v>
      </c>
    </row>
    <row r="338" spans="1:7" ht="30">
      <c r="A338" s="79" t="s">
        <v>117</v>
      </c>
      <c r="B338" s="138"/>
      <c r="C338" s="24" t="s">
        <v>34</v>
      </c>
      <c r="D338" s="24" t="s">
        <v>12</v>
      </c>
      <c r="E338" s="15" t="s">
        <v>212</v>
      </c>
      <c r="F338" s="12" t="s">
        <v>75</v>
      </c>
      <c r="G338" s="82">
        <v>353.7</v>
      </c>
    </row>
    <row r="339" spans="1:7" ht="30">
      <c r="A339" s="100" t="s">
        <v>213</v>
      </c>
      <c r="B339" s="138"/>
      <c r="C339" s="19" t="s">
        <v>34</v>
      </c>
      <c r="D339" s="19" t="s">
        <v>12</v>
      </c>
      <c r="E339" s="19" t="s">
        <v>214</v>
      </c>
      <c r="F339" s="19"/>
      <c r="G339" s="90">
        <f>SUM(G340:G341)</f>
        <v>162</v>
      </c>
    </row>
    <row r="340" spans="1:7" ht="60">
      <c r="A340" s="79" t="s">
        <v>72</v>
      </c>
      <c r="B340" s="154"/>
      <c r="C340" s="15" t="s">
        <v>34</v>
      </c>
      <c r="D340" s="15" t="s">
        <v>12</v>
      </c>
      <c r="E340" s="15" t="s">
        <v>214</v>
      </c>
      <c r="F340" s="14" t="s">
        <v>74</v>
      </c>
      <c r="G340" s="114">
        <v>87.3</v>
      </c>
    </row>
    <row r="341" spans="1:7" ht="30">
      <c r="A341" s="79" t="s">
        <v>117</v>
      </c>
      <c r="B341" s="138"/>
      <c r="C341" s="15" t="s">
        <v>34</v>
      </c>
      <c r="D341" s="15" t="s">
        <v>12</v>
      </c>
      <c r="E341" s="15" t="s">
        <v>214</v>
      </c>
      <c r="F341" s="14" t="s">
        <v>75</v>
      </c>
      <c r="G341" s="114">
        <v>74.7</v>
      </c>
    </row>
    <row r="342" spans="1:7" ht="45">
      <c r="A342" s="84" t="s">
        <v>215</v>
      </c>
      <c r="B342" s="138"/>
      <c r="C342" s="19" t="s">
        <v>34</v>
      </c>
      <c r="D342" s="19" t="s">
        <v>12</v>
      </c>
      <c r="E342" s="19" t="s">
        <v>284</v>
      </c>
      <c r="F342" s="14"/>
      <c r="G342" s="107">
        <f>SUM(G343)</f>
        <v>1.7</v>
      </c>
    </row>
    <row r="343" spans="1:7" ht="30.75" thickBot="1">
      <c r="A343" s="79" t="s">
        <v>117</v>
      </c>
      <c r="B343" s="138"/>
      <c r="C343" s="15" t="s">
        <v>34</v>
      </c>
      <c r="D343" s="15" t="s">
        <v>12</v>
      </c>
      <c r="E343" s="15" t="s">
        <v>284</v>
      </c>
      <c r="F343" s="14" t="s">
        <v>75</v>
      </c>
      <c r="G343" s="114">
        <v>1.7</v>
      </c>
    </row>
    <row r="344" spans="1:7" ht="33" thickTop="1" thickBot="1">
      <c r="A344" s="85" t="s">
        <v>243</v>
      </c>
      <c r="B344" s="8" t="s">
        <v>242</v>
      </c>
      <c r="C344" s="26"/>
      <c r="D344" s="26"/>
      <c r="E344" s="27"/>
      <c r="F344" s="27"/>
      <c r="G344" s="95">
        <f t="shared" ref="G344:G348" si="8">SUM(G345)</f>
        <v>780.6</v>
      </c>
    </row>
    <row r="345" spans="1:7" ht="15.75" thickTop="1">
      <c r="A345" s="87" t="s">
        <v>11</v>
      </c>
      <c r="B345" s="55"/>
      <c r="C345" s="64" t="s">
        <v>12</v>
      </c>
      <c r="D345" s="55"/>
      <c r="E345" s="55"/>
      <c r="F345" s="65"/>
      <c r="G345" s="96">
        <f t="shared" si="8"/>
        <v>780.6</v>
      </c>
    </row>
    <row r="346" spans="1:7" ht="45">
      <c r="A346" s="89" t="s">
        <v>53</v>
      </c>
      <c r="B346" s="138"/>
      <c r="C346" s="10" t="s">
        <v>12</v>
      </c>
      <c r="D346" s="10" t="s">
        <v>45</v>
      </c>
      <c r="E346" s="32"/>
      <c r="F346" s="15"/>
      <c r="G346" s="90">
        <f t="shared" si="8"/>
        <v>780.6</v>
      </c>
    </row>
    <row r="347" spans="1:7" ht="15">
      <c r="A347" s="84" t="s">
        <v>229</v>
      </c>
      <c r="B347" s="161"/>
      <c r="C347" s="69" t="s">
        <v>12</v>
      </c>
      <c r="D347" s="69" t="s">
        <v>45</v>
      </c>
      <c r="E347" s="74" t="s">
        <v>228</v>
      </c>
      <c r="F347" s="18"/>
      <c r="G347" s="110">
        <f t="shared" si="8"/>
        <v>780.6</v>
      </c>
    </row>
    <row r="348" spans="1:7" ht="30">
      <c r="A348" s="84" t="s">
        <v>382</v>
      </c>
      <c r="B348" s="161"/>
      <c r="C348" s="69" t="s">
        <v>12</v>
      </c>
      <c r="D348" s="69" t="s">
        <v>45</v>
      </c>
      <c r="E348" s="74" t="s">
        <v>92</v>
      </c>
      <c r="F348" s="18"/>
      <c r="G348" s="110">
        <f t="shared" si="8"/>
        <v>780.6</v>
      </c>
    </row>
    <row r="349" spans="1:7" ht="15">
      <c r="A349" s="91" t="s">
        <v>246</v>
      </c>
      <c r="B349" s="53"/>
      <c r="C349" s="11" t="s">
        <v>12</v>
      </c>
      <c r="D349" s="11" t="s">
        <v>45</v>
      </c>
      <c r="E349" s="19" t="s">
        <v>244</v>
      </c>
      <c r="F349" s="11"/>
      <c r="G349" s="90">
        <f>SUM(G350,G353)</f>
        <v>780.6</v>
      </c>
    </row>
    <row r="350" spans="1:7" ht="30">
      <c r="A350" s="91" t="s">
        <v>413</v>
      </c>
      <c r="B350" s="53"/>
      <c r="C350" s="12" t="s">
        <v>12</v>
      </c>
      <c r="D350" s="12" t="s">
        <v>45</v>
      </c>
      <c r="E350" s="19" t="s">
        <v>245</v>
      </c>
      <c r="F350" s="11"/>
      <c r="G350" s="90">
        <f>SUM(G351:G352)</f>
        <v>691.80000000000007</v>
      </c>
    </row>
    <row r="351" spans="1:7" ht="60">
      <c r="A351" s="79" t="s">
        <v>72</v>
      </c>
      <c r="B351" s="53"/>
      <c r="C351" s="12" t="s">
        <v>12</v>
      </c>
      <c r="D351" s="12" t="s">
        <v>45</v>
      </c>
      <c r="E351" s="15" t="s">
        <v>245</v>
      </c>
      <c r="F351" s="12" t="s">
        <v>74</v>
      </c>
      <c r="G351" s="132">
        <v>688.6</v>
      </c>
    </row>
    <row r="352" spans="1:7" ht="30">
      <c r="A352" s="79" t="s">
        <v>117</v>
      </c>
      <c r="B352" s="53"/>
      <c r="C352" s="12" t="s">
        <v>12</v>
      </c>
      <c r="D352" s="12" t="s">
        <v>45</v>
      </c>
      <c r="E352" s="15" t="s">
        <v>245</v>
      </c>
      <c r="F352" s="12" t="s">
        <v>75</v>
      </c>
      <c r="G352" s="132">
        <v>3.2</v>
      </c>
    </row>
    <row r="353" spans="1:7" ht="30">
      <c r="A353" s="91" t="s">
        <v>415</v>
      </c>
      <c r="B353" s="177"/>
      <c r="C353" s="19" t="s">
        <v>12</v>
      </c>
      <c r="D353" s="19" t="s">
        <v>45</v>
      </c>
      <c r="E353" s="19" t="s">
        <v>416</v>
      </c>
      <c r="F353" s="33"/>
      <c r="G353" s="90">
        <f>SUM(G354)</f>
        <v>88.8</v>
      </c>
    </row>
    <row r="354" spans="1:7" ht="60.75" thickBot="1">
      <c r="A354" s="79" t="s">
        <v>72</v>
      </c>
      <c r="B354" s="177"/>
      <c r="C354" s="28" t="s">
        <v>12</v>
      </c>
      <c r="D354" s="28" t="s">
        <v>45</v>
      </c>
      <c r="E354" s="15" t="s">
        <v>416</v>
      </c>
      <c r="F354" s="12" t="s">
        <v>74</v>
      </c>
      <c r="G354" s="82">
        <v>88.8</v>
      </c>
    </row>
    <row r="355" spans="1:7" ht="33" thickTop="1" thickBot="1">
      <c r="A355" s="85" t="s">
        <v>51</v>
      </c>
      <c r="B355" s="8" t="s">
        <v>52</v>
      </c>
      <c r="C355" s="26"/>
      <c r="D355" s="26"/>
      <c r="E355" s="27"/>
      <c r="F355" s="27"/>
      <c r="G355" s="95">
        <f>SUM(G356,G390,G397,G412,G444,G485,G622,G641,G648,G634,G478)</f>
        <v>253285.43499999997</v>
      </c>
    </row>
    <row r="356" spans="1:7" ht="16.5" thickTop="1">
      <c r="A356" s="87" t="s">
        <v>11</v>
      </c>
      <c r="B356" s="55"/>
      <c r="C356" s="64" t="s">
        <v>12</v>
      </c>
      <c r="D356" s="55"/>
      <c r="E356" s="55"/>
      <c r="F356" s="55"/>
      <c r="G356" s="115">
        <f>SUM(G357,G366,G373)</f>
        <v>5972.4999999999991</v>
      </c>
    </row>
    <row r="357" spans="1:7" ht="45">
      <c r="A357" s="89" t="s">
        <v>53</v>
      </c>
      <c r="B357" s="138"/>
      <c r="C357" s="10" t="s">
        <v>12</v>
      </c>
      <c r="D357" s="10" t="s">
        <v>45</v>
      </c>
      <c r="E357" s="32"/>
      <c r="F357" s="32"/>
      <c r="G357" s="83">
        <f>SUM(G358)</f>
        <v>5834.2999999999993</v>
      </c>
    </row>
    <row r="358" spans="1:7" ht="75">
      <c r="A358" s="91" t="s">
        <v>333</v>
      </c>
      <c r="B358" s="138"/>
      <c r="C358" s="19" t="s">
        <v>12</v>
      </c>
      <c r="D358" s="19" t="s">
        <v>45</v>
      </c>
      <c r="E358" s="19" t="s">
        <v>97</v>
      </c>
      <c r="F358" s="33"/>
      <c r="G358" s="90">
        <f>SUM(G359)</f>
        <v>5834.2999999999993</v>
      </c>
    </row>
    <row r="359" spans="1:7" ht="30">
      <c r="A359" s="91" t="s">
        <v>88</v>
      </c>
      <c r="B359" s="138"/>
      <c r="C359" s="19" t="s">
        <v>12</v>
      </c>
      <c r="D359" s="19" t="s">
        <v>45</v>
      </c>
      <c r="E359" s="19" t="s">
        <v>98</v>
      </c>
      <c r="F359" s="33"/>
      <c r="G359" s="90">
        <f>SUM(G360)</f>
        <v>5834.2999999999993</v>
      </c>
    </row>
    <row r="360" spans="1:7" ht="30">
      <c r="A360" s="91" t="s">
        <v>89</v>
      </c>
      <c r="B360" s="138"/>
      <c r="C360" s="19" t="s">
        <v>12</v>
      </c>
      <c r="D360" s="19" t="s">
        <v>45</v>
      </c>
      <c r="E360" s="19" t="s">
        <v>99</v>
      </c>
      <c r="F360" s="33"/>
      <c r="G360" s="90">
        <f>SUM(G361,G364)</f>
        <v>5834.2999999999993</v>
      </c>
    </row>
    <row r="361" spans="1:7" ht="30">
      <c r="A361" s="91" t="s">
        <v>413</v>
      </c>
      <c r="B361" s="138"/>
      <c r="C361" s="19" t="s">
        <v>12</v>
      </c>
      <c r="D361" s="19" t="s">
        <v>45</v>
      </c>
      <c r="E361" s="19" t="s">
        <v>87</v>
      </c>
      <c r="F361" s="33"/>
      <c r="G361" s="90">
        <f>SUM(G362:G363)</f>
        <v>5682.9</v>
      </c>
    </row>
    <row r="362" spans="1:7" ht="60" hidden="1">
      <c r="A362" s="79" t="s">
        <v>72</v>
      </c>
      <c r="B362" s="138"/>
      <c r="C362" s="28" t="s">
        <v>12</v>
      </c>
      <c r="D362" s="28" t="s">
        <v>45</v>
      </c>
      <c r="E362" s="15" t="s">
        <v>87</v>
      </c>
      <c r="F362" s="12" t="s">
        <v>74</v>
      </c>
      <c r="G362" s="82">
        <v>5330.5</v>
      </c>
    </row>
    <row r="363" spans="1:7" ht="30" hidden="1">
      <c r="A363" s="79" t="s">
        <v>117</v>
      </c>
      <c r="B363" s="138"/>
      <c r="C363" s="28" t="s">
        <v>12</v>
      </c>
      <c r="D363" s="28" t="s">
        <v>45</v>
      </c>
      <c r="E363" s="15" t="s">
        <v>87</v>
      </c>
      <c r="F363" s="12" t="s">
        <v>75</v>
      </c>
      <c r="G363" s="82">
        <v>352.4</v>
      </c>
    </row>
    <row r="364" spans="1:7" ht="30" hidden="1">
      <c r="A364" s="91" t="s">
        <v>415</v>
      </c>
      <c r="B364" s="177"/>
      <c r="C364" s="19" t="s">
        <v>12</v>
      </c>
      <c r="D364" s="19" t="s">
        <v>45</v>
      </c>
      <c r="E364" s="19" t="s">
        <v>414</v>
      </c>
      <c r="F364" s="33"/>
      <c r="G364" s="110">
        <f>SUM(G365)</f>
        <v>151.4</v>
      </c>
    </row>
    <row r="365" spans="1:7" ht="60" hidden="1">
      <c r="A365" s="79" t="s">
        <v>72</v>
      </c>
      <c r="B365" s="177"/>
      <c r="C365" s="28" t="s">
        <v>12</v>
      </c>
      <c r="D365" s="28" t="s">
        <v>45</v>
      </c>
      <c r="E365" s="15" t="s">
        <v>414</v>
      </c>
      <c r="F365" s="12" t="s">
        <v>74</v>
      </c>
      <c r="G365" s="179">
        <v>151.4</v>
      </c>
    </row>
    <row r="366" spans="1:7" ht="15" hidden="1">
      <c r="A366" s="109" t="s">
        <v>54</v>
      </c>
      <c r="B366" s="138"/>
      <c r="C366" s="10" t="s">
        <v>12</v>
      </c>
      <c r="D366" s="10" t="s">
        <v>34</v>
      </c>
      <c r="E366" s="21"/>
      <c r="F366" s="21"/>
      <c r="G366" s="90">
        <f>SUM(G367)</f>
        <v>0</v>
      </c>
    </row>
    <row r="367" spans="1:7" ht="15" hidden="1">
      <c r="A367" s="84" t="s">
        <v>229</v>
      </c>
      <c r="B367" s="138"/>
      <c r="C367" s="23" t="s">
        <v>12</v>
      </c>
      <c r="D367" s="23" t="s">
        <v>34</v>
      </c>
      <c r="E367" s="23" t="s">
        <v>228</v>
      </c>
      <c r="F367" s="23"/>
      <c r="G367" s="90">
        <f>SUM(G368)</f>
        <v>0</v>
      </c>
    </row>
    <row r="368" spans="1:7" ht="30" hidden="1">
      <c r="A368" s="84" t="s">
        <v>382</v>
      </c>
      <c r="B368" s="138"/>
      <c r="C368" s="23" t="s">
        <v>12</v>
      </c>
      <c r="D368" s="23" t="s">
        <v>34</v>
      </c>
      <c r="E368" s="23" t="s">
        <v>92</v>
      </c>
      <c r="F368" s="23"/>
      <c r="G368" s="90">
        <f>SUM(G369,G371)</f>
        <v>0</v>
      </c>
    </row>
    <row r="369" spans="1:7" ht="15">
      <c r="A369" s="116" t="s">
        <v>93</v>
      </c>
      <c r="B369" s="138"/>
      <c r="C369" s="23" t="s">
        <v>12</v>
      </c>
      <c r="D369" s="23" t="s">
        <v>34</v>
      </c>
      <c r="E369" s="23" t="s">
        <v>94</v>
      </c>
      <c r="F369" s="23"/>
      <c r="G369" s="90">
        <f>SUM(G370)</f>
        <v>0</v>
      </c>
    </row>
    <row r="370" spans="1:7" ht="15">
      <c r="A370" s="79" t="s">
        <v>73</v>
      </c>
      <c r="B370" s="138"/>
      <c r="C370" s="15" t="s">
        <v>12</v>
      </c>
      <c r="D370" s="15" t="s">
        <v>34</v>
      </c>
      <c r="E370" s="24" t="s">
        <v>94</v>
      </c>
      <c r="F370" s="12" t="s">
        <v>76</v>
      </c>
      <c r="G370" s="82">
        <v>0</v>
      </c>
    </row>
    <row r="371" spans="1:7" ht="31.5" customHeight="1">
      <c r="A371" s="108" t="s">
        <v>95</v>
      </c>
      <c r="B371" s="138"/>
      <c r="C371" s="11" t="s">
        <v>12</v>
      </c>
      <c r="D371" s="11" t="s">
        <v>34</v>
      </c>
      <c r="E371" s="23" t="s">
        <v>96</v>
      </c>
      <c r="F371" s="32"/>
      <c r="G371" s="90">
        <f>SUM(G372)</f>
        <v>0</v>
      </c>
    </row>
    <row r="372" spans="1:7" ht="15">
      <c r="A372" s="79" t="s">
        <v>73</v>
      </c>
      <c r="B372" s="138"/>
      <c r="C372" s="12" t="s">
        <v>12</v>
      </c>
      <c r="D372" s="12" t="s">
        <v>34</v>
      </c>
      <c r="E372" s="24" t="s">
        <v>96</v>
      </c>
      <c r="F372" s="12" t="s">
        <v>76</v>
      </c>
      <c r="G372" s="82">
        <v>0</v>
      </c>
    </row>
    <row r="373" spans="1:7" ht="15">
      <c r="A373" s="80" t="s">
        <v>15</v>
      </c>
      <c r="B373" s="138"/>
      <c r="C373" s="22" t="s">
        <v>12</v>
      </c>
      <c r="D373" s="22" t="s">
        <v>16</v>
      </c>
      <c r="E373" s="22"/>
      <c r="F373" s="22"/>
      <c r="G373" s="90">
        <f>SUM(G374,G381,G386)</f>
        <v>138.19999999999999</v>
      </c>
    </row>
    <row r="374" spans="1:7" ht="45">
      <c r="A374" s="81" t="s">
        <v>334</v>
      </c>
      <c r="B374" s="138"/>
      <c r="C374" s="11" t="s">
        <v>12</v>
      </c>
      <c r="D374" s="11" t="s">
        <v>16</v>
      </c>
      <c r="E374" s="19" t="s">
        <v>234</v>
      </c>
      <c r="F374" s="22"/>
      <c r="G374" s="90">
        <f>SUM(G375)</f>
        <v>27</v>
      </c>
    </row>
    <row r="375" spans="1:7" ht="30">
      <c r="A375" s="81" t="s">
        <v>231</v>
      </c>
      <c r="B375" s="138"/>
      <c r="C375" s="11" t="s">
        <v>12</v>
      </c>
      <c r="D375" s="11" t="s">
        <v>16</v>
      </c>
      <c r="E375" s="19" t="s">
        <v>235</v>
      </c>
      <c r="F375" s="22"/>
      <c r="G375" s="90">
        <f>SUM(G376)</f>
        <v>27</v>
      </c>
    </row>
    <row r="376" spans="1:7" ht="30">
      <c r="A376" s="81" t="s">
        <v>232</v>
      </c>
      <c r="B376" s="138"/>
      <c r="C376" s="11" t="s">
        <v>12</v>
      </c>
      <c r="D376" s="11" t="s">
        <v>16</v>
      </c>
      <c r="E376" s="19" t="s">
        <v>236</v>
      </c>
      <c r="F376" s="22"/>
      <c r="G376" s="90">
        <f>SUM(G377,G379)</f>
        <v>27</v>
      </c>
    </row>
    <row r="377" spans="1:7" ht="15">
      <c r="A377" s="81" t="s">
        <v>252</v>
      </c>
      <c r="B377" s="138"/>
      <c r="C377" s="11" t="s">
        <v>12</v>
      </c>
      <c r="D377" s="11" t="s">
        <v>16</v>
      </c>
      <c r="E377" s="19" t="s">
        <v>251</v>
      </c>
      <c r="F377" s="22"/>
      <c r="G377" s="90">
        <f>SUM(G378)</f>
        <v>20</v>
      </c>
    </row>
    <row r="378" spans="1:7" ht="30">
      <c r="A378" s="79" t="s">
        <v>82</v>
      </c>
      <c r="B378" s="138"/>
      <c r="C378" s="12" t="s">
        <v>12</v>
      </c>
      <c r="D378" s="12" t="s">
        <v>16</v>
      </c>
      <c r="E378" s="15" t="s">
        <v>251</v>
      </c>
      <c r="F378" s="15" t="s">
        <v>79</v>
      </c>
      <c r="G378" s="82">
        <v>20</v>
      </c>
    </row>
    <row r="379" spans="1:7" ht="30">
      <c r="A379" s="81" t="s">
        <v>233</v>
      </c>
      <c r="B379" s="138"/>
      <c r="C379" s="11" t="s">
        <v>12</v>
      </c>
      <c r="D379" s="11" t="s">
        <v>16</v>
      </c>
      <c r="E379" s="19" t="s">
        <v>237</v>
      </c>
      <c r="F379" s="22"/>
      <c r="G379" s="90">
        <f>SUM(G380)</f>
        <v>7</v>
      </c>
    </row>
    <row r="380" spans="1:7" ht="32.25" customHeight="1">
      <c r="A380" s="79" t="s">
        <v>82</v>
      </c>
      <c r="B380" s="138"/>
      <c r="C380" s="12" t="s">
        <v>12</v>
      </c>
      <c r="D380" s="12" t="s">
        <v>16</v>
      </c>
      <c r="E380" s="15" t="s">
        <v>237</v>
      </c>
      <c r="F380" s="15" t="s">
        <v>79</v>
      </c>
      <c r="G380" s="82">
        <v>7</v>
      </c>
    </row>
    <row r="381" spans="1:7" ht="75">
      <c r="A381" s="91" t="s">
        <v>333</v>
      </c>
      <c r="B381" s="138"/>
      <c r="C381" s="11" t="s">
        <v>12</v>
      </c>
      <c r="D381" s="11" t="s">
        <v>16</v>
      </c>
      <c r="E381" s="11" t="s">
        <v>97</v>
      </c>
      <c r="F381" s="12"/>
      <c r="G381" s="90">
        <f>SUM(G382)</f>
        <v>0</v>
      </c>
    </row>
    <row r="382" spans="1:7" ht="29.25" customHeight="1">
      <c r="A382" s="84" t="s">
        <v>111</v>
      </c>
      <c r="B382" s="138"/>
      <c r="C382" s="11" t="s">
        <v>12</v>
      </c>
      <c r="D382" s="11" t="s">
        <v>16</v>
      </c>
      <c r="E382" s="11" t="s">
        <v>116</v>
      </c>
      <c r="F382" s="12"/>
      <c r="G382" s="98">
        <f>SUM(G383)</f>
        <v>0</v>
      </c>
    </row>
    <row r="383" spans="1:7" ht="30">
      <c r="A383" s="100" t="s">
        <v>112</v>
      </c>
      <c r="B383" s="138"/>
      <c r="C383" s="11" t="s">
        <v>12</v>
      </c>
      <c r="D383" s="11" t="s">
        <v>16</v>
      </c>
      <c r="E383" s="11" t="s">
        <v>114</v>
      </c>
      <c r="F383" s="19"/>
      <c r="G383" s="98">
        <f>SUM(G384)</f>
        <v>0</v>
      </c>
    </row>
    <row r="384" spans="1:7" ht="75">
      <c r="A384" s="84" t="s">
        <v>113</v>
      </c>
      <c r="B384" s="138"/>
      <c r="C384" s="11" t="s">
        <v>12</v>
      </c>
      <c r="D384" s="11" t="s">
        <v>16</v>
      </c>
      <c r="E384" s="11" t="s">
        <v>115</v>
      </c>
      <c r="F384" s="12"/>
      <c r="G384" s="98">
        <f>SUM(G385)</f>
        <v>0</v>
      </c>
    </row>
    <row r="385" spans="1:7" ht="30">
      <c r="A385" s="79" t="s">
        <v>117</v>
      </c>
      <c r="B385" s="138"/>
      <c r="C385" s="12" t="s">
        <v>12</v>
      </c>
      <c r="D385" s="12" t="s">
        <v>16</v>
      </c>
      <c r="E385" s="12" t="s">
        <v>115</v>
      </c>
      <c r="F385" s="15" t="s">
        <v>75</v>
      </c>
      <c r="G385" s="97"/>
    </row>
    <row r="386" spans="1:7" ht="15">
      <c r="A386" s="84" t="s">
        <v>229</v>
      </c>
      <c r="B386" s="193"/>
      <c r="C386" s="23" t="s">
        <v>12</v>
      </c>
      <c r="D386" s="23" t="s">
        <v>16</v>
      </c>
      <c r="E386" s="23" t="s">
        <v>228</v>
      </c>
      <c r="F386" s="23"/>
      <c r="G386" s="90">
        <f>SUM(G387)</f>
        <v>111.2</v>
      </c>
    </row>
    <row r="387" spans="1:7" ht="30">
      <c r="A387" s="84" t="s">
        <v>382</v>
      </c>
      <c r="B387" s="193"/>
      <c r="C387" s="23" t="s">
        <v>12</v>
      </c>
      <c r="D387" s="23" t="s">
        <v>16</v>
      </c>
      <c r="E387" s="23" t="s">
        <v>92</v>
      </c>
      <c r="F387" s="23"/>
      <c r="G387" s="90">
        <f>SUM(G388)</f>
        <v>111.2</v>
      </c>
    </row>
    <row r="388" spans="1:7" ht="45">
      <c r="A388" s="84" t="s">
        <v>502</v>
      </c>
      <c r="B388" s="193"/>
      <c r="C388" s="23" t="s">
        <v>12</v>
      </c>
      <c r="D388" s="23" t="s">
        <v>16</v>
      </c>
      <c r="E388" s="23" t="s">
        <v>503</v>
      </c>
      <c r="F388" s="23"/>
      <c r="G388" s="90">
        <f>SUM(G389)</f>
        <v>111.2</v>
      </c>
    </row>
    <row r="389" spans="1:7" ht="60">
      <c r="A389" s="79" t="s">
        <v>72</v>
      </c>
      <c r="B389" s="193"/>
      <c r="C389" s="15" t="s">
        <v>12</v>
      </c>
      <c r="D389" s="15" t="s">
        <v>16</v>
      </c>
      <c r="E389" s="24" t="s">
        <v>503</v>
      </c>
      <c r="F389" s="24" t="s">
        <v>74</v>
      </c>
      <c r="G389" s="82">
        <v>111.2</v>
      </c>
    </row>
    <row r="390" spans="1:7" ht="15">
      <c r="A390" s="117" t="s">
        <v>55</v>
      </c>
      <c r="B390" s="138"/>
      <c r="C390" s="31" t="s">
        <v>25</v>
      </c>
      <c r="D390" s="32"/>
      <c r="E390" s="32"/>
      <c r="F390" s="32"/>
      <c r="G390" s="90">
        <f t="shared" ref="G390:G395" si="9">SUM(G391)</f>
        <v>1001.4</v>
      </c>
    </row>
    <row r="391" spans="1:7" ht="15">
      <c r="A391" s="125" t="s">
        <v>68</v>
      </c>
      <c r="B391" s="138"/>
      <c r="C391" s="22" t="s">
        <v>25</v>
      </c>
      <c r="D391" s="22" t="s">
        <v>14</v>
      </c>
      <c r="E391" s="22"/>
      <c r="F391" s="22"/>
      <c r="G391" s="90">
        <f t="shared" si="9"/>
        <v>1001.4</v>
      </c>
    </row>
    <row r="392" spans="1:7" ht="75">
      <c r="A392" s="91" t="s">
        <v>333</v>
      </c>
      <c r="B392" s="138"/>
      <c r="C392" s="11" t="s">
        <v>25</v>
      </c>
      <c r="D392" s="11" t="s">
        <v>14</v>
      </c>
      <c r="E392" s="19" t="s">
        <v>97</v>
      </c>
      <c r="F392" s="11"/>
      <c r="G392" s="90">
        <f t="shared" si="9"/>
        <v>1001.4</v>
      </c>
    </row>
    <row r="393" spans="1:7" ht="19.5" customHeight="1">
      <c r="A393" s="91" t="s">
        <v>88</v>
      </c>
      <c r="B393" s="138"/>
      <c r="C393" s="11" t="s">
        <v>25</v>
      </c>
      <c r="D393" s="11" t="s">
        <v>14</v>
      </c>
      <c r="E393" s="19" t="s">
        <v>98</v>
      </c>
      <c r="F393" s="68"/>
      <c r="G393" s="107">
        <f t="shared" si="9"/>
        <v>1001.4</v>
      </c>
    </row>
    <row r="394" spans="1:7" ht="30">
      <c r="A394" s="100" t="s">
        <v>90</v>
      </c>
      <c r="B394" s="138"/>
      <c r="C394" s="11" t="s">
        <v>25</v>
      </c>
      <c r="D394" s="11" t="s">
        <v>14</v>
      </c>
      <c r="E394" s="19" t="s">
        <v>100</v>
      </c>
      <c r="F394" s="68"/>
      <c r="G394" s="107">
        <f t="shared" si="9"/>
        <v>1001.4</v>
      </c>
    </row>
    <row r="395" spans="1:7" ht="45">
      <c r="A395" s="71" t="s">
        <v>91</v>
      </c>
      <c r="B395" s="138"/>
      <c r="C395" s="11" t="s">
        <v>25</v>
      </c>
      <c r="D395" s="11" t="s">
        <v>14</v>
      </c>
      <c r="E395" s="144" t="s">
        <v>134</v>
      </c>
      <c r="F395" s="68"/>
      <c r="G395" s="107">
        <f t="shared" si="9"/>
        <v>1001.4</v>
      </c>
    </row>
    <row r="396" spans="1:7" ht="15">
      <c r="A396" s="79" t="s">
        <v>26</v>
      </c>
      <c r="B396" s="138"/>
      <c r="C396" s="13" t="s">
        <v>25</v>
      </c>
      <c r="D396" s="13" t="s">
        <v>14</v>
      </c>
      <c r="E396" s="76" t="s">
        <v>134</v>
      </c>
      <c r="F396" s="14" t="s">
        <v>80</v>
      </c>
      <c r="G396" s="114">
        <v>1001.4</v>
      </c>
    </row>
    <row r="397" spans="1:7" ht="28.5">
      <c r="A397" s="92" t="s">
        <v>71</v>
      </c>
      <c r="B397" s="138"/>
      <c r="C397" s="29" t="s">
        <v>14</v>
      </c>
      <c r="D397" s="12"/>
      <c r="E397" s="15"/>
      <c r="F397" s="12"/>
      <c r="G397" s="83">
        <f>SUM(G398,G404)</f>
        <v>618.70000000000005</v>
      </c>
    </row>
    <row r="398" spans="1:7" ht="30">
      <c r="A398" s="99" t="s">
        <v>380</v>
      </c>
      <c r="B398" s="148"/>
      <c r="C398" s="10" t="s">
        <v>14</v>
      </c>
      <c r="D398" s="10" t="s">
        <v>31</v>
      </c>
      <c r="E398" s="15"/>
      <c r="F398" s="12"/>
      <c r="G398" s="93">
        <f t="shared" ref="G398:G410" si="10">SUM(G399)</f>
        <v>0</v>
      </c>
    </row>
    <row r="399" spans="1:7" ht="45">
      <c r="A399" s="81" t="s">
        <v>349</v>
      </c>
      <c r="B399" s="148"/>
      <c r="C399" s="11" t="s">
        <v>14</v>
      </c>
      <c r="D399" s="11" t="s">
        <v>31</v>
      </c>
      <c r="E399" s="19" t="s">
        <v>234</v>
      </c>
      <c r="F399" s="12"/>
      <c r="G399" s="93">
        <f t="shared" si="10"/>
        <v>0</v>
      </c>
    </row>
    <row r="400" spans="1:7" ht="30">
      <c r="A400" s="84" t="s">
        <v>282</v>
      </c>
      <c r="B400" s="148"/>
      <c r="C400" s="11" t="s">
        <v>14</v>
      </c>
      <c r="D400" s="11" t="s">
        <v>31</v>
      </c>
      <c r="E400" s="19" t="s">
        <v>270</v>
      </c>
      <c r="F400" s="11"/>
      <c r="G400" s="93">
        <f t="shared" si="10"/>
        <v>0</v>
      </c>
    </row>
    <row r="401" spans="1:7" ht="30">
      <c r="A401" s="84" t="s">
        <v>269</v>
      </c>
      <c r="B401" s="148"/>
      <c r="C401" s="11" t="s">
        <v>14</v>
      </c>
      <c r="D401" s="11" t="s">
        <v>31</v>
      </c>
      <c r="E401" s="19" t="s">
        <v>271</v>
      </c>
      <c r="F401" s="11"/>
      <c r="G401" s="93">
        <f>SUM(G402)</f>
        <v>0</v>
      </c>
    </row>
    <row r="402" spans="1:7" ht="30">
      <c r="A402" s="84" t="s">
        <v>302</v>
      </c>
      <c r="B402" s="148"/>
      <c r="C402" s="11" t="s">
        <v>14</v>
      </c>
      <c r="D402" s="11" t="s">
        <v>31</v>
      </c>
      <c r="E402" s="19" t="s">
        <v>272</v>
      </c>
      <c r="F402" s="11"/>
      <c r="G402" s="93">
        <f t="shared" si="10"/>
        <v>0</v>
      </c>
    </row>
    <row r="403" spans="1:7" ht="15">
      <c r="A403" s="79" t="s">
        <v>26</v>
      </c>
      <c r="B403" s="148"/>
      <c r="C403" s="12" t="s">
        <v>14</v>
      </c>
      <c r="D403" s="12" t="s">
        <v>31</v>
      </c>
      <c r="E403" s="15" t="s">
        <v>272</v>
      </c>
      <c r="F403" s="12" t="s">
        <v>80</v>
      </c>
      <c r="G403" s="94">
        <v>0</v>
      </c>
    </row>
    <row r="404" spans="1:7" ht="30.75" customHeight="1">
      <c r="A404" s="99" t="s">
        <v>510</v>
      </c>
      <c r="B404" s="193"/>
      <c r="C404" s="10" t="s">
        <v>14</v>
      </c>
      <c r="D404" s="10" t="s">
        <v>56</v>
      </c>
      <c r="E404" s="15"/>
      <c r="F404" s="12"/>
      <c r="G404" s="93">
        <f>SUM(G405)</f>
        <v>618.70000000000005</v>
      </c>
    </row>
    <row r="405" spans="1:7" ht="45">
      <c r="A405" s="81" t="s">
        <v>349</v>
      </c>
      <c r="B405" s="193"/>
      <c r="C405" s="11" t="s">
        <v>14</v>
      </c>
      <c r="D405" s="11" t="s">
        <v>56</v>
      </c>
      <c r="E405" s="19" t="s">
        <v>234</v>
      </c>
      <c r="F405" s="12"/>
      <c r="G405" s="93">
        <f>SUM(G406)</f>
        <v>618.70000000000005</v>
      </c>
    </row>
    <row r="406" spans="1:7" ht="15.75" customHeight="1">
      <c r="A406" s="84" t="s">
        <v>471</v>
      </c>
      <c r="B406" s="188"/>
      <c r="C406" s="11" t="s">
        <v>14</v>
      </c>
      <c r="D406" s="11" t="s">
        <v>56</v>
      </c>
      <c r="E406" s="19" t="s">
        <v>467</v>
      </c>
      <c r="F406" s="11"/>
      <c r="G406" s="93">
        <f t="shared" si="10"/>
        <v>618.70000000000005</v>
      </c>
    </row>
    <row r="407" spans="1:7" ht="15">
      <c r="A407" s="84" t="s">
        <v>470</v>
      </c>
      <c r="B407" s="188"/>
      <c r="C407" s="11" t="s">
        <v>14</v>
      </c>
      <c r="D407" s="11" t="s">
        <v>56</v>
      </c>
      <c r="E407" s="19" t="s">
        <v>468</v>
      </c>
      <c r="F407" s="11"/>
      <c r="G407" s="93">
        <f>SUM(G408,G410)</f>
        <v>618.70000000000005</v>
      </c>
    </row>
    <row r="408" spans="1:7" ht="45">
      <c r="A408" s="84" t="s">
        <v>469</v>
      </c>
      <c r="B408" s="188"/>
      <c r="C408" s="11" t="s">
        <v>14</v>
      </c>
      <c r="D408" s="11" t="s">
        <v>56</v>
      </c>
      <c r="E408" s="19" t="s">
        <v>474</v>
      </c>
      <c r="F408" s="11"/>
      <c r="G408" s="93">
        <f t="shared" si="10"/>
        <v>18.7</v>
      </c>
    </row>
    <row r="409" spans="1:7" ht="30">
      <c r="A409" s="79" t="s">
        <v>82</v>
      </c>
      <c r="B409" s="188"/>
      <c r="C409" s="12" t="s">
        <v>14</v>
      </c>
      <c r="D409" s="12" t="s">
        <v>56</v>
      </c>
      <c r="E409" s="15" t="s">
        <v>474</v>
      </c>
      <c r="F409" s="12" t="s">
        <v>79</v>
      </c>
      <c r="G409" s="94">
        <v>18.7</v>
      </c>
    </row>
    <row r="410" spans="1:7" ht="60">
      <c r="A410" s="84" t="s">
        <v>580</v>
      </c>
      <c r="B410" s="205"/>
      <c r="C410" s="11" t="s">
        <v>14</v>
      </c>
      <c r="D410" s="11" t="s">
        <v>56</v>
      </c>
      <c r="E410" s="19" t="s">
        <v>579</v>
      </c>
      <c r="F410" s="11"/>
      <c r="G410" s="93">
        <f t="shared" si="10"/>
        <v>600</v>
      </c>
    </row>
    <row r="411" spans="1:7" ht="30">
      <c r="A411" s="79" t="s">
        <v>82</v>
      </c>
      <c r="B411" s="205"/>
      <c r="C411" s="12" t="s">
        <v>14</v>
      </c>
      <c r="D411" s="12" t="s">
        <v>56</v>
      </c>
      <c r="E411" s="15" t="s">
        <v>579</v>
      </c>
      <c r="F411" s="12" t="s">
        <v>79</v>
      </c>
      <c r="G411" s="94">
        <v>600</v>
      </c>
    </row>
    <row r="412" spans="1:7" ht="17.25" customHeight="1">
      <c r="A412" s="117" t="s">
        <v>17</v>
      </c>
      <c r="B412" s="321"/>
      <c r="C412" s="56" t="s">
        <v>18</v>
      </c>
      <c r="D412" s="57"/>
      <c r="E412" s="56"/>
      <c r="F412" s="56"/>
      <c r="G412" s="90">
        <f>SUM(G413,G427,G433)</f>
        <v>755.8</v>
      </c>
    </row>
    <row r="413" spans="1:7" ht="15">
      <c r="A413" s="118" t="s">
        <v>19</v>
      </c>
      <c r="B413" s="321"/>
      <c r="C413" s="66" t="s">
        <v>18</v>
      </c>
      <c r="D413" s="66" t="s">
        <v>12</v>
      </c>
      <c r="E413" s="56"/>
      <c r="F413" s="56"/>
      <c r="G413" s="90">
        <f>SUM(G414,G419)</f>
        <v>115</v>
      </c>
    </row>
    <row r="414" spans="1:7" ht="45">
      <c r="A414" s="101" t="s">
        <v>336</v>
      </c>
      <c r="B414" s="321"/>
      <c r="C414" s="62" t="s">
        <v>18</v>
      </c>
      <c r="D414" s="62" t="s">
        <v>12</v>
      </c>
      <c r="E414" s="62" t="s">
        <v>136</v>
      </c>
      <c r="F414" s="62"/>
      <c r="G414" s="90">
        <f>SUM(G415)</f>
        <v>45</v>
      </c>
    </row>
    <row r="415" spans="1:7" ht="30">
      <c r="A415" s="84" t="s">
        <v>273</v>
      </c>
      <c r="B415" s="321"/>
      <c r="C415" s="62" t="s">
        <v>18</v>
      </c>
      <c r="D415" s="62" t="s">
        <v>12</v>
      </c>
      <c r="E415" s="62" t="s">
        <v>137</v>
      </c>
      <c r="F415" s="20"/>
      <c r="G415" s="90">
        <f>SUM(G416)</f>
        <v>45</v>
      </c>
    </row>
    <row r="416" spans="1:7" ht="15">
      <c r="A416" s="79" t="s">
        <v>135</v>
      </c>
      <c r="B416" s="321"/>
      <c r="C416" s="62" t="s">
        <v>18</v>
      </c>
      <c r="D416" s="62" t="s">
        <v>12</v>
      </c>
      <c r="E416" s="62" t="s">
        <v>138</v>
      </c>
      <c r="F416" s="20"/>
      <c r="G416" s="90">
        <f>SUM(G417)</f>
        <v>45</v>
      </c>
    </row>
    <row r="417" spans="1:7" ht="15">
      <c r="A417" s="84" t="s">
        <v>274</v>
      </c>
      <c r="B417" s="321"/>
      <c r="C417" s="62" t="s">
        <v>18</v>
      </c>
      <c r="D417" s="62" t="s">
        <v>12</v>
      </c>
      <c r="E417" s="62" t="s">
        <v>275</v>
      </c>
      <c r="F417" s="20"/>
      <c r="G417" s="90">
        <f>SUM(G418)</f>
        <v>45</v>
      </c>
    </row>
    <row r="418" spans="1:7" ht="30">
      <c r="A418" s="79" t="s">
        <v>82</v>
      </c>
      <c r="B418" s="321"/>
      <c r="C418" s="20" t="s">
        <v>18</v>
      </c>
      <c r="D418" s="20" t="s">
        <v>12</v>
      </c>
      <c r="E418" s="20" t="s">
        <v>275</v>
      </c>
      <c r="F418" s="20" t="s">
        <v>79</v>
      </c>
      <c r="G418" s="82">
        <v>45</v>
      </c>
    </row>
    <row r="419" spans="1:7" ht="45">
      <c r="A419" s="100" t="s">
        <v>339</v>
      </c>
      <c r="B419" s="321"/>
      <c r="C419" s="62" t="s">
        <v>18</v>
      </c>
      <c r="D419" s="62" t="s">
        <v>12</v>
      </c>
      <c r="E419" s="62" t="s">
        <v>185</v>
      </c>
      <c r="F419" s="62"/>
      <c r="G419" s="90">
        <f>SUM(G420)</f>
        <v>70</v>
      </c>
    </row>
    <row r="420" spans="1:7" ht="45">
      <c r="A420" s="100" t="s">
        <v>182</v>
      </c>
      <c r="B420" s="321"/>
      <c r="C420" s="62" t="s">
        <v>18</v>
      </c>
      <c r="D420" s="62" t="s">
        <v>12</v>
      </c>
      <c r="E420" s="62" t="s">
        <v>186</v>
      </c>
      <c r="F420" s="20"/>
      <c r="G420" s="90">
        <f>SUM(G421)</f>
        <v>70</v>
      </c>
    </row>
    <row r="421" spans="1:7" ht="47.25" hidden="1" customHeight="1">
      <c r="A421" s="100" t="s">
        <v>183</v>
      </c>
      <c r="B421" s="321"/>
      <c r="C421" s="62" t="s">
        <v>18</v>
      </c>
      <c r="D421" s="62" t="s">
        <v>12</v>
      </c>
      <c r="E421" s="62" t="s">
        <v>187</v>
      </c>
      <c r="F421" s="20"/>
      <c r="G421" s="90">
        <f>SUM(G422,G425)</f>
        <v>70</v>
      </c>
    </row>
    <row r="422" spans="1:7" ht="105" hidden="1">
      <c r="A422" s="84" t="s">
        <v>517</v>
      </c>
      <c r="B422" s="321"/>
      <c r="C422" s="62" t="s">
        <v>18</v>
      </c>
      <c r="D422" s="62" t="s">
        <v>12</v>
      </c>
      <c r="E422" s="62" t="s">
        <v>264</v>
      </c>
      <c r="F422" s="20"/>
      <c r="G422" s="90">
        <f>SUM(G423:G424)</f>
        <v>70</v>
      </c>
    </row>
    <row r="423" spans="1:7" ht="15">
      <c r="A423" s="79" t="s">
        <v>26</v>
      </c>
      <c r="B423" s="321"/>
      <c r="C423" s="20" t="s">
        <v>18</v>
      </c>
      <c r="D423" s="20" t="s">
        <v>12</v>
      </c>
      <c r="E423" s="62" t="s">
        <v>264</v>
      </c>
      <c r="F423" s="20" t="s">
        <v>80</v>
      </c>
      <c r="G423" s="82">
        <v>10</v>
      </c>
    </row>
    <row r="424" spans="1:7" ht="30">
      <c r="A424" s="79" t="s">
        <v>82</v>
      </c>
      <c r="B424" s="321"/>
      <c r="C424" s="20" t="s">
        <v>18</v>
      </c>
      <c r="D424" s="20" t="s">
        <v>12</v>
      </c>
      <c r="E424" s="20" t="s">
        <v>264</v>
      </c>
      <c r="F424" s="20" t="s">
        <v>79</v>
      </c>
      <c r="G424" s="82">
        <v>60</v>
      </c>
    </row>
    <row r="425" spans="1:7" ht="60">
      <c r="A425" s="84" t="s">
        <v>463</v>
      </c>
      <c r="B425" s="186"/>
      <c r="C425" s="20" t="s">
        <v>18</v>
      </c>
      <c r="D425" s="20" t="s">
        <v>12</v>
      </c>
      <c r="E425" s="62" t="s">
        <v>464</v>
      </c>
      <c r="F425" s="62"/>
      <c r="G425" s="187">
        <f>SUM(G426)</f>
        <v>0</v>
      </c>
    </row>
    <row r="426" spans="1:7" ht="15">
      <c r="A426" s="79" t="s">
        <v>26</v>
      </c>
      <c r="B426" s="186"/>
      <c r="C426" s="20" t="s">
        <v>18</v>
      </c>
      <c r="D426" s="20" t="s">
        <v>12</v>
      </c>
      <c r="E426" s="20" t="s">
        <v>464</v>
      </c>
      <c r="F426" s="20" t="s">
        <v>80</v>
      </c>
      <c r="G426" s="82"/>
    </row>
    <row r="427" spans="1:7" ht="15">
      <c r="A427" s="109" t="s">
        <v>307</v>
      </c>
      <c r="B427" s="155"/>
      <c r="C427" s="10" t="s">
        <v>18</v>
      </c>
      <c r="D427" s="10" t="s">
        <v>42</v>
      </c>
      <c r="E427" s="23"/>
      <c r="F427" s="23"/>
      <c r="G427" s="90">
        <f>SUM(G428)</f>
        <v>640.79999999999995</v>
      </c>
    </row>
    <row r="428" spans="1:7" ht="1.5" customHeight="1">
      <c r="A428" s="84" t="s">
        <v>341</v>
      </c>
      <c r="B428" s="155"/>
      <c r="C428" s="19" t="s">
        <v>18</v>
      </c>
      <c r="D428" s="19" t="s">
        <v>42</v>
      </c>
      <c r="E428" s="19" t="s">
        <v>308</v>
      </c>
      <c r="F428" s="15"/>
      <c r="G428" s="90">
        <f>SUM(G429)</f>
        <v>640.79999999999995</v>
      </c>
    </row>
    <row r="429" spans="1:7" ht="30">
      <c r="A429" s="104" t="s">
        <v>309</v>
      </c>
      <c r="B429" s="155"/>
      <c r="C429" s="15" t="s">
        <v>18</v>
      </c>
      <c r="D429" s="15" t="s">
        <v>42</v>
      </c>
      <c r="E429" s="19" t="s">
        <v>310</v>
      </c>
      <c r="F429" s="15"/>
      <c r="G429" s="90">
        <f>SUM(G430)</f>
        <v>640.79999999999995</v>
      </c>
    </row>
    <row r="430" spans="1:7" ht="15">
      <c r="A430" s="104" t="s">
        <v>311</v>
      </c>
      <c r="B430" s="155"/>
      <c r="C430" s="11" t="s">
        <v>18</v>
      </c>
      <c r="D430" s="11" t="s">
        <v>42</v>
      </c>
      <c r="E430" s="19" t="s">
        <v>312</v>
      </c>
      <c r="F430" s="15"/>
      <c r="G430" s="90">
        <f>SUM(G431)</f>
        <v>640.79999999999995</v>
      </c>
    </row>
    <row r="431" spans="1:7" ht="30">
      <c r="A431" s="84" t="s">
        <v>319</v>
      </c>
      <c r="B431" s="155"/>
      <c r="C431" s="15" t="s">
        <v>18</v>
      </c>
      <c r="D431" s="15" t="s">
        <v>42</v>
      </c>
      <c r="E431" s="19" t="s">
        <v>313</v>
      </c>
      <c r="F431" s="15"/>
      <c r="G431" s="90">
        <f>SUM(G432)</f>
        <v>640.79999999999995</v>
      </c>
    </row>
    <row r="432" spans="1:7" ht="15">
      <c r="A432" s="79" t="s">
        <v>26</v>
      </c>
      <c r="B432" s="155"/>
      <c r="C432" s="12" t="s">
        <v>18</v>
      </c>
      <c r="D432" s="12" t="s">
        <v>42</v>
      </c>
      <c r="E432" s="15" t="s">
        <v>313</v>
      </c>
      <c r="F432" s="15" t="s">
        <v>80</v>
      </c>
      <c r="G432" s="82">
        <v>640.79999999999995</v>
      </c>
    </row>
    <row r="433" spans="1:7" ht="15.75">
      <c r="A433" s="80" t="s">
        <v>59</v>
      </c>
      <c r="B433" s="181"/>
      <c r="C433" s="22" t="s">
        <v>18</v>
      </c>
      <c r="D433" s="22" t="s">
        <v>49</v>
      </c>
      <c r="E433" s="22"/>
      <c r="F433" s="22"/>
      <c r="G433" s="90">
        <f>SUM(G434,G439)</f>
        <v>0</v>
      </c>
    </row>
    <row r="434" spans="1:7" ht="45">
      <c r="A434" s="100" t="s">
        <v>336</v>
      </c>
      <c r="B434" s="181"/>
      <c r="C434" s="62" t="s">
        <v>18</v>
      </c>
      <c r="D434" s="62" t="s">
        <v>49</v>
      </c>
      <c r="E434" s="62" t="s">
        <v>136</v>
      </c>
      <c r="F434" s="19"/>
      <c r="G434" s="90">
        <f>SUM(G435)</f>
        <v>0</v>
      </c>
    </row>
    <row r="435" spans="1:7" ht="30">
      <c r="A435" s="84" t="s">
        <v>273</v>
      </c>
      <c r="B435" s="181"/>
      <c r="C435" s="62" t="s">
        <v>18</v>
      </c>
      <c r="D435" s="62" t="s">
        <v>49</v>
      </c>
      <c r="E435" s="62" t="s">
        <v>137</v>
      </c>
      <c r="F435" s="19"/>
      <c r="G435" s="90">
        <f>SUM(G436)</f>
        <v>0</v>
      </c>
    </row>
    <row r="436" spans="1:7" ht="15.75">
      <c r="A436" s="79" t="s">
        <v>135</v>
      </c>
      <c r="B436" s="181"/>
      <c r="C436" s="62" t="s">
        <v>18</v>
      </c>
      <c r="D436" s="62" t="s">
        <v>49</v>
      </c>
      <c r="E436" s="62" t="s">
        <v>138</v>
      </c>
      <c r="F436" s="19"/>
      <c r="G436" s="90">
        <f>SUM(G437)</f>
        <v>0</v>
      </c>
    </row>
    <row r="437" spans="1:7" ht="45">
      <c r="A437" s="84" t="s">
        <v>420</v>
      </c>
      <c r="B437" s="181"/>
      <c r="C437" s="62" t="s">
        <v>18</v>
      </c>
      <c r="D437" s="62" t="s">
        <v>49</v>
      </c>
      <c r="E437" s="62" t="s">
        <v>421</v>
      </c>
      <c r="F437" s="19"/>
      <c r="G437" s="90">
        <f>SUM(G438)</f>
        <v>0</v>
      </c>
    </row>
    <row r="438" spans="1:7" ht="30">
      <c r="A438" s="79" t="s">
        <v>82</v>
      </c>
      <c r="B438" s="181"/>
      <c r="C438" s="15" t="s">
        <v>18</v>
      </c>
      <c r="D438" s="15" t="s">
        <v>49</v>
      </c>
      <c r="E438" s="20" t="s">
        <v>421</v>
      </c>
      <c r="F438" s="12" t="s">
        <v>79</v>
      </c>
      <c r="G438" s="82"/>
    </row>
    <row r="439" spans="1:7" ht="45">
      <c r="A439" s="84" t="s">
        <v>338</v>
      </c>
      <c r="B439" s="181"/>
      <c r="C439" s="19" t="s">
        <v>18</v>
      </c>
      <c r="D439" s="19" t="s">
        <v>49</v>
      </c>
      <c r="E439" s="62" t="s">
        <v>158</v>
      </c>
      <c r="F439" s="12"/>
      <c r="G439" s="90">
        <f>SUM(G440)</f>
        <v>0</v>
      </c>
    </row>
    <row r="440" spans="1:7" ht="30">
      <c r="A440" s="84" t="s">
        <v>156</v>
      </c>
      <c r="B440" s="181"/>
      <c r="C440" s="19" t="s">
        <v>18</v>
      </c>
      <c r="D440" s="19" t="s">
        <v>49</v>
      </c>
      <c r="E440" s="62" t="s">
        <v>478</v>
      </c>
      <c r="F440" s="12"/>
      <c r="G440" s="90">
        <f>SUM(G441)</f>
        <v>0</v>
      </c>
    </row>
    <row r="441" spans="1:7" ht="30">
      <c r="A441" s="79" t="s">
        <v>475</v>
      </c>
      <c r="B441" s="181"/>
      <c r="C441" s="19" t="s">
        <v>18</v>
      </c>
      <c r="D441" s="19" t="s">
        <v>49</v>
      </c>
      <c r="E441" s="62" t="s">
        <v>477</v>
      </c>
      <c r="F441" s="12"/>
      <c r="G441" s="90">
        <f>SUM(G442)</f>
        <v>0</v>
      </c>
    </row>
    <row r="442" spans="1:7" ht="15.75">
      <c r="A442" s="84" t="s">
        <v>479</v>
      </c>
      <c r="B442" s="181"/>
      <c r="C442" s="19" t="s">
        <v>18</v>
      </c>
      <c r="D442" s="19" t="s">
        <v>49</v>
      </c>
      <c r="E442" s="62" t="s">
        <v>476</v>
      </c>
      <c r="F442" s="12"/>
      <c r="G442" s="90">
        <f>SUM(G443)</f>
        <v>0</v>
      </c>
    </row>
    <row r="443" spans="1:7" ht="15.75">
      <c r="A443" s="79" t="s">
        <v>26</v>
      </c>
      <c r="B443" s="181"/>
      <c r="C443" s="15" t="s">
        <v>18</v>
      </c>
      <c r="D443" s="15" t="s">
        <v>49</v>
      </c>
      <c r="E443" s="20" t="s">
        <v>476</v>
      </c>
      <c r="F443" s="12" t="s">
        <v>80</v>
      </c>
      <c r="G443" s="82"/>
    </row>
    <row r="444" spans="1:7" ht="15">
      <c r="A444" s="103" t="s">
        <v>41</v>
      </c>
      <c r="B444" s="138"/>
      <c r="C444" s="31" t="s">
        <v>42</v>
      </c>
      <c r="D444" s="11"/>
      <c r="E444" s="23"/>
      <c r="F444" s="23"/>
      <c r="G444" s="90">
        <f>SUM(G445,G465)</f>
        <v>3157.9</v>
      </c>
    </row>
    <row r="445" spans="1:7" ht="15">
      <c r="A445" s="109" t="s">
        <v>50</v>
      </c>
      <c r="B445" s="138"/>
      <c r="C445" s="10" t="s">
        <v>42</v>
      </c>
      <c r="D445" s="10" t="s">
        <v>25</v>
      </c>
      <c r="E445" s="23"/>
      <c r="F445" s="23"/>
      <c r="G445" s="90">
        <f>SUM(G451,G446)</f>
        <v>2318.8000000000002</v>
      </c>
    </row>
    <row r="446" spans="1:7" ht="60">
      <c r="A446" s="84" t="s">
        <v>341</v>
      </c>
      <c r="B446" s="173"/>
      <c r="C446" s="62" t="s">
        <v>42</v>
      </c>
      <c r="D446" s="164" t="s">
        <v>25</v>
      </c>
      <c r="E446" s="165" t="s">
        <v>308</v>
      </c>
      <c r="F446" s="13"/>
      <c r="G446" s="96">
        <f>SUM(G447)</f>
        <v>0</v>
      </c>
    </row>
    <row r="447" spans="1:7" ht="30">
      <c r="A447" s="84" t="s">
        <v>359</v>
      </c>
      <c r="B447" s="173"/>
      <c r="C447" s="62" t="s">
        <v>42</v>
      </c>
      <c r="D447" s="62" t="s">
        <v>25</v>
      </c>
      <c r="E447" s="62" t="s">
        <v>356</v>
      </c>
      <c r="F447" s="12"/>
      <c r="G447" s="90">
        <f>SUM(G448)</f>
        <v>0</v>
      </c>
    </row>
    <row r="448" spans="1:7" ht="30">
      <c r="A448" s="84" t="s">
        <v>360</v>
      </c>
      <c r="B448" s="173"/>
      <c r="C448" s="62" t="s">
        <v>42</v>
      </c>
      <c r="D448" s="62" t="s">
        <v>25</v>
      </c>
      <c r="E448" s="62" t="s">
        <v>355</v>
      </c>
      <c r="F448" s="12"/>
      <c r="G448" s="90">
        <f>SUM(G449)</f>
        <v>0</v>
      </c>
    </row>
    <row r="449" spans="1:7" ht="30">
      <c r="A449" s="84" t="s">
        <v>374</v>
      </c>
      <c r="B449" s="173"/>
      <c r="C449" s="15" t="s">
        <v>42</v>
      </c>
      <c r="D449" s="15" t="s">
        <v>25</v>
      </c>
      <c r="E449" s="19" t="s">
        <v>403</v>
      </c>
      <c r="F449" s="15"/>
      <c r="G449" s="90">
        <f>SUM(G450)</f>
        <v>0</v>
      </c>
    </row>
    <row r="450" spans="1:7" ht="15">
      <c r="A450" s="79" t="s">
        <v>26</v>
      </c>
      <c r="B450" s="173"/>
      <c r="C450" s="12" t="s">
        <v>42</v>
      </c>
      <c r="D450" s="12" t="s">
        <v>25</v>
      </c>
      <c r="E450" s="15" t="s">
        <v>403</v>
      </c>
      <c r="F450" s="15" t="s">
        <v>80</v>
      </c>
      <c r="G450" s="82"/>
    </row>
    <row r="451" spans="1:7" ht="60">
      <c r="A451" s="104" t="s">
        <v>350</v>
      </c>
      <c r="B451" s="138"/>
      <c r="C451" s="19" t="s">
        <v>42</v>
      </c>
      <c r="D451" s="19" t="s">
        <v>25</v>
      </c>
      <c r="E451" s="19" t="s">
        <v>150</v>
      </c>
      <c r="F451" s="15"/>
      <c r="G451" s="90">
        <f>SUM(G452)</f>
        <v>2318.8000000000002</v>
      </c>
    </row>
    <row r="452" spans="1:7" ht="45">
      <c r="A452" s="104" t="s">
        <v>148</v>
      </c>
      <c r="B452" s="138"/>
      <c r="C452" s="15" t="s">
        <v>42</v>
      </c>
      <c r="D452" s="15" t="s">
        <v>25</v>
      </c>
      <c r="E452" s="19" t="s">
        <v>151</v>
      </c>
      <c r="F452" s="15"/>
      <c r="G452" s="90">
        <f>SUM(G453,G460)</f>
        <v>2318.8000000000002</v>
      </c>
    </row>
    <row r="453" spans="1:7" ht="30">
      <c r="A453" s="104" t="s">
        <v>149</v>
      </c>
      <c r="B453" s="138"/>
      <c r="C453" s="11" t="s">
        <v>42</v>
      </c>
      <c r="D453" s="11" t="s">
        <v>25</v>
      </c>
      <c r="E453" s="19" t="s">
        <v>153</v>
      </c>
      <c r="F453" s="15"/>
      <c r="G453" s="90">
        <f>SUM(G454,G456,G458)</f>
        <v>2318.8000000000002</v>
      </c>
    </row>
    <row r="454" spans="1:7" ht="45" hidden="1">
      <c r="A454" s="84" t="s">
        <v>408</v>
      </c>
      <c r="B454" s="159"/>
      <c r="C454" s="15" t="s">
        <v>42</v>
      </c>
      <c r="D454" s="15" t="s">
        <v>25</v>
      </c>
      <c r="E454" s="19" t="s">
        <v>407</v>
      </c>
      <c r="F454" s="15"/>
      <c r="G454" s="90">
        <f>SUM(G455)</f>
        <v>1061.8</v>
      </c>
    </row>
    <row r="455" spans="1:7" ht="15" hidden="1">
      <c r="A455" s="79" t="s">
        <v>26</v>
      </c>
      <c r="B455" s="159"/>
      <c r="C455" s="12" t="s">
        <v>42</v>
      </c>
      <c r="D455" s="12" t="s">
        <v>25</v>
      </c>
      <c r="E455" s="15" t="s">
        <v>407</v>
      </c>
      <c r="F455" s="15" t="s">
        <v>80</v>
      </c>
      <c r="G455" s="82">
        <v>1061.8</v>
      </c>
    </row>
    <row r="456" spans="1:7" ht="60" hidden="1">
      <c r="A456" s="84" t="s">
        <v>152</v>
      </c>
      <c r="B456" s="138"/>
      <c r="C456" s="15" t="s">
        <v>42</v>
      </c>
      <c r="D456" s="15" t="s">
        <v>25</v>
      </c>
      <c r="E456" s="19" t="s">
        <v>155</v>
      </c>
      <c r="F456" s="15"/>
      <c r="G456" s="90">
        <f>SUM(G457)</f>
        <v>1257</v>
      </c>
    </row>
    <row r="457" spans="1:7" ht="15" hidden="1">
      <c r="A457" s="79" t="s">
        <v>26</v>
      </c>
      <c r="B457" s="138"/>
      <c r="C457" s="12" t="s">
        <v>42</v>
      </c>
      <c r="D457" s="12" t="s">
        <v>25</v>
      </c>
      <c r="E457" s="15" t="s">
        <v>155</v>
      </c>
      <c r="F457" s="15" t="s">
        <v>80</v>
      </c>
      <c r="G457" s="82">
        <v>1257</v>
      </c>
    </row>
    <row r="458" spans="1:7" ht="75" hidden="1">
      <c r="A458" s="84" t="s">
        <v>405</v>
      </c>
      <c r="B458" s="173"/>
      <c r="C458" s="15" t="s">
        <v>42</v>
      </c>
      <c r="D458" s="15" t="s">
        <v>25</v>
      </c>
      <c r="E458" s="19" t="s">
        <v>404</v>
      </c>
      <c r="F458" s="15"/>
      <c r="G458" s="90">
        <f>SUM(G459)</f>
        <v>0</v>
      </c>
    </row>
    <row r="459" spans="1:7" ht="15" hidden="1">
      <c r="A459" s="79" t="s">
        <v>26</v>
      </c>
      <c r="B459" s="173"/>
      <c r="C459" s="12" t="s">
        <v>42</v>
      </c>
      <c r="D459" s="12" t="s">
        <v>25</v>
      </c>
      <c r="E459" s="15" t="s">
        <v>404</v>
      </c>
      <c r="F459" s="15" t="s">
        <v>80</v>
      </c>
      <c r="G459" s="82"/>
    </row>
    <row r="460" spans="1:7" ht="30" hidden="1">
      <c r="A460" s="104" t="s">
        <v>373</v>
      </c>
      <c r="B460" s="159"/>
      <c r="C460" s="11" t="s">
        <v>42</v>
      </c>
      <c r="D460" s="11" t="s">
        <v>25</v>
      </c>
      <c r="E460" s="19" t="s">
        <v>383</v>
      </c>
      <c r="F460" s="15"/>
      <c r="G460" s="90">
        <f>SUM(G461,G463)</f>
        <v>0</v>
      </c>
    </row>
    <row r="461" spans="1:7" ht="45">
      <c r="A461" s="84" t="s">
        <v>375</v>
      </c>
      <c r="B461" s="159"/>
      <c r="C461" s="15" t="s">
        <v>42</v>
      </c>
      <c r="D461" s="15" t="s">
        <v>25</v>
      </c>
      <c r="E461" s="19" t="s">
        <v>384</v>
      </c>
      <c r="F461" s="15"/>
      <c r="G461" s="90">
        <f>SUM(G462)</f>
        <v>0</v>
      </c>
    </row>
    <row r="462" spans="1:7" ht="15">
      <c r="A462" s="79" t="s">
        <v>26</v>
      </c>
      <c r="B462" s="159"/>
      <c r="C462" s="12" t="s">
        <v>42</v>
      </c>
      <c r="D462" s="12" t="s">
        <v>25</v>
      </c>
      <c r="E462" s="15" t="s">
        <v>384</v>
      </c>
      <c r="F462" s="15" t="s">
        <v>80</v>
      </c>
      <c r="G462" s="82"/>
    </row>
    <row r="463" spans="1:7" ht="45">
      <c r="A463" s="84" t="s">
        <v>376</v>
      </c>
      <c r="B463" s="159"/>
      <c r="C463" s="15" t="s">
        <v>42</v>
      </c>
      <c r="D463" s="15" t="s">
        <v>25</v>
      </c>
      <c r="E463" s="19" t="s">
        <v>385</v>
      </c>
      <c r="F463" s="15"/>
      <c r="G463" s="90">
        <f>SUM(G464)</f>
        <v>0</v>
      </c>
    </row>
    <row r="464" spans="1:7" ht="15">
      <c r="A464" s="79" t="s">
        <v>26</v>
      </c>
      <c r="B464" s="159"/>
      <c r="C464" s="12" t="s">
        <v>42</v>
      </c>
      <c r="D464" s="12" t="s">
        <v>25</v>
      </c>
      <c r="E464" s="15" t="s">
        <v>385</v>
      </c>
      <c r="F464" s="15" t="s">
        <v>80</v>
      </c>
      <c r="G464" s="82"/>
    </row>
    <row r="465" spans="1:7" ht="15">
      <c r="A465" s="80" t="s">
        <v>44</v>
      </c>
      <c r="B465" s="138"/>
      <c r="C465" s="22" t="s">
        <v>42</v>
      </c>
      <c r="D465" s="22" t="s">
        <v>14</v>
      </c>
      <c r="E465" s="22"/>
      <c r="F465" s="22"/>
      <c r="G465" s="90">
        <f>SUM(G466,G473)</f>
        <v>839.1</v>
      </c>
    </row>
    <row r="466" spans="1:7" ht="45">
      <c r="A466" s="111" t="s">
        <v>338</v>
      </c>
      <c r="B466" s="138"/>
      <c r="C466" s="19" t="s">
        <v>42</v>
      </c>
      <c r="D466" s="19" t="s">
        <v>14</v>
      </c>
      <c r="E466" s="19" t="s">
        <v>158</v>
      </c>
      <c r="F466" s="15"/>
      <c r="G466" s="110">
        <f>SUM(G467)</f>
        <v>839.1</v>
      </c>
    </row>
    <row r="467" spans="1:7" ht="30">
      <c r="A467" s="84" t="s">
        <v>156</v>
      </c>
      <c r="B467" s="138"/>
      <c r="C467" s="19" t="s">
        <v>42</v>
      </c>
      <c r="D467" s="19" t="s">
        <v>14</v>
      </c>
      <c r="E467" s="19" t="s">
        <v>159</v>
      </c>
      <c r="F467" s="15"/>
      <c r="G467" s="110">
        <f>SUM(G468)</f>
        <v>839.1</v>
      </c>
    </row>
    <row r="468" spans="1:7" ht="45">
      <c r="A468" s="81" t="s">
        <v>449</v>
      </c>
      <c r="B468" s="138"/>
      <c r="C468" s="11" t="s">
        <v>42</v>
      </c>
      <c r="D468" s="11" t="s">
        <v>14</v>
      </c>
      <c r="E468" s="19" t="s">
        <v>160</v>
      </c>
      <c r="F468" s="22"/>
      <c r="G468" s="90">
        <f>SUM(G469,G471)</f>
        <v>839.1</v>
      </c>
    </row>
    <row r="469" spans="1:7" ht="75" hidden="1">
      <c r="A469" s="84" t="s">
        <v>301</v>
      </c>
      <c r="B469" s="138"/>
      <c r="C469" s="11" t="s">
        <v>42</v>
      </c>
      <c r="D469" s="11" t="s">
        <v>14</v>
      </c>
      <c r="E469" s="19" t="s">
        <v>161</v>
      </c>
      <c r="F469" s="15"/>
      <c r="G469" s="90">
        <f>SUM(G470)</f>
        <v>124.9</v>
      </c>
    </row>
    <row r="470" spans="1:7" ht="15" hidden="1">
      <c r="A470" s="79" t="s">
        <v>26</v>
      </c>
      <c r="B470" s="138"/>
      <c r="C470" s="15" t="s">
        <v>42</v>
      </c>
      <c r="D470" s="15" t="s">
        <v>14</v>
      </c>
      <c r="E470" s="15" t="s">
        <v>161</v>
      </c>
      <c r="F470" s="15" t="s">
        <v>80</v>
      </c>
      <c r="G470" s="114">
        <v>124.9</v>
      </c>
    </row>
    <row r="471" spans="1:7" ht="60" hidden="1">
      <c r="A471" s="84" t="s">
        <v>406</v>
      </c>
      <c r="B471" s="153"/>
      <c r="C471" s="11" t="s">
        <v>42</v>
      </c>
      <c r="D471" s="11" t="s">
        <v>14</v>
      </c>
      <c r="E471" s="19" t="s">
        <v>314</v>
      </c>
      <c r="F471" s="15"/>
      <c r="G471" s="90">
        <f>SUM(G472)</f>
        <v>714.2</v>
      </c>
    </row>
    <row r="472" spans="1:7" ht="15" hidden="1">
      <c r="A472" s="79" t="s">
        <v>26</v>
      </c>
      <c r="B472" s="153"/>
      <c r="C472" s="15" t="s">
        <v>42</v>
      </c>
      <c r="D472" s="15" t="s">
        <v>14</v>
      </c>
      <c r="E472" s="15" t="s">
        <v>314</v>
      </c>
      <c r="F472" s="15" t="s">
        <v>80</v>
      </c>
      <c r="G472" s="114">
        <v>714.2</v>
      </c>
    </row>
    <row r="473" spans="1:7" ht="60" hidden="1">
      <c r="A473" s="104" t="s">
        <v>346</v>
      </c>
      <c r="B473" s="159"/>
      <c r="C473" s="19" t="s">
        <v>42</v>
      </c>
      <c r="D473" s="19" t="s">
        <v>14</v>
      </c>
      <c r="E473" s="19" t="s">
        <v>308</v>
      </c>
      <c r="F473" s="15"/>
      <c r="G473" s="160">
        <f>SUM(G474)</f>
        <v>0</v>
      </c>
    </row>
    <row r="474" spans="1:7" ht="1.5" hidden="1" customHeight="1">
      <c r="A474" s="84" t="s">
        <v>359</v>
      </c>
      <c r="B474" s="159"/>
      <c r="C474" s="19" t="s">
        <v>42</v>
      </c>
      <c r="D474" s="19" t="s">
        <v>14</v>
      </c>
      <c r="E474" s="19" t="s">
        <v>356</v>
      </c>
      <c r="F474" s="15"/>
      <c r="G474" s="160">
        <f>SUM(G475)</f>
        <v>0</v>
      </c>
    </row>
    <row r="475" spans="1:7" ht="30">
      <c r="A475" s="100" t="s">
        <v>450</v>
      </c>
      <c r="B475" s="159"/>
      <c r="C475" s="19" t="s">
        <v>42</v>
      </c>
      <c r="D475" s="19" t="s">
        <v>14</v>
      </c>
      <c r="E475" s="19" t="s">
        <v>446</v>
      </c>
      <c r="F475" s="15"/>
      <c r="G475" s="160">
        <f>SUM(G476)</f>
        <v>0</v>
      </c>
    </row>
    <row r="476" spans="1:7" ht="45">
      <c r="A476" s="84" t="s">
        <v>448</v>
      </c>
      <c r="B476" s="159"/>
      <c r="C476" s="19" t="s">
        <v>42</v>
      </c>
      <c r="D476" s="19" t="s">
        <v>14</v>
      </c>
      <c r="E476" s="19" t="s">
        <v>447</v>
      </c>
      <c r="F476" s="15"/>
      <c r="G476" s="160">
        <f>SUM(G477)</f>
        <v>0</v>
      </c>
    </row>
    <row r="477" spans="1:7" ht="15">
      <c r="A477" s="79" t="s">
        <v>26</v>
      </c>
      <c r="B477" s="159"/>
      <c r="C477" s="15" t="s">
        <v>42</v>
      </c>
      <c r="D477" s="15" t="s">
        <v>14</v>
      </c>
      <c r="E477" s="15" t="s">
        <v>447</v>
      </c>
      <c r="F477" s="15" t="s">
        <v>80</v>
      </c>
      <c r="G477" s="114"/>
    </row>
    <row r="478" spans="1:7" ht="15">
      <c r="A478" s="196" t="s">
        <v>533</v>
      </c>
      <c r="B478" s="205"/>
      <c r="C478" s="30" t="s">
        <v>45</v>
      </c>
      <c r="D478" s="22"/>
      <c r="E478" s="15"/>
      <c r="F478" s="15"/>
      <c r="G478" s="107">
        <f t="shared" ref="G478:G483" si="11">SUM(G479)</f>
        <v>595.79999999999995</v>
      </c>
    </row>
    <row r="479" spans="1:7" ht="15">
      <c r="A479" s="99" t="s">
        <v>534</v>
      </c>
      <c r="B479" s="205"/>
      <c r="C479" s="22" t="s">
        <v>45</v>
      </c>
      <c r="D479" s="22" t="s">
        <v>25</v>
      </c>
      <c r="E479" s="15"/>
      <c r="F479" s="15"/>
      <c r="G479" s="107">
        <f t="shared" si="11"/>
        <v>595.79999999999995</v>
      </c>
    </row>
    <row r="480" spans="1:7" ht="60">
      <c r="A480" s="104" t="s">
        <v>348</v>
      </c>
      <c r="B480" s="205"/>
      <c r="C480" s="19" t="s">
        <v>45</v>
      </c>
      <c r="D480" s="19" t="s">
        <v>25</v>
      </c>
      <c r="E480" s="19" t="s">
        <v>150</v>
      </c>
      <c r="F480" s="19"/>
      <c r="G480" s="107">
        <f t="shared" si="11"/>
        <v>595.79999999999995</v>
      </c>
    </row>
    <row r="481" spans="1:7" ht="30">
      <c r="A481" s="104" t="s">
        <v>535</v>
      </c>
      <c r="B481" s="205"/>
      <c r="C481" s="19" t="s">
        <v>45</v>
      </c>
      <c r="D481" s="19" t="s">
        <v>25</v>
      </c>
      <c r="E481" s="19" t="s">
        <v>538</v>
      </c>
      <c r="F481" s="19"/>
      <c r="G481" s="107">
        <f t="shared" si="11"/>
        <v>595.79999999999995</v>
      </c>
    </row>
    <row r="482" spans="1:7" ht="45">
      <c r="A482" s="84" t="s">
        <v>536</v>
      </c>
      <c r="B482" s="205"/>
      <c r="C482" s="15" t="s">
        <v>45</v>
      </c>
      <c r="D482" s="15" t="s">
        <v>25</v>
      </c>
      <c r="E482" s="19" t="s">
        <v>539</v>
      </c>
      <c r="F482" s="19"/>
      <c r="G482" s="107">
        <f t="shared" si="11"/>
        <v>595.79999999999995</v>
      </c>
    </row>
    <row r="483" spans="1:7" ht="75">
      <c r="A483" s="84" t="s">
        <v>582</v>
      </c>
      <c r="B483" s="205"/>
      <c r="C483" s="15" t="s">
        <v>45</v>
      </c>
      <c r="D483" s="15" t="s">
        <v>25</v>
      </c>
      <c r="E483" s="19" t="s">
        <v>581</v>
      </c>
      <c r="F483" s="19"/>
      <c r="G483" s="107">
        <f t="shared" si="11"/>
        <v>595.79999999999995</v>
      </c>
    </row>
    <row r="484" spans="1:7" ht="30">
      <c r="A484" s="79" t="s">
        <v>117</v>
      </c>
      <c r="B484" s="205"/>
      <c r="C484" s="15" t="s">
        <v>45</v>
      </c>
      <c r="D484" s="15" t="s">
        <v>25</v>
      </c>
      <c r="E484" s="15" t="s">
        <v>581</v>
      </c>
      <c r="F484" s="15" t="s">
        <v>80</v>
      </c>
      <c r="G484" s="114">
        <v>595.79999999999995</v>
      </c>
    </row>
    <row r="485" spans="1:7" ht="14.25">
      <c r="A485" s="103" t="s">
        <v>21</v>
      </c>
      <c r="B485" s="53"/>
      <c r="C485" s="31" t="s">
        <v>22</v>
      </c>
      <c r="D485" s="31"/>
      <c r="E485" s="30"/>
      <c r="F485" s="30"/>
      <c r="G485" s="98">
        <f>SUM(G486,G507,G553,G593,G581)</f>
        <v>235938.53499999997</v>
      </c>
    </row>
    <row r="486" spans="1:7" ht="15">
      <c r="A486" s="80" t="s">
        <v>23</v>
      </c>
      <c r="B486" s="53"/>
      <c r="C486" s="10" t="s">
        <v>22</v>
      </c>
      <c r="D486" s="10" t="s">
        <v>12</v>
      </c>
      <c r="E486" s="22"/>
      <c r="F486" s="22"/>
      <c r="G486" s="98">
        <f>SUM(G487,G502)</f>
        <v>32932</v>
      </c>
    </row>
    <row r="487" spans="1:7" ht="45">
      <c r="A487" s="100" t="s">
        <v>336</v>
      </c>
      <c r="B487" s="53"/>
      <c r="C487" s="19" t="s">
        <v>22</v>
      </c>
      <c r="D487" s="19" t="s">
        <v>12</v>
      </c>
      <c r="E487" s="19" t="s">
        <v>136</v>
      </c>
      <c r="F487" s="19"/>
      <c r="G487" s="90">
        <f>SUM(G488)</f>
        <v>32872</v>
      </c>
    </row>
    <row r="488" spans="1:7" ht="30">
      <c r="A488" s="84" t="s">
        <v>162</v>
      </c>
      <c r="B488" s="53"/>
      <c r="C488" s="12" t="s">
        <v>22</v>
      </c>
      <c r="D488" s="12" t="s">
        <v>12</v>
      </c>
      <c r="E488" s="19" t="s">
        <v>165</v>
      </c>
      <c r="F488" s="15"/>
      <c r="G488" s="98">
        <f>SUM(G489)</f>
        <v>32872</v>
      </c>
    </row>
    <row r="489" spans="1:7" ht="15">
      <c r="A489" s="100" t="s">
        <v>163</v>
      </c>
      <c r="B489" s="53"/>
      <c r="C489" s="11" t="s">
        <v>22</v>
      </c>
      <c r="D489" s="11" t="s">
        <v>12</v>
      </c>
      <c r="E489" s="19" t="s">
        <v>166</v>
      </c>
      <c r="F489" s="19"/>
      <c r="G489" s="98">
        <f>SUM(G490,G496,G498,G500,G494,G492)</f>
        <v>32872</v>
      </c>
    </row>
    <row r="490" spans="1:7" ht="30">
      <c r="A490" s="84" t="s">
        <v>164</v>
      </c>
      <c r="B490" s="53"/>
      <c r="C490" s="11" t="s">
        <v>22</v>
      </c>
      <c r="D490" s="11" t="s">
        <v>12</v>
      </c>
      <c r="E490" s="19" t="s">
        <v>167</v>
      </c>
      <c r="F490" s="15"/>
      <c r="G490" s="98">
        <f>SUM(G491)</f>
        <v>9821</v>
      </c>
    </row>
    <row r="491" spans="1:7" ht="30">
      <c r="A491" s="79" t="s">
        <v>82</v>
      </c>
      <c r="B491" s="53"/>
      <c r="C491" s="12" t="s">
        <v>22</v>
      </c>
      <c r="D491" s="12" t="s">
        <v>12</v>
      </c>
      <c r="E491" s="15" t="s">
        <v>167</v>
      </c>
      <c r="F491" s="15" t="s">
        <v>79</v>
      </c>
      <c r="G491" s="97">
        <v>9821</v>
      </c>
    </row>
    <row r="492" spans="1:7" ht="30">
      <c r="A492" s="84" t="s">
        <v>321</v>
      </c>
      <c r="B492" s="53"/>
      <c r="C492" s="11" t="s">
        <v>22</v>
      </c>
      <c r="D492" s="11" t="s">
        <v>12</v>
      </c>
      <c r="E492" s="19" t="s">
        <v>377</v>
      </c>
      <c r="F492" s="19"/>
      <c r="G492" s="98">
        <f>SUM(G493)</f>
        <v>0</v>
      </c>
    </row>
    <row r="493" spans="1:7" ht="30">
      <c r="A493" s="79" t="s">
        <v>82</v>
      </c>
      <c r="B493" s="53"/>
      <c r="C493" s="12" t="s">
        <v>22</v>
      </c>
      <c r="D493" s="12" t="s">
        <v>12</v>
      </c>
      <c r="E493" s="15" t="s">
        <v>377</v>
      </c>
      <c r="F493" s="15" t="s">
        <v>79</v>
      </c>
      <c r="G493" s="97"/>
    </row>
    <row r="494" spans="1:7" ht="45">
      <c r="A494" s="84" t="s">
        <v>332</v>
      </c>
      <c r="B494" s="53"/>
      <c r="C494" s="11" t="s">
        <v>22</v>
      </c>
      <c r="D494" s="11" t="s">
        <v>12</v>
      </c>
      <c r="E494" s="19" t="s">
        <v>363</v>
      </c>
      <c r="F494" s="19"/>
      <c r="G494" s="98">
        <f>SUM(G495)</f>
        <v>0</v>
      </c>
    </row>
    <row r="495" spans="1:7" ht="30">
      <c r="A495" s="79" t="s">
        <v>82</v>
      </c>
      <c r="B495" s="53"/>
      <c r="C495" s="12" t="s">
        <v>22</v>
      </c>
      <c r="D495" s="12" t="s">
        <v>12</v>
      </c>
      <c r="E495" s="15" t="s">
        <v>363</v>
      </c>
      <c r="F495" s="15" t="s">
        <v>79</v>
      </c>
      <c r="G495" s="97"/>
    </row>
    <row r="496" spans="1:7" ht="180">
      <c r="A496" s="100" t="s">
        <v>518</v>
      </c>
      <c r="B496" s="53"/>
      <c r="C496" s="11" t="s">
        <v>22</v>
      </c>
      <c r="D496" s="11" t="s">
        <v>12</v>
      </c>
      <c r="E496" s="19" t="s">
        <v>168</v>
      </c>
      <c r="F496" s="19"/>
      <c r="G496" s="98">
        <f>SUM(G497)</f>
        <v>490</v>
      </c>
    </row>
    <row r="497" spans="1:7" ht="30">
      <c r="A497" s="79" t="s">
        <v>82</v>
      </c>
      <c r="B497" s="53"/>
      <c r="C497" s="12" t="s">
        <v>22</v>
      </c>
      <c r="D497" s="12" t="s">
        <v>12</v>
      </c>
      <c r="E497" s="15" t="s">
        <v>168</v>
      </c>
      <c r="F497" s="15" t="s">
        <v>79</v>
      </c>
      <c r="G497" s="97">
        <v>490</v>
      </c>
    </row>
    <row r="498" spans="1:7" ht="90">
      <c r="A498" s="100" t="s">
        <v>254</v>
      </c>
      <c r="B498" s="53"/>
      <c r="C498" s="11" t="s">
        <v>22</v>
      </c>
      <c r="D498" s="11" t="s">
        <v>12</v>
      </c>
      <c r="E498" s="19" t="s">
        <v>169</v>
      </c>
      <c r="F498" s="15"/>
      <c r="G498" s="98">
        <f>SUM(G499)</f>
        <v>22479</v>
      </c>
    </row>
    <row r="499" spans="1:7" ht="30">
      <c r="A499" s="79" t="s">
        <v>82</v>
      </c>
      <c r="B499" s="54"/>
      <c r="C499" s="12" t="s">
        <v>22</v>
      </c>
      <c r="D499" s="12" t="s">
        <v>12</v>
      </c>
      <c r="E499" s="15" t="s">
        <v>169</v>
      </c>
      <c r="F499" s="15" t="s">
        <v>79</v>
      </c>
      <c r="G499" s="97">
        <v>22479</v>
      </c>
    </row>
    <row r="500" spans="1:7" ht="14.25" customHeight="1">
      <c r="A500" s="84" t="s">
        <v>170</v>
      </c>
      <c r="B500" s="53"/>
      <c r="C500" s="11" t="s">
        <v>22</v>
      </c>
      <c r="D500" s="11" t="s">
        <v>12</v>
      </c>
      <c r="E500" s="19" t="s">
        <v>171</v>
      </c>
      <c r="F500" s="15"/>
      <c r="G500" s="98">
        <f>SUM(G501)</f>
        <v>82</v>
      </c>
    </row>
    <row r="501" spans="1:7" ht="30">
      <c r="A501" s="79" t="s">
        <v>82</v>
      </c>
      <c r="B501" s="53"/>
      <c r="C501" s="12" t="s">
        <v>22</v>
      </c>
      <c r="D501" s="12" t="s">
        <v>12</v>
      </c>
      <c r="E501" s="15" t="s">
        <v>171</v>
      </c>
      <c r="F501" s="15" t="s">
        <v>79</v>
      </c>
      <c r="G501" s="97">
        <v>82</v>
      </c>
    </row>
    <row r="502" spans="1:7" ht="45">
      <c r="A502" s="100" t="s">
        <v>339</v>
      </c>
      <c r="B502" s="53"/>
      <c r="C502" s="11" t="s">
        <v>22</v>
      </c>
      <c r="D502" s="11" t="s">
        <v>12</v>
      </c>
      <c r="E502" s="19" t="s">
        <v>185</v>
      </c>
      <c r="F502" s="19"/>
      <c r="G502" s="98">
        <f>SUM(G503)</f>
        <v>60</v>
      </c>
    </row>
    <row r="503" spans="1:7" ht="45">
      <c r="A503" s="100" t="s">
        <v>182</v>
      </c>
      <c r="B503" s="53"/>
      <c r="C503" s="11" t="s">
        <v>22</v>
      </c>
      <c r="D503" s="11" t="s">
        <v>12</v>
      </c>
      <c r="E503" s="19" t="s">
        <v>186</v>
      </c>
      <c r="F503" s="19"/>
      <c r="G503" s="98">
        <f>SUM(G504)</f>
        <v>60</v>
      </c>
    </row>
    <row r="504" spans="1:7" ht="30">
      <c r="A504" s="100" t="s">
        <v>202</v>
      </c>
      <c r="B504" s="53"/>
      <c r="C504" s="11" t="s">
        <v>22</v>
      </c>
      <c r="D504" s="11" t="s">
        <v>12</v>
      </c>
      <c r="E504" s="19" t="s">
        <v>204</v>
      </c>
      <c r="F504" s="19"/>
      <c r="G504" s="98">
        <f>SUM(G505)</f>
        <v>60</v>
      </c>
    </row>
    <row r="505" spans="1:7" ht="60">
      <c r="A505" s="100" t="s">
        <v>255</v>
      </c>
      <c r="B505" s="53"/>
      <c r="C505" s="11" t="s">
        <v>22</v>
      </c>
      <c r="D505" s="11" t="s">
        <v>12</v>
      </c>
      <c r="E505" s="19" t="s">
        <v>249</v>
      </c>
      <c r="F505" s="19"/>
      <c r="G505" s="98">
        <f>SUM(G506)</f>
        <v>60</v>
      </c>
    </row>
    <row r="506" spans="1:7" ht="30">
      <c r="A506" s="79" t="s">
        <v>82</v>
      </c>
      <c r="B506" s="53"/>
      <c r="C506" s="12" t="s">
        <v>22</v>
      </c>
      <c r="D506" s="12" t="s">
        <v>12</v>
      </c>
      <c r="E506" s="15" t="s">
        <v>249</v>
      </c>
      <c r="F506" s="15" t="s">
        <v>79</v>
      </c>
      <c r="G506" s="97">
        <v>60</v>
      </c>
    </row>
    <row r="507" spans="1:7" ht="15">
      <c r="A507" s="80" t="s">
        <v>24</v>
      </c>
      <c r="B507" s="53"/>
      <c r="C507" s="21" t="s">
        <v>22</v>
      </c>
      <c r="D507" s="21" t="s">
        <v>25</v>
      </c>
      <c r="E507" s="21"/>
      <c r="F507" s="21"/>
      <c r="G507" s="98">
        <f>SUM(G508,G545)</f>
        <v>174868.4</v>
      </c>
    </row>
    <row r="508" spans="1:7" ht="45">
      <c r="A508" s="100" t="s">
        <v>337</v>
      </c>
      <c r="B508" s="53"/>
      <c r="C508" s="11" t="s">
        <v>22</v>
      </c>
      <c r="D508" s="11" t="s">
        <v>25</v>
      </c>
      <c r="E508" s="19" t="s">
        <v>136</v>
      </c>
      <c r="F508" s="19"/>
      <c r="G508" s="98">
        <f>SUM(G509)</f>
        <v>174203</v>
      </c>
    </row>
    <row r="509" spans="1:7" ht="30">
      <c r="A509" s="84" t="s">
        <v>162</v>
      </c>
      <c r="B509" s="53"/>
      <c r="C509" s="11" t="s">
        <v>22</v>
      </c>
      <c r="D509" s="11" t="s">
        <v>25</v>
      </c>
      <c r="E509" s="19" t="s">
        <v>165</v>
      </c>
      <c r="F509" s="19"/>
      <c r="G509" s="98">
        <f>SUM(G510,G539,G542)</f>
        <v>174203</v>
      </c>
    </row>
    <row r="510" spans="1:7" ht="15">
      <c r="A510" s="100" t="s">
        <v>172</v>
      </c>
      <c r="B510" s="53"/>
      <c r="C510" s="11" t="s">
        <v>22</v>
      </c>
      <c r="D510" s="11" t="s">
        <v>25</v>
      </c>
      <c r="E510" s="19" t="s">
        <v>173</v>
      </c>
      <c r="F510" s="19"/>
      <c r="G510" s="98">
        <f>SUM(G511,G515,G517,G523,G525,G531,G533,G519,G527,G513,G529,G537,G521,G535)</f>
        <v>172320.9</v>
      </c>
    </row>
    <row r="511" spans="1:7" ht="30">
      <c r="A511" s="100" t="s">
        <v>164</v>
      </c>
      <c r="B511" s="53"/>
      <c r="C511" s="11" t="s">
        <v>22</v>
      </c>
      <c r="D511" s="11" t="s">
        <v>25</v>
      </c>
      <c r="E511" s="19" t="s">
        <v>174</v>
      </c>
      <c r="F511" s="19"/>
      <c r="G511" s="98">
        <f>SUM(G512)</f>
        <v>18323.900000000001</v>
      </c>
    </row>
    <row r="512" spans="1:7" ht="30">
      <c r="A512" s="79" t="s">
        <v>82</v>
      </c>
      <c r="B512" s="53"/>
      <c r="C512" s="12" t="s">
        <v>22</v>
      </c>
      <c r="D512" s="12" t="s">
        <v>25</v>
      </c>
      <c r="E512" s="15" t="s">
        <v>174</v>
      </c>
      <c r="F512" s="15" t="s">
        <v>79</v>
      </c>
      <c r="G512" s="97">
        <v>18323.900000000001</v>
      </c>
    </row>
    <row r="513" spans="1:7" ht="30">
      <c r="A513" s="84" t="s">
        <v>519</v>
      </c>
      <c r="B513" s="53"/>
      <c r="C513" s="11" t="s">
        <v>22</v>
      </c>
      <c r="D513" s="11" t="s">
        <v>25</v>
      </c>
      <c r="E513" s="19" t="s">
        <v>351</v>
      </c>
      <c r="F513" s="19"/>
      <c r="G513" s="98">
        <f>SUM(G514)</f>
        <v>411</v>
      </c>
    </row>
    <row r="514" spans="1:7" ht="30">
      <c r="A514" s="79" t="s">
        <v>82</v>
      </c>
      <c r="B514" s="53"/>
      <c r="C514" s="12" t="s">
        <v>22</v>
      </c>
      <c r="D514" s="12" t="s">
        <v>25</v>
      </c>
      <c r="E514" s="15" t="s">
        <v>351</v>
      </c>
      <c r="F514" s="15" t="s">
        <v>79</v>
      </c>
      <c r="G514" s="97">
        <v>411</v>
      </c>
    </row>
    <row r="515" spans="1:7" ht="45">
      <c r="A515" s="84" t="s">
        <v>452</v>
      </c>
      <c r="B515" s="53"/>
      <c r="C515" s="11" t="s">
        <v>22</v>
      </c>
      <c r="D515" s="11" t="s">
        <v>25</v>
      </c>
      <c r="E515" s="19" t="s">
        <v>451</v>
      </c>
      <c r="F515" s="19"/>
      <c r="G515" s="98">
        <f>SUM(G516)</f>
        <v>0</v>
      </c>
    </row>
    <row r="516" spans="1:7" ht="30">
      <c r="A516" s="79" t="s">
        <v>82</v>
      </c>
      <c r="B516" s="53"/>
      <c r="C516" s="12" t="s">
        <v>22</v>
      </c>
      <c r="D516" s="12" t="s">
        <v>25</v>
      </c>
      <c r="E516" s="15" t="s">
        <v>451</v>
      </c>
      <c r="F516" s="15" t="s">
        <v>79</v>
      </c>
      <c r="G516" s="97"/>
    </row>
    <row r="517" spans="1:7" ht="15">
      <c r="A517" s="84" t="s">
        <v>257</v>
      </c>
      <c r="B517" s="53"/>
      <c r="C517" s="11" t="s">
        <v>22</v>
      </c>
      <c r="D517" s="11" t="s">
        <v>25</v>
      </c>
      <c r="E517" s="19" t="s">
        <v>258</v>
      </c>
      <c r="F517" s="19"/>
      <c r="G517" s="98">
        <f>SUM(G518)</f>
        <v>10</v>
      </c>
    </row>
    <row r="518" spans="1:7" ht="30">
      <c r="A518" s="79" t="s">
        <v>82</v>
      </c>
      <c r="B518" s="53"/>
      <c r="C518" s="12" t="s">
        <v>22</v>
      </c>
      <c r="D518" s="12" t="s">
        <v>25</v>
      </c>
      <c r="E518" s="15" t="s">
        <v>258</v>
      </c>
      <c r="F518" s="15" t="s">
        <v>79</v>
      </c>
      <c r="G518" s="97">
        <v>10</v>
      </c>
    </row>
    <row r="519" spans="1:7" ht="45">
      <c r="A519" s="84" t="s">
        <v>332</v>
      </c>
      <c r="B519" s="53"/>
      <c r="C519" s="11" t="s">
        <v>22</v>
      </c>
      <c r="D519" s="11" t="s">
        <v>25</v>
      </c>
      <c r="E519" s="19" t="s">
        <v>328</v>
      </c>
      <c r="F519" s="19"/>
      <c r="G519" s="98">
        <f>SUM(G520)</f>
        <v>0</v>
      </c>
    </row>
    <row r="520" spans="1:7" ht="30">
      <c r="A520" s="79" t="s">
        <v>82</v>
      </c>
      <c r="B520" s="53"/>
      <c r="C520" s="12" t="s">
        <v>22</v>
      </c>
      <c r="D520" s="12" t="s">
        <v>25</v>
      </c>
      <c r="E520" s="15" t="s">
        <v>328</v>
      </c>
      <c r="F520" s="15" t="s">
        <v>79</v>
      </c>
      <c r="G520" s="97"/>
    </row>
    <row r="521" spans="1:7" ht="45">
      <c r="A521" s="84" t="s">
        <v>558</v>
      </c>
      <c r="B521" s="53"/>
      <c r="C521" s="11" t="s">
        <v>22</v>
      </c>
      <c r="D521" s="11" t="s">
        <v>25</v>
      </c>
      <c r="E521" s="11" t="s">
        <v>559</v>
      </c>
      <c r="F521" s="15"/>
      <c r="G521" s="98">
        <f>SUM(G522)</f>
        <v>520.5</v>
      </c>
    </row>
    <row r="522" spans="1:7" ht="30">
      <c r="A522" s="79" t="s">
        <v>525</v>
      </c>
      <c r="B522" s="53"/>
      <c r="C522" s="12" t="s">
        <v>22</v>
      </c>
      <c r="D522" s="12" t="s">
        <v>25</v>
      </c>
      <c r="E522" s="12" t="s">
        <v>559</v>
      </c>
      <c r="F522" s="15" t="s">
        <v>79</v>
      </c>
      <c r="G522" s="97">
        <v>520.5</v>
      </c>
    </row>
    <row r="523" spans="1:7" ht="30">
      <c r="A523" s="100" t="s">
        <v>320</v>
      </c>
      <c r="B523" s="53"/>
      <c r="C523" s="11" t="s">
        <v>22</v>
      </c>
      <c r="D523" s="11" t="s">
        <v>25</v>
      </c>
      <c r="E523" s="11" t="s">
        <v>175</v>
      </c>
      <c r="F523" s="11"/>
      <c r="G523" s="98">
        <f>SUM(G524)</f>
        <v>1516</v>
      </c>
    </row>
    <row r="524" spans="1:7" ht="30">
      <c r="A524" s="79" t="s">
        <v>82</v>
      </c>
      <c r="B524" s="53"/>
      <c r="C524" s="12" t="s">
        <v>22</v>
      </c>
      <c r="D524" s="12" t="s">
        <v>25</v>
      </c>
      <c r="E524" s="12" t="s">
        <v>175</v>
      </c>
      <c r="F524" s="15" t="s">
        <v>79</v>
      </c>
      <c r="G524" s="97">
        <v>1516</v>
      </c>
    </row>
    <row r="525" spans="1:7" ht="45">
      <c r="A525" s="84" t="s">
        <v>240</v>
      </c>
      <c r="B525" s="53"/>
      <c r="C525" s="11" t="s">
        <v>22</v>
      </c>
      <c r="D525" s="11" t="s">
        <v>25</v>
      </c>
      <c r="E525" s="11" t="s">
        <v>285</v>
      </c>
      <c r="F525" s="15"/>
      <c r="G525" s="98">
        <f>SUM(G526)</f>
        <v>710</v>
      </c>
    </row>
    <row r="526" spans="1:7" ht="30">
      <c r="A526" s="79" t="s">
        <v>82</v>
      </c>
      <c r="B526" s="53"/>
      <c r="C526" s="12" t="s">
        <v>22</v>
      </c>
      <c r="D526" s="12" t="s">
        <v>25</v>
      </c>
      <c r="E526" s="12" t="s">
        <v>285</v>
      </c>
      <c r="F526" s="15" t="s">
        <v>79</v>
      </c>
      <c r="G526" s="97">
        <v>710</v>
      </c>
    </row>
    <row r="527" spans="1:7" ht="45">
      <c r="A527" s="84" t="s">
        <v>329</v>
      </c>
      <c r="B527" s="53"/>
      <c r="C527" s="11" t="s">
        <v>22</v>
      </c>
      <c r="D527" s="11" t="s">
        <v>25</v>
      </c>
      <c r="E527" s="11" t="s">
        <v>330</v>
      </c>
      <c r="F527" s="15"/>
      <c r="G527" s="98">
        <f>SUM(G528)</f>
        <v>2222.3000000000002</v>
      </c>
    </row>
    <row r="528" spans="1:7" ht="30">
      <c r="A528" s="79" t="s">
        <v>525</v>
      </c>
      <c r="B528" s="53"/>
      <c r="C528" s="12" t="s">
        <v>22</v>
      </c>
      <c r="D528" s="12" t="s">
        <v>25</v>
      </c>
      <c r="E528" s="12" t="s">
        <v>330</v>
      </c>
      <c r="F528" s="15" t="s">
        <v>79</v>
      </c>
      <c r="G528" s="97">
        <v>2222.3000000000002</v>
      </c>
    </row>
    <row r="529" spans="1:7" ht="30">
      <c r="A529" s="84" t="s">
        <v>525</v>
      </c>
      <c r="B529" s="53"/>
      <c r="C529" s="11" t="s">
        <v>22</v>
      </c>
      <c r="D529" s="11" t="s">
        <v>25</v>
      </c>
      <c r="E529" s="11" t="s">
        <v>526</v>
      </c>
      <c r="F529" s="15"/>
      <c r="G529" s="98">
        <f>SUM(G530)</f>
        <v>92053.8</v>
      </c>
    </row>
    <row r="530" spans="1:7" ht="30">
      <c r="A530" s="79" t="s">
        <v>525</v>
      </c>
      <c r="B530" s="53"/>
      <c r="C530" s="12" t="s">
        <v>22</v>
      </c>
      <c r="D530" s="12" t="s">
        <v>25</v>
      </c>
      <c r="E530" s="12" t="s">
        <v>526</v>
      </c>
      <c r="F530" s="15" t="s">
        <v>79</v>
      </c>
      <c r="G530" s="97">
        <v>92053.8</v>
      </c>
    </row>
    <row r="531" spans="1:7" ht="90">
      <c r="A531" s="100" t="s">
        <v>254</v>
      </c>
      <c r="B531" s="53"/>
      <c r="C531" s="11" t="s">
        <v>22</v>
      </c>
      <c r="D531" s="11" t="s">
        <v>25</v>
      </c>
      <c r="E531" s="19" t="s">
        <v>176</v>
      </c>
      <c r="F531" s="19"/>
      <c r="G531" s="98">
        <f>SUM(G532)</f>
        <v>49184</v>
      </c>
    </row>
    <row r="532" spans="1:7" ht="30">
      <c r="A532" s="79" t="s">
        <v>82</v>
      </c>
      <c r="B532" s="53"/>
      <c r="C532" s="12" t="s">
        <v>22</v>
      </c>
      <c r="D532" s="12" t="s">
        <v>25</v>
      </c>
      <c r="E532" s="15" t="s">
        <v>176</v>
      </c>
      <c r="F532" s="15" t="s">
        <v>79</v>
      </c>
      <c r="G532" s="97">
        <v>49184</v>
      </c>
    </row>
    <row r="533" spans="1:7" ht="45">
      <c r="A533" s="100" t="s">
        <v>177</v>
      </c>
      <c r="B533" s="53"/>
      <c r="C533" s="11" t="s">
        <v>22</v>
      </c>
      <c r="D533" s="11" t="s">
        <v>25</v>
      </c>
      <c r="E533" s="19" t="s">
        <v>178</v>
      </c>
      <c r="F533" s="19"/>
      <c r="G533" s="98">
        <f>SUM(G534)</f>
        <v>426</v>
      </c>
    </row>
    <row r="534" spans="1:7" ht="30">
      <c r="A534" s="79" t="s">
        <v>82</v>
      </c>
      <c r="B534" s="53"/>
      <c r="C534" s="12" t="s">
        <v>22</v>
      </c>
      <c r="D534" s="12" t="s">
        <v>25</v>
      </c>
      <c r="E534" s="15" t="s">
        <v>178</v>
      </c>
      <c r="F534" s="15" t="s">
        <v>79</v>
      </c>
      <c r="G534" s="97">
        <v>426</v>
      </c>
    </row>
    <row r="535" spans="1:7" ht="120">
      <c r="A535" s="100" t="s">
        <v>584</v>
      </c>
      <c r="B535" s="53"/>
      <c r="C535" s="11" t="s">
        <v>22</v>
      </c>
      <c r="D535" s="11" t="s">
        <v>25</v>
      </c>
      <c r="E535" s="19" t="s">
        <v>583</v>
      </c>
      <c r="F535" s="19"/>
      <c r="G535" s="98">
        <f>SUM(G536)</f>
        <v>52.1</v>
      </c>
    </row>
    <row r="536" spans="1:7" ht="30">
      <c r="A536" s="79" t="s">
        <v>82</v>
      </c>
      <c r="B536" s="53"/>
      <c r="C536" s="12" t="s">
        <v>22</v>
      </c>
      <c r="D536" s="12" t="s">
        <v>25</v>
      </c>
      <c r="E536" s="15" t="s">
        <v>583</v>
      </c>
      <c r="F536" s="15" t="s">
        <v>79</v>
      </c>
      <c r="G536" s="97">
        <v>52.1</v>
      </c>
    </row>
    <row r="537" spans="1:7" ht="90">
      <c r="A537" s="100" t="s">
        <v>547</v>
      </c>
      <c r="B537" s="53"/>
      <c r="C537" s="11" t="s">
        <v>22</v>
      </c>
      <c r="D537" s="11" t="s">
        <v>25</v>
      </c>
      <c r="E537" s="19" t="s">
        <v>546</v>
      </c>
      <c r="F537" s="19"/>
      <c r="G537" s="98">
        <f>SUM(G538)</f>
        <v>6891.3</v>
      </c>
    </row>
    <row r="538" spans="1:7" ht="30">
      <c r="A538" s="79" t="s">
        <v>82</v>
      </c>
      <c r="B538" s="53"/>
      <c r="C538" s="12" t="s">
        <v>22</v>
      </c>
      <c r="D538" s="12" t="s">
        <v>25</v>
      </c>
      <c r="E538" s="15" t="s">
        <v>546</v>
      </c>
      <c r="F538" s="15" t="s">
        <v>79</v>
      </c>
      <c r="G538" s="97">
        <v>6891.3</v>
      </c>
    </row>
    <row r="539" spans="1:7" ht="15">
      <c r="A539" s="84" t="s">
        <v>369</v>
      </c>
      <c r="B539" s="53"/>
      <c r="C539" s="11" t="s">
        <v>22</v>
      </c>
      <c r="D539" s="11" t="s">
        <v>25</v>
      </c>
      <c r="E539" s="19" t="s">
        <v>370</v>
      </c>
      <c r="F539" s="15"/>
      <c r="G539" s="98">
        <f>SUM(G540)</f>
        <v>1402.1</v>
      </c>
    </row>
    <row r="540" spans="1:7" ht="60">
      <c r="A540" s="84" t="s">
        <v>489</v>
      </c>
      <c r="B540" s="53"/>
      <c r="C540" s="11" t="s">
        <v>22</v>
      </c>
      <c r="D540" s="11" t="s">
        <v>25</v>
      </c>
      <c r="E540" s="19" t="s">
        <v>488</v>
      </c>
      <c r="F540" s="19"/>
      <c r="G540" s="98">
        <f>SUM(G541)</f>
        <v>1402.1</v>
      </c>
    </row>
    <row r="541" spans="1:7" ht="30">
      <c r="A541" s="79" t="s">
        <v>82</v>
      </c>
      <c r="B541" s="53"/>
      <c r="C541" s="12" t="s">
        <v>22</v>
      </c>
      <c r="D541" s="12" t="s">
        <v>25</v>
      </c>
      <c r="E541" s="15" t="s">
        <v>488</v>
      </c>
      <c r="F541" s="15" t="s">
        <v>79</v>
      </c>
      <c r="G541" s="97">
        <v>1402.1</v>
      </c>
    </row>
    <row r="542" spans="1:7" ht="30">
      <c r="A542" s="84" t="s">
        <v>513</v>
      </c>
      <c r="B542" s="53"/>
      <c r="C542" s="11" t="s">
        <v>22</v>
      </c>
      <c r="D542" s="11" t="s">
        <v>25</v>
      </c>
      <c r="E542" s="19" t="s">
        <v>515</v>
      </c>
      <c r="F542" s="15"/>
      <c r="G542" s="98">
        <f>SUM(G543)</f>
        <v>480</v>
      </c>
    </row>
    <row r="543" spans="1:7" ht="60">
      <c r="A543" s="84" t="s">
        <v>514</v>
      </c>
      <c r="B543" s="53"/>
      <c r="C543" s="11" t="s">
        <v>22</v>
      </c>
      <c r="D543" s="11" t="s">
        <v>25</v>
      </c>
      <c r="E543" s="19" t="s">
        <v>516</v>
      </c>
      <c r="F543" s="19"/>
      <c r="G543" s="98">
        <f>SUM(G544)</f>
        <v>480</v>
      </c>
    </row>
    <row r="544" spans="1:7" ht="30">
      <c r="A544" s="79" t="s">
        <v>82</v>
      </c>
      <c r="B544" s="53"/>
      <c r="C544" s="12" t="s">
        <v>22</v>
      </c>
      <c r="D544" s="12" t="s">
        <v>25</v>
      </c>
      <c r="E544" s="15" t="s">
        <v>516</v>
      </c>
      <c r="F544" s="15" t="s">
        <v>79</v>
      </c>
      <c r="G544" s="97">
        <v>480</v>
      </c>
    </row>
    <row r="545" spans="1:7" ht="45">
      <c r="A545" s="100" t="s">
        <v>339</v>
      </c>
      <c r="B545" s="53"/>
      <c r="C545" s="11" t="s">
        <v>22</v>
      </c>
      <c r="D545" s="11" t="s">
        <v>25</v>
      </c>
      <c r="E545" s="19" t="s">
        <v>185</v>
      </c>
      <c r="F545" s="19"/>
      <c r="G545" s="98">
        <f>SUM(G546)</f>
        <v>665.4</v>
      </c>
    </row>
    <row r="546" spans="1:7" ht="28.5" customHeight="1">
      <c r="A546" s="100" t="s">
        <v>182</v>
      </c>
      <c r="B546" s="53"/>
      <c r="C546" s="11" t="s">
        <v>22</v>
      </c>
      <c r="D546" s="11" t="s">
        <v>25</v>
      </c>
      <c r="E546" s="19" t="s">
        <v>186</v>
      </c>
      <c r="F546" s="19"/>
      <c r="G546" s="98">
        <f>SUM(G547,G550)</f>
        <v>665.4</v>
      </c>
    </row>
    <row r="547" spans="1:7" ht="30">
      <c r="A547" s="100" t="s">
        <v>202</v>
      </c>
      <c r="B547" s="53"/>
      <c r="C547" s="11" t="s">
        <v>22</v>
      </c>
      <c r="D547" s="11" t="s">
        <v>25</v>
      </c>
      <c r="E547" s="19" t="s">
        <v>204</v>
      </c>
      <c r="F547" s="19"/>
      <c r="G547" s="98">
        <f>SUM(G548)</f>
        <v>160</v>
      </c>
    </row>
    <row r="548" spans="1:7" ht="60">
      <c r="A548" s="100" t="s">
        <v>255</v>
      </c>
      <c r="B548" s="53"/>
      <c r="C548" s="11" t="s">
        <v>22</v>
      </c>
      <c r="D548" s="11" t="s">
        <v>25</v>
      </c>
      <c r="E548" s="19" t="s">
        <v>249</v>
      </c>
      <c r="F548" s="19"/>
      <c r="G548" s="98">
        <f>SUM(G549)</f>
        <v>160</v>
      </c>
    </row>
    <row r="549" spans="1:7" ht="16.5" customHeight="1">
      <c r="A549" s="79" t="s">
        <v>82</v>
      </c>
      <c r="B549" s="53"/>
      <c r="C549" s="12" t="s">
        <v>22</v>
      </c>
      <c r="D549" s="12" t="s">
        <v>25</v>
      </c>
      <c r="E549" s="15" t="s">
        <v>249</v>
      </c>
      <c r="F549" s="15" t="s">
        <v>79</v>
      </c>
      <c r="G549" s="97">
        <v>160</v>
      </c>
    </row>
    <row r="550" spans="1:7" ht="30">
      <c r="A550" s="100" t="s">
        <v>183</v>
      </c>
      <c r="B550" s="53"/>
      <c r="C550" s="11" t="s">
        <v>22</v>
      </c>
      <c r="D550" s="11" t="s">
        <v>25</v>
      </c>
      <c r="E550" s="19" t="s">
        <v>187</v>
      </c>
      <c r="F550" s="19"/>
      <c r="G550" s="98">
        <f>SUM(G551)</f>
        <v>505.4</v>
      </c>
    </row>
    <row r="551" spans="1:7" ht="45">
      <c r="A551" s="100" t="s">
        <v>184</v>
      </c>
      <c r="B551" s="53"/>
      <c r="C551" s="11" t="s">
        <v>22</v>
      </c>
      <c r="D551" s="11" t="s">
        <v>25</v>
      </c>
      <c r="E551" s="19" t="s">
        <v>188</v>
      </c>
      <c r="F551" s="19"/>
      <c r="G551" s="98">
        <f>SUM(G552)</f>
        <v>505.4</v>
      </c>
    </row>
    <row r="552" spans="1:7" ht="30">
      <c r="A552" s="79" t="s">
        <v>82</v>
      </c>
      <c r="B552" s="53"/>
      <c r="C552" s="12" t="s">
        <v>22</v>
      </c>
      <c r="D552" s="12" t="s">
        <v>25</v>
      </c>
      <c r="E552" s="15" t="s">
        <v>188</v>
      </c>
      <c r="F552" s="15" t="s">
        <v>79</v>
      </c>
      <c r="G552" s="97">
        <v>505.4</v>
      </c>
    </row>
    <row r="553" spans="1:7" ht="30">
      <c r="A553" s="99" t="s">
        <v>250</v>
      </c>
      <c r="B553" s="53"/>
      <c r="C553" s="10" t="s">
        <v>22</v>
      </c>
      <c r="D553" s="10" t="s">
        <v>14</v>
      </c>
      <c r="E553" s="15"/>
      <c r="F553" s="15"/>
      <c r="G553" s="98">
        <f>SUM(G554)</f>
        <v>26620.9</v>
      </c>
    </row>
    <row r="554" spans="1:7" ht="29.25" customHeight="1">
      <c r="A554" s="100" t="s">
        <v>336</v>
      </c>
      <c r="B554" s="53"/>
      <c r="C554" s="11" t="s">
        <v>22</v>
      </c>
      <c r="D554" s="11" t="s">
        <v>14</v>
      </c>
      <c r="E554" s="19" t="s">
        <v>136</v>
      </c>
      <c r="F554" s="15"/>
      <c r="G554" s="98">
        <f>SUM(G555)</f>
        <v>26620.9</v>
      </c>
    </row>
    <row r="555" spans="1:7" ht="30" hidden="1">
      <c r="A555" s="84" t="s">
        <v>162</v>
      </c>
      <c r="B555" s="53"/>
      <c r="C555" s="11" t="s">
        <v>22</v>
      </c>
      <c r="D555" s="11" t="s">
        <v>14</v>
      </c>
      <c r="E555" s="19" t="s">
        <v>165</v>
      </c>
      <c r="F555" s="15"/>
      <c r="G555" s="98">
        <f>SUM(G556,G573,G576)</f>
        <v>26620.9</v>
      </c>
    </row>
    <row r="556" spans="1:7" ht="15" hidden="1">
      <c r="A556" s="84" t="s">
        <v>179</v>
      </c>
      <c r="B556" s="53"/>
      <c r="C556" s="11" t="s">
        <v>22</v>
      </c>
      <c r="D556" s="11" t="s">
        <v>14</v>
      </c>
      <c r="E556" s="19" t="s">
        <v>180</v>
      </c>
      <c r="F556" s="19"/>
      <c r="G556" s="98">
        <f>SUM(G557,G559,G561,G563,G571,G565,G567,G569)</f>
        <v>24033.300000000003</v>
      </c>
    </row>
    <row r="557" spans="1:7" ht="30" hidden="1">
      <c r="A557" s="84" t="s">
        <v>164</v>
      </c>
      <c r="B557" s="53"/>
      <c r="C557" s="11" t="s">
        <v>22</v>
      </c>
      <c r="D557" s="11" t="s">
        <v>14</v>
      </c>
      <c r="E557" s="19" t="s">
        <v>181</v>
      </c>
      <c r="F557" s="19"/>
      <c r="G557" s="98">
        <f>SUM(G558)</f>
        <v>22518.9</v>
      </c>
    </row>
    <row r="558" spans="1:7" ht="30">
      <c r="A558" s="79" t="s">
        <v>82</v>
      </c>
      <c r="B558" s="53"/>
      <c r="C558" s="12" t="s">
        <v>22</v>
      </c>
      <c r="D558" s="12" t="s">
        <v>14</v>
      </c>
      <c r="E558" s="15" t="s">
        <v>181</v>
      </c>
      <c r="F558" s="15" t="s">
        <v>79</v>
      </c>
      <c r="G558" s="97">
        <v>22518.9</v>
      </c>
    </row>
    <row r="559" spans="1:7" ht="30">
      <c r="A559" s="84" t="s">
        <v>321</v>
      </c>
      <c r="B559" s="53"/>
      <c r="C559" s="11" t="s">
        <v>22</v>
      </c>
      <c r="D559" s="11" t="s">
        <v>14</v>
      </c>
      <c r="E559" s="19" t="s">
        <v>323</v>
      </c>
      <c r="F559" s="19"/>
      <c r="G559" s="98">
        <f>SUM(G560)</f>
        <v>0</v>
      </c>
    </row>
    <row r="560" spans="1:7" ht="30">
      <c r="A560" s="79" t="s">
        <v>82</v>
      </c>
      <c r="B560" s="53"/>
      <c r="C560" s="12" t="s">
        <v>22</v>
      </c>
      <c r="D560" s="12" t="s">
        <v>14</v>
      </c>
      <c r="E560" s="15" t="s">
        <v>323</v>
      </c>
      <c r="F560" s="15" t="s">
        <v>79</v>
      </c>
      <c r="G560" s="97">
        <v>0</v>
      </c>
    </row>
    <row r="561" spans="1:7" ht="30">
      <c r="A561" s="84" t="s">
        <v>291</v>
      </c>
      <c r="B561" s="53"/>
      <c r="C561" s="11" t="s">
        <v>22</v>
      </c>
      <c r="D561" s="11" t="s">
        <v>14</v>
      </c>
      <c r="E561" s="19" t="s">
        <v>292</v>
      </c>
      <c r="F561" s="19"/>
      <c r="G561" s="98">
        <f>SUM(G562)</f>
        <v>0</v>
      </c>
    </row>
    <row r="562" spans="1:7" ht="30">
      <c r="A562" s="79" t="s">
        <v>82</v>
      </c>
      <c r="B562" s="53"/>
      <c r="C562" s="12" t="s">
        <v>22</v>
      </c>
      <c r="D562" s="12" t="s">
        <v>14</v>
      </c>
      <c r="E562" s="15" t="s">
        <v>292</v>
      </c>
      <c r="F562" s="15" t="s">
        <v>79</v>
      </c>
      <c r="G562" s="97"/>
    </row>
    <row r="563" spans="1:7" ht="15">
      <c r="A563" s="84" t="s">
        <v>257</v>
      </c>
      <c r="B563" s="53"/>
      <c r="C563" s="11" t="s">
        <v>22</v>
      </c>
      <c r="D563" s="11" t="s">
        <v>14</v>
      </c>
      <c r="E563" s="19" t="s">
        <v>266</v>
      </c>
      <c r="F563" s="19"/>
      <c r="G563" s="98">
        <f>SUM(G564)</f>
        <v>163.4</v>
      </c>
    </row>
    <row r="564" spans="1:7" ht="30">
      <c r="A564" s="79" t="s">
        <v>82</v>
      </c>
      <c r="B564" s="53"/>
      <c r="C564" s="12" t="s">
        <v>22</v>
      </c>
      <c r="D564" s="12" t="s">
        <v>14</v>
      </c>
      <c r="E564" s="15" t="s">
        <v>266</v>
      </c>
      <c r="F564" s="15" t="s">
        <v>79</v>
      </c>
      <c r="G564" s="97">
        <v>163.4</v>
      </c>
    </row>
    <row r="565" spans="1:7" ht="45">
      <c r="A565" s="84" t="s">
        <v>332</v>
      </c>
      <c r="B565" s="53"/>
      <c r="C565" s="11" t="s">
        <v>22</v>
      </c>
      <c r="D565" s="11" t="s">
        <v>14</v>
      </c>
      <c r="E565" s="19" t="s">
        <v>331</v>
      </c>
      <c r="F565" s="19"/>
      <c r="G565" s="98">
        <f>SUM(G566)</f>
        <v>0</v>
      </c>
    </row>
    <row r="566" spans="1:7" ht="30">
      <c r="A566" s="79" t="s">
        <v>82</v>
      </c>
      <c r="B566" s="53"/>
      <c r="C566" s="12" t="s">
        <v>22</v>
      </c>
      <c r="D566" s="12" t="s">
        <v>14</v>
      </c>
      <c r="E566" s="15" t="s">
        <v>331</v>
      </c>
      <c r="F566" s="15" t="s">
        <v>79</v>
      </c>
      <c r="G566" s="97"/>
    </row>
    <row r="567" spans="1:7" ht="30">
      <c r="A567" s="84" t="s">
        <v>455</v>
      </c>
      <c r="B567" s="53"/>
      <c r="C567" s="11" t="s">
        <v>22</v>
      </c>
      <c r="D567" s="11" t="s">
        <v>14</v>
      </c>
      <c r="E567" s="19" t="s">
        <v>453</v>
      </c>
      <c r="F567" s="19"/>
      <c r="G567" s="98">
        <f>SUM(G568)</f>
        <v>0</v>
      </c>
    </row>
    <row r="568" spans="1:7" ht="30">
      <c r="A568" s="79" t="s">
        <v>82</v>
      </c>
      <c r="B568" s="53"/>
      <c r="C568" s="12" t="s">
        <v>22</v>
      </c>
      <c r="D568" s="12" t="s">
        <v>14</v>
      </c>
      <c r="E568" s="15" t="s">
        <v>453</v>
      </c>
      <c r="F568" s="15" t="s">
        <v>79</v>
      </c>
      <c r="G568" s="97"/>
    </row>
    <row r="569" spans="1:7" ht="45">
      <c r="A569" s="84" t="s">
        <v>457</v>
      </c>
      <c r="B569" s="53"/>
      <c r="C569" s="11" t="s">
        <v>22</v>
      </c>
      <c r="D569" s="11" t="s">
        <v>14</v>
      </c>
      <c r="E569" s="19" t="s">
        <v>454</v>
      </c>
      <c r="F569" s="19"/>
      <c r="G569" s="98">
        <f>SUM(G570)</f>
        <v>0</v>
      </c>
    </row>
    <row r="570" spans="1:7" ht="30">
      <c r="A570" s="79" t="s">
        <v>82</v>
      </c>
      <c r="B570" s="53"/>
      <c r="C570" s="12" t="s">
        <v>22</v>
      </c>
      <c r="D570" s="12" t="s">
        <v>14</v>
      </c>
      <c r="E570" s="15" t="s">
        <v>454</v>
      </c>
      <c r="F570" s="15" t="s">
        <v>79</v>
      </c>
      <c r="G570" s="97"/>
    </row>
    <row r="571" spans="1:7" ht="90">
      <c r="A571" s="100" t="s">
        <v>254</v>
      </c>
      <c r="B571" s="53"/>
      <c r="C571" s="11" t="s">
        <v>22</v>
      </c>
      <c r="D571" s="11" t="s">
        <v>14</v>
      </c>
      <c r="E571" s="19" t="s">
        <v>253</v>
      </c>
      <c r="F571" s="19"/>
      <c r="G571" s="98">
        <f>SUM(G572)</f>
        <v>1351</v>
      </c>
    </row>
    <row r="572" spans="1:7" ht="30">
      <c r="A572" s="79" t="s">
        <v>82</v>
      </c>
      <c r="B572" s="53"/>
      <c r="C572" s="12" t="s">
        <v>22</v>
      </c>
      <c r="D572" s="12" t="s">
        <v>14</v>
      </c>
      <c r="E572" s="15" t="s">
        <v>253</v>
      </c>
      <c r="F572" s="15" t="s">
        <v>79</v>
      </c>
      <c r="G572" s="97">
        <v>1351</v>
      </c>
    </row>
    <row r="573" spans="1:7" ht="15">
      <c r="A573" s="84" t="s">
        <v>369</v>
      </c>
      <c r="B573" s="53"/>
      <c r="C573" s="11" t="s">
        <v>22</v>
      </c>
      <c r="D573" s="11" t="s">
        <v>14</v>
      </c>
      <c r="E573" s="19" t="s">
        <v>370</v>
      </c>
      <c r="F573" s="15"/>
      <c r="G573" s="98">
        <f>SUM(G574)</f>
        <v>0</v>
      </c>
    </row>
    <row r="574" spans="1:7" ht="45">
      <c r="A574" s="84" t="s">
        <v>371</v>
      </c>
      <c r="B574" s="53"/>
      <c r="C574" s="11" t="s">
        <v>22</v>
      </c>
      <c r="D574" s="11" t="s">
        <v>14</v>
      </c>
      <c r="E574" s="19" t="s">
        <v>372</v>
      </c>
      <c r="F574" s="19"/>
      <c r="G574" s="98">
        <f>SUM(G575)</f>
        <v>0</v>
      </c>
    </row>
    <row r="575" spans="1:7" ht="30">
      <c r="A575" s="79" t="s">
        <v>82</v>
      </c>
      <c r="B575" s="53"/>
      <c r="C575" s="12" t="s">
        <v>22</v>
      </c>
      <c r="D575" s="12" t="s">
        <v>14</v>
      </c>
      <c r="E575" s="15" t="s">
        <v>372</v>
      </c>
      <c r="F575" s="15" t="s">
        <v>79</v>
      </c>
      <c r="G575" s="97"/>
    </row>
    <row r="576" spans="1:7" ht="15">
      <c r="A576" s="84" t="s">
        <v>527</v>
      </c>
      <c r="B576" s="53"/>
      <c r="C576" s="11" t="s">
        <v>22</v>
      </c>
      <c r="D576" s="11" t="s">
        <v>14</v>
      </c>
      <c r="E576" s="19" t="s">
        <v>528</v>
      </c>
      <c r="F576" s="15"/>
      <c r="G576" s="98">
        <f>SUM(G577,G579)</f>
        <v>2587.6</v>
      </c>
    </row>
    <row r="577" spans="1:7" ht="15" customHeight="1">
      <c r="A577" s="84" t="s">
        <v>529</v>
      </c>
      <c r="B577" s="53"/>
      <c r="C577" s="11" t="s">
        <v>22</v>
      </c>
      <c r="D577" s="11" t="s">
        <v>14</v>
      </c>
      <c r="E577" s="19" t="s">
        <v>531</v>
      </c>
      <c r="F577" s="15"/>
      <c r="G577" s="98">
        <f>SUM(G578)</f>
        <v>1957.3</v>
      </c>
    </row>
    <row r="578" spans="1:7" ht="30">
      <c r="A578" s="79" t="s">
        <v>82</v>
      </c>
      <c r="B578" s="53"/>
      <c r="C578" s="12" t="s">
        <v>22</v>
      </c>
      <c r="D578" s="12" t="s">
        <v>14</v>
      </c>
      <c r="E578" s="15" t="s">
        <v>531</v>
      </c>
      <c r="F578" s="15" t="s">
        <v>79</v>
      </c>
      <c r="G578" s="97">
        <v>1957.3</v>
      </c>
    </row>
    <row r="579" spans="1:7" ht="45">
      <c r="A579" s="84" t="s">
        <v>530</v>
      </c>
      <c r="B579" s="53"/>
      <c r="C579" s="11" t="s">
        <v>22</v>
      </c>
      <c r="D579" s="11" t="s">
        <v>14</v>
      </c>
      <c r="E579" s="19" t="s">
        <v>532</v>
      </c>
      <c r="F579" s="15"/>
      <c r="G579" s="98">
        <f>SUM(G580)</f>
        <v>630.29999999999995</v>
      </c>
    </row>
    <row r="580" spans="1:7" ht="30">
      <c r="A580" s="79" t="s">
        <v>82</v>
      </c>
      <c r="B580" s="53"/>
      <c r="C580" s="12" t="s">
        <v>22</v>
      </c>
      <c r="D580" s="12" t="s">
        <v>14</v>
      </c>
      <c r="E580" s="15" t="s">
        <v>532</v>
      </c>
      <c r="F580" s="15" t="s">
        <v>79</v>
      </c>
      <c r="G580" s="97">
        <v>630.29999999999995</v>
      </c>
    </row>
    <row r="581" spans="1:7" ht="15">
      <c r="A581" s="99" t="s">
        <v>27</v>
      </c>
      <c r="B581" s="53"/>
      <c r="C581" s="10" t="s">
        <v>22</v>
      </c>
      <c r="D581" s="10" t="s">
        <v>22</v>
      </c>
      <c r="E581" s="15"/>
      <c r="F581" s="15"/>
      <c r="G581" s="98">
        <f>SUM(G582)</f>
        <v>55.8</v>
      </c>
    </row>
    <row r="582" spans="1:7" ht="45">
      <c r="A582" s="100" t="s">
        <v>336</v>
      </c>
      <c r="B582" s="53"/>
      <c r="C582" s="11" t="s">
        <v>22</v>
      </c>
      <c r="D582" s="11" t="s">
        <v>22</v>
      </c>
      <c r="E582" s="19" t="s">
        <v>136</v>
      </c>
      <c r="F582" s="15"/>
      <c r="G582" s="98">
        <f>SUM(G583)</f>
        <v>55.8</v>
      </c>
    </row>
    <row r="583" spans="1:7" ht="15">
      <c r="A583" s="84" t="s">
        <v>189</v>
      </c>
      <c r="B583" s="53"/>
      <c r="C583" s="11" t="s">
        <v>22</v>
      </c>
      <c r="D583" s="11" t="s">
        <v>22</v>
      </c>
      <c r="E583" s="19" t="s">
        <v>137</v>
      </c>
      <c r="F583" s="15"/>
      <c r="G583" s="98">
        <f>SUM(G584,G587,G590)</f>
        <v>55.8</v>
      </c>
    </row>
    <row r="584" spans="1:7" ht="15">
      <c r="A584" s="79" t="s">
        <v>317</v>
      </c>
      <c r="B584" s="53"/>
      <c r="C584" s="11" t="s">
        <v>22</v>
      </c>
      <c r="D584" s="11" t="s">
        <v>22</v>
      </c>
      <c r="E584" s="62" t="s">
        <v>315</v>
      </c>
      <c r="F584" s="20"/>
      <c r="G584" s="90">
        <f>SUM(G585)</f>
        <v>0</v>
      </c>
    </row>
    <row r="585" spans="1:7" ht="15">
      <c r="A585" s="84" t="s">
        <v>318</v>
      </c>
      <c r="B585" s="53"/>
      <c r="C585" s="11" t="s">
        <v>22</v>
      </c>
      <c r="D585" s="11" t="s">
        <v>22</v>
      </c>
      <c r="E585" s="62" t="s">
        <v>316</v>
      </c>
      <c r="F585" s="20"/>
      <c r="G585" s="90">
        <f>SUM(G586)</f>
        <v>0</v>
      </c>
    </row>
    <row r="586" spans="1:7" ht="30">
      <c r="A586" s="79" t="s">
        <v>82</v>
      </c>
      <c r="B586" s="53"/>
      <c r="C586" s="12" t="s">
        <v>22</v>
      </c>
      <c r="D586" s="12" t="s">
        <v>22</v>
      </c>
      <c r="E586" s="20" t="s">
        <v>316</v>
      </c>
      <c r="F586" s="20" t="s">
        <v>79</v>
      </c>
      <c r="G586" s="82">
        <v>0</v>
      </c>
    </row>
    <row r="587" spans="1:7" ht="15">
      <c r="A587" s="79" t="s">
        <v>135</v>
      </c>
      <c r="B587" s="53"/>
      <c r="C587" s="11" t="s">
        <v>22</v>
      </c>
      <c r="D587" s="11" t="s">
        <v>22</v>
      </c>
      <c r="E587" s="62" t="s">
        <v>138</v>
      </c>
      <c r="F587" s="20"/>
      <c r="G587" s="90">
        <f>SUM(G588)</f>
        <v>0</v>
      </c>
    </row>
    <row r="588" spans="1:7" ht="15">
      <c r="A588" s="84" t="s">
        <v>274</v>
      </c>
      <c r="B588" s="53"/>
      <c r="C588" s="11" t="s">
        <v>22</v>
      </c>
      <c r="D588" s="11" t="s">
        <v>22</v>
      </c>
      <c r="E588" s="62" t="s">
        <v>275</v>
      </c>
      <c r="F588" s="20"/>
      <c r="G588" s="90">
        <f>SUM(G589)</f>
        <v>0</v>
      </c>
    </row>
    <row r="589" spans="1:7" ht="30">
      <c r="A589" s="79" t="s">
        <v>82</v>
      </c>
      <c r="B589" s="53"/>
      <c r="C589" s="12" t="s">
        <v>22</v>
      </c>
      <c r="D589" s="12" t="s">
        <v>22</v>
      </c>
      <c r="E589" s="20" t="s">
        <v>275</v>
      </c>
      <c r="F589" s="20" t="s">
        <v>79</v>
      </c>
      <c r="G589" s="82"/>
    </row>
    <row r="590" spans="1:7" ht="30">
      <c r="A590" s="84" t="s">
        <v>276</v>
      </c>
      <c r="B590" s="53"/>
      <c r="C590" s="11" t="s">
        <v>22</v>
      </c>
      <c r="D590" s="11" t="s">
        <v>22</v>
      </c>
      <c r="E590" s="19" t="s">
        <v>277</v>
      </c>
      <c r="F590" s="15"/>
      <c r="G590" s="98">
        <f>SUM(G591)</f>
        <v>55.8</v>
      </c>
    </row>
    <row r="591" spans="1:7" ht="15">
      <c r="A591" s="84" t="s">
        <v>278</v>
      </c>
      <c r="B591" s="53"/>
      <c r="C591" s="11" t="s">
        <v>22</v>
      </c>
      <c r="D591" s="11" t="s">
        <v>22</v>
      </c>
      <c r="E591" s="19" t="s">
        <v>279</v>
      </c>
      <c r="F591" s="15"/>
      <c r="G591" s="98">
        <f>SUM(G592)</f>
        <v>55.8</v>
      </c>
    </row>
    <row r="592" spans="1:7" ht="30">
      <c r="A592" s="79" t="s">
        <v>82</v>
      </c>
      <c r="B592" s="53"/>
      <c r="C592" s="12" t="s">
        <v>22</v>
      </c>
      <c r="D592" s="12" t="s">
        <v>22</v>
      </c>
      <c r="E592" s="19" t="s">
        <v>279</v>
      </c>
      <c r="F592" s="15" t="s">
        <v>79</v>
      </c>
      <c r="G592" s="97">
        <v>55.8</v>
      </c>
    </row>
    <row r="593" spans="1:7" ht="18.75" customHeight="1">
      <c r="A593" s="80" t="s">
        <v>28</v>
      </c>
      <c r="B593" s="53"/>
      <c r="C593" s="22" t="s">
        <v>22</v>
      </c>
      <c r="D593" s="22" t="s">
        <v>29</v>
      </c>
      <c r="E593" s="22"/>
      <c r="F593" s="22"/>
      <c r="G593" s="90">
        <f>SUM(G617,G594)</f>
        <v>1461.4350000000002</v>
      </c>
    </row>
    <row r="594" spans="1:7" ht="45" hidden="1">
      <c r="A594" s="100" t="s">
        <v>337</v>
      </c>
      <c r="B594" s="53"/>
      <c r="C594" s="11" t="s">
        <v>22</v>
      </c>
      <c r="D594" s="11" t="s">
        <v>29</v>
      </c>
      <c r="E594" s="19" t="s">
        <v>136</v>
      </c>
      <c r="F594" s="19"/>
      <c r="G594" s="98">
        <f>SUM(G595)</f>
        <v>1319.4350000000002</v>
      </c>
    </row>
    <row r="595" spans="1:7" ht="30" hidden="1">
      <c r="A595" s="84" t="s">
        <v>162</v>
      </c>
      <c r="B595" s="53"/>
      <c r="C595" s="11" t="s">
        <v>22</v>
      </c>
      <c r="D595" s="11" t="s">
        <v>29</v>
      </c>
      <c r="E595" s="19" t="s">
        <v>165</v>
      </c>
      <c r="F595" s="19"/>
      <c r="G595" s="98">
        <f>SUM(G596,G601,G612)</f>
        <v>1319.4350000000002</v>
      </c>
    </row>
    <row r="596" spans="1:7" ht="15" hidden="1">
      <c r="A596" s="100" t="s">
        <v>492</v>
      </c>
      <c r="B596" s="53"/>
      <c r="C596" s="11" t="s">
        <v>22</v>
      </c>
      <c r="D596" s="11" t="s">
        <v>29</v>
      </c>
      <c r="E596" s="19" t="s">
        <v>166</v>
      </c>
      <c r="F596" s="19"/>
      <c r="G596" s="98">
        <f>SUM(G597,G599)</f>
        <v>0</v>
      </c>
    </row>
    <row r="597" spans="1:7" ht="60" hidden="1">
      <c r="A597" s="84" t="s">
        <v>493</v>
      </c>
      <c r="B597" s="53"/>
      <c r="C597" s="11" t="s">
        <v>22</v>
      </c>
      <c r="D597" s="11" t="s">
        <v>29</v>
      </c>
      <c r="E597" s="19" t="s">
        <v>494</v>
      </c>
      <c r="F597" s="19"/>
      <c r="G597" s="98">
        <f>SUM(G598)</f>
        <v>0</v>
      </c>
    </row>
    <row r="598" spans="1:7" ht="30" hidden="1">
      <c r="A598" s="79" t="s">
        <v>82</v>
      </c>
      <c r="B598" s="53"/>
      <c r="C598" s="12" t="s">
        <v>22</v>
      </c>
      <c r="D598" s="12" t="s">
        <v>29</v>
      </c>
      <c r="E598" s="15" t="s">
        <v>494</v>
      </c>
      <c r="F598" s="15" t="s">
        <v>79</v>
      </c>
      <c r="G598" s="97"/>
    </row>
    <row r="599" spans="1:7" ht="60">
      <c r="A599" s="84" t="s">
        <v>496</v>
      </c>
      <c r="B599" s="53"/>
      <c r="C599" s="11" t="s">
        <v>22</v>
      </c>
      <c r="D599" s="11" t="s">
        <v>29</v>
      </c>
      <c r="E599" s="19" t="s">
        <v>495</v>
      </c>
      <c r="F599" s="19"/>
      <c r="G599" s="98">
        <f>SUM(G600)</f>
        <v>0</v>
      </c>
    </row>
    <row r="600" spans="1:7" ht="30">
      <c r="A600" s="79" t="s">
        <v>82</v>
      </c>
      <c r="B600" s="53"/>
      <c r="C600" s="12" t="s">
        <v>22</v>
      </c>
      <c r="D600" s="12" t="s">
        <v>29</v>
      </c>
      <c r="E600" s="15" t="s">
        <v>495</v>
      </c>
      <c r="F600" s="15" t="s">
        <v>79</v>
      </c>
      <c r="G600" s="97"/>
    </row>
    <row r="601" spans="1:7" ht="15">
      <c r="A601" s="100" t="s">
        <v>172</v>
      </c>
      <c r="B601" s="53"/>
      <c r="C601" s="11" t="s">
        <v>22</v>
      </c>
      <c r="D601" s="11" t="s">
        <v>29</v>
      </c>
      <c r="E601" s="19" t="s">
        <v>173</v>
      </c>
      <c r="F601" s="19"/>
      <c r="G601" s="98">
        <f>SUM(G602,G604,G606,G608,G610)</f>
        <v>1319.4</v>
      </c>
    </row>
    <row r="602" spans="1:7" ht="60">
      <c r="A602" s="100" t="s">
        <v>576</v>
      </c>
      <c r="B602" s="53"/>
      <c r="C602" s="11" t="s">
        <v>22</v>
      </c>
      <c r="D602" s="11" t="s">
        <v>29</v>
      </c>
      <c r="E602" s="19" t="s">
        <v>472</v>
      </c>
      <c r="F602" s="19"/>
      <c r="G602" s="98">
        <f>SUM(G603)</f>
        <v>665</v>
      </c>
    </row>
    <row r="603" spans="1:7" ht="30">
      <c r="A603" s="79" t="s">
        <v>82</v>
      </c>
      <c r="B603" s="53"/>
      <c r="C603" s="12" t="s">
        <v>22</v>
      </c>
      <c r="D603" s="12" t="s">
        <v>29</v>
      </c>
      <c r="E603" s="15" t="s">
        <v>472</v>
      </c>
      <c r="F603" s="15" t="s">
        <v>79</v>
      </c>
      <c r="G603" s="97">
        <v>665</v>
      </c>
    </row>
    <row r="604" spans="1:7" ht="75">
      <c r="A604" s="100" t="s">
        <v>575</v>
      </c>
      <c r="B604" s="53"/>
      <c r="C604" s="11" t="s">
        <v>22</v>
      </c>
      <c r="D604" s="11" t="s">
        <v>29</v>
      </c>
      <c r="E604" s="19" t="s">
        <v>473</v>
      </c>
      <c r="F604" s="19"/>
      <c r="G604" s="98">
        <f>SUM(G605)</f>
        <v>35</v>
      </c>
    </row>
    <row r="605" spans="1:7" ht="13.5" customHeight="1">
      <c r="A605" s="79" t="s">
        <v>82</v>
      </c>
      <c r="B605" s="53"/>
      <c r="C605" s="12" t="s">
        <v>22</v>
      </c>
      <c r="D605" s="12" t="s">
        <v>29</v>
      </c>
      <c r="E605" s="15" t="s">
        <v>473</v>
      </c>
      <c r="F605" s="15" t="s">
        <v>79</v>
      </c>
      <c r="G605" s="97">
        <v>35</v>
      </c>
    </row>
    <row r="606" spans="1:7" ht="60">
      <c r="A606" s="84" t="s">
        <v>493</v>
      </c>
      <c r="B606" s="53"/>
      <c r="C606" s="11" t="s">
        <v>22</v>
      </c>
      <c r="D606" s="11" t="s">
        <v>29</v>
      </c>
      <c r="E606" s="19" t="s">
        <v>497</v>
      </c>
      <c r="F606" s="19"/>
      <c r="G606" s="98">
        <f>SUM(G607)</f>
        <v>0</v>
      </c>
    </row>
    <row r="607" spans="1:7" ht="30">
      <c r="A607" s="79" t="s">
        <v>82</v>
      </c>
      <c r="B607" s="53"/>
      <c r="C607" s="12" t="s">
        <v>22</v>
      </c>
      <c r="D607" s="12" t="s">
        <v>29</v>
      </c>
      <c r="E607" s="15" t="s">
        <v>497</v>
      </c>
      <c r="F607" s="15" t="s">
        <v>79</v>
      </c>
      <c r="G607" s="97"/>
    </row>
    <row r="608" spans="1:7" ht="60">
      <c r="A608" s="84" t="s">
        <v>496</v>
      </c>
      <c r="B608" s="53"/>
      <c r="C608" s="11" t="s">
        <v>22</v>
      </c>
      <c r="D608" s="11" t="s">
        <v>29</v>
      </c>
      <c r="E608" s="19" t="s">
        <v>498</v>
      </c>
      <c r="F608" s="19"/>
      <c r="G608" s="98">
        <f>SUM(G609)</f>
        <v>0</v>
      </c>
    </row>
    <row r="609" spans="1:7" ht="30">
      <c r="A609" s="79" t="s">
        <v>82</v>
      </c>
      <c r="B609" s="53"/>
      <c r="C609" s="12" t="s">
        <v>22</v>
      </c>
      <c r="D609" s="12" t="s">
        <v>29</v>
      </c>
      <c r="E609" s="15" t="s">
        <v>498</v>
      </c>
      <c r="F609" s="15" t="s">
        <v>79</v>
      </c>
      <c r="G609" s="97"/>
    </row>
    <row r="610" spans="1:7" ht="75">
      <c r="A610" s="84" t="s">
        <v>422</v>
      </c>
      <c r="B610" s="53"/>
      <c r="C610" s="11" t="s">
        <v>22</v>
      </c>
      <c r="D610" s="11" t="s">
        <v>29</v>
      </c>
      <c r="E610" s="19" t="s">
        <v>423</v>
      </c>
      <c r="F610" s="19"/>
      <c r="G610" s="98">
        <f>SUM(G611)</f>
        <v>619.4</v>
      </c>
    </row>
    <row r="611" spans="1:7" ht="30">
      <c r="A611" s="79" t="s">
        <v>82</v>
      </c>
      <c r="B611" s="53"/>
      <c r="C611" s="12" t="s">
        <v>22</v>
      </c>
      <c r="D611" s="12" t="s">
        <v>29</v>
      </c>
      <c r="E611" s="15" t="s">
        <v>423</v>
      </c>
      <c r="F611" s="15" t="s">
        <v>79</v>
      </c>
      <c r="G611" s="97">
        <v>619.4</v>
      </c>
    </row>
    <row r="612" spans="1:7" ht="15">
      <c r="A612" s="100" t="s">
        <v>179</v>
      </c>
      <c r="B612" s="53"/>
      <c r="C612" s="11" t="s">
        <v>22</v>
      </c>
      <c r="D612" s="11" t="s">
        <v>29</v>
      </c>
      <c r="E612" s="19" t="s">
        <v>180</v>
      </c>
      <c r="F612" s="19"/>
      <c r="G612" s="98">
        <f>SUM(G613,G615)</f>
        <v>3.5000000000000003E-2</v>
      </c>
    </row>
    <row r="613" spans="1:7" ht="60">
      <c r="A613" s="84" t="s">
        <v>493</v>
      </c>
      <c r="B613" s="53"/>
      <c r="C613" s="11" t="s">
        <v>22</v>
      </c>
      <c r="D613" s="11" t="s">
        <v>29</v>
      </c>
      <c r="E613" s="19" t="s">
        <v>499</v>
      </c>
      <c r="F613" s="19"/>
      <c r="G613" s="98">
        <f>SUM(G614)</f>
        <v>0</v>
      </c>
    </row>
    <row r="614" spans="1:7" ht="30">
      <c r="A614" s="79" t="s">
        <v>82</v>
      </c>
      <c r="B614" s="53"/>
      <c r="C614" s="12" t="s">
        <v>22</v>
      </c>
      <c r="D614" s="12" t="s">
        <v>29</v>
      </c>
      <c r="E614" s="15" t="s">
        <v>499</v>
      </c>
      <c r="F614" s="15" t="s">
        <v>79</v>
      </c>
      <c r="G614" s="97"/>
    </row>
    <row r="615" spans="1:7" ht="60">
      <c r="A615" s="84" t="s">
        <v>496</v>
      </c>
      <c r="B615" s="53"/>
      <c r="C615" s="11" t="s">
        <v>22</v>
      </c>
      <c r="D615" s="11" t="s">
        <v>29</v>
      </c>
      <c r="E615" s="19" t="s">
        <v>500</v>
      </c>
      <c r="F615" s="19"/>
      <c r="G615" s="98">
        <f>SUM(G616)</f>
        <v>3.5000000000000003E-2</v>
      </c>
    </row>
    <row r="616" spans="1:7" ht="30">
      <c r="A616" s="79" t="s">
        <v>82</v>
      </c>
      <c r="B616" s="53"/>
      <c r="C616" s="12" t="s">
        <v>22</v>
      </c>
      <c r="D616" s="12" t="s">
        <v>29</v>
      </c>
      <c r="E616" s="15" t="s">
        <v>500</v>
      </c>
      <c r="F616" s="15" t="s">
        <v>79</v>
      </c>
      <c r="G616" s="97">
        <v>3.5000000000000003E-2</v>
      </c>
    </row>
    <row r="617" spans="1:7" ht="45">
      <c r="A617" s="100" t="s">
        <v>339</v>
      </c>
      <c r="B617" s="138"/>
      <c r="C617" s="11" t="s">
        <v>22</v>
      </c>
      <c r="D617" s="11" t="s">
        <v>29</v>
      </c>
      <c r="E617" s="19" t="s">
        <v>185</v>
      </c>
      <c r="F617" s="15"/>
      <c r="G617" s="90">
        <f>SUM(G618)</f>
        <v>142</v>
      </c>
    </row>
    <row r="618" spans="1:7" ht="45">
      <c r="A618" s="100" t="s">
        <v>182</v>
      </c>
      <c r="B618" s="138"/>
      <c r="C618" s="11" t="s">
        <v>22</v>
      </c>
      <c r="D618" s="11" t="s">
        <v>29</v>
      </c>
      <c r="E618" s="19" t="s">
        <v>186</v>
      </c>
      <c r="F618" s="15"/>
      <c r="G618" s="90">
        <f>SUM(G619)</f>
        <v>142</v>
      </c>
    </row>
    <row r="619" spans="1:7" ht="30">
      <c r="A619" s="100" t="s">
        <v>183</v>
      </c>
      <c r="B619" s="138"/>
      <c r="C619" s="11" t="s">
        <v>22</v>
      </c>
      <c r="D619" s="11" t="s">
        <v>29</v>
      </c>
      <c r="E619" s="19" t="s">
        <v>187</v>
      </c>
      <c r="F619" s="15"/>
      <c r="G619" s="90">
        <f>SUM(G620)</f>
        <v>142</v>
      </c>
    </row>
    <row r="620" spans="1:7" ht="30" hidden="1">
      <c r="A620" s="71" t="s">
        <v>221</v>
      </c>
      <c r="B620" s="138"/>
      <c r="C620" s="11" t="s">
        <v>22</v>
      </c>
      <c r="D620" s="11" t="s">
        <v>29</v>
      </c>
      <c r="E620" s="74" t="s">
        <v>220</v>
      </c>
      <c r="F620" s="75"/>
      <c r="G620" s="78">
        <f>SUM(G621)</f>
        <v>142</v>
      </c>
    </row>
    <row r="621" spans="1:7" ht="30" hidden="1">
      <c r="A621" s="79" t="s">
        <v>82</v>
      </c>
      <c r="B621" s="138"/>
      <c r="C621" s="12" t="s">
        <v>22</v>
      </c>
      <c r="D621" s="12" t="s">
        <v>29</v>
      </c>
      <c r="E621" s="73" t="s">
        <v>220</v>
      </c>
      <c r="F621" s="76">
        <v>600</v>
      </c>
      <c r="G621" s="77">
        <v>142</v>
      </c>
    </row>
    <row r="622" spans="1:7" ht="28.5" hidden="1" customHeight="1">
      <c r="A622" s="103" t="s">
        <v>30</v>
      </c>
      <c r="B622" s="138"/>
      <c r="C622" s="25" t="s">
        <v>31</v>
      </c>
      <c r="D622" s="25"/>
      <c r="E622" s="25"/>
      <c r="F622" s="25"/>
      <c r="G622" s="90">
        <f t="shared" ref="G622:G632" si="12">SUM(G623)</f>
        <v>795</v>
      </c>
    </row>
    <row r="623" spans="1:7" ht="15" hidden="1">
      <c r="A623" s="89" t="s">
        <v>32</v>
      </c>
      <c r="B623" s="138"/>
      <c r="C623" s="10" t="s">
        <v>31</v>
      </c>
      <c r="D623" s="10" t="s">
        <v>18</v>
      </c>
      <c r="E623" s="21"/>
      <c r="F623" s="21"/>
      <c r="G623" s="90">
        <f>SUM(G624,G629)</f>
        <v>795</v>
      </c>
    </row>
    <row r="624" spans="1:7" ht="45" hidden="1">
      <c r="A624" s="100" t="s">
        <v>336</v>
      </c>
      <c r="B624" s="53"/>
      <c r="C624" s="11" t="s">
        <v>31</v>
      </c>
      <c r="D624" s="11" t="s">
        <v>18</v>
      </c>
      <c r="E624" s="19" t="s">
        <v>136</v>
      </c>
      <c r="F624" s="21"/>
      <c r="G624" s="90">
        <f>SUM(G625)</f>
        <v>0</v>
      </c>
    </row>
    <row r="625" spans="1:7" ht="30">
      <c r="A625" s="84" t="s">
        <v>162</v>
      </c>
      <c r="B625" s="53"/>
      <c r="C625" s="11" t="s">
        <v>31</v>
      </c>
      <c r="D625" s="11" t="s">
        <v>18</v>
      </c>
      <c r="E625" s="19" t="s">
        <v>165</v>
      </c>
      <c r="F625" s="21"/>
      <c r="G625" s="90">
        <f>SUM(G626)</f>
        <v>0</v>
      </c>
    </row>
    <row r="626" spans="1:7" ht="15">
      <c r="A626" s="100" t="s">
        <v>172</v>
      </c>
      <c r="B626" s="53"/>
      <c r="C626" s="11" t="s">
        <v>31</v>
      </c>
      <c r="D626" s="11" t="s">
        <v>18</v>
      </c>
      <c r="E626" s="19" t="s">
        <v>173</v>
      </c>
      <c r="F626" s="21"/>
      <c r="G626" s="90">
        <f>SUM(G627)</f>
        <v>0</v>
      </c>
    </row>
    <row r="627" spans="1:7" ht="45">
      <c r="A627" s="100" t="s">
        <v>299</v>
      </c>
      <c r="B627" s="53"/>
      <c r="C627" s="11" t="s">
        <v>31</v>
      </c>
      <c r="D627" s="11" t="s">
        <v>18</v>
      </c>
      <c r="E627" s="19" t="s">
        <v>298</v>
      </c>
      <c r="F627" s="19"/>
      <c r="G627" s="98">
        <f>SUM(G628)</f>
        <v>0</v>
      </c>
    </row>
    <row r="628" spans="1:7" ht="30">
      <c r="A628" s="79" t="s">
        <v>82</v>
      </c>
      <c r="B628" s="53"/>
      <c r="C628" s="24" t="s">
        <v>31</v>
      </c>
      <c r="D628" s="24" t="s">
        <v>18</v>
      </c>
      <c r="E628" s="15" t="s">
        <v>298</v>
      </c>
      <c r="F628" s="15" t="s">
        <v>79</v>
      </c>
      <c r="G628" s="97"/>
    </row>
    <row r="629" spans="1:7" ht="45">
      <c r="A629" s="100" t="s">
        <v>339</v>
      </c>
      <c r="B629" s="138"/>
      <c r="C629" s="11" t="s">
        <v>31</v>
      </c>
      <c r="D629" s="11" t="s">
        <v>18</v>
      </c>
      <c r="E629" s="19" t="s">
        <v>185</v>
      </c>
      <c r="F629" s="23"/>
      <c r="G629" s="90">
        <f t="shared" si="12"/>
        <v>795</v>
      </c>
    </row>
    <row r="630" spans="1:7" ht="45">
      <c r="A630" s="100" t="s">
        <v>182</v>
      </c>
      <c r="B630" s="138"/>
      <c r="C630" s="11" t="s">
        <v>31</v>
      </c>
      <c r="D630" s="11" t="s">
        <v>18</v>
      </c>
      <c r="E630" s="19" t="s">
        <v>186</v>
      </c>
      <c r="F630" s="23"/>
      <c r="G630" s="90">
        <f t="shared" si="12"/>
        <v>795</v>
      </c>
    </row>
    <row r="631" spans="1:7" ht="30">
      <c r="A631" s="84" t="s">
        <v>202</v>
      </c>
      <c r="B631" s="138"/>
      <c r="C631" s="11" t="s">
        <v>31</v>
      </c>
      <c r="D631" s="11" t="s">
        <v>18</v>
      </c>
      <c r="E631" s="23" t="s">
        <v>204</v>
      </c>
      <c r="F631" s="15"/>
      <c r="G631" s="98">
        <f t="shared" si="12"/>
        <v>795</v>
      </c>
    </row>
    <row r="632" spans="1:7" ht="60">
      <c r="A632" s="84" t="s">
        <v>203</v>
      </c>
      <c r="B632" s="138"/>
      <c r="C632" s="11" t="s">
        <v>31</v>
      </c>
      <c r="D632" s="11" t="s">
        <v>18</v>
      </c>
      <c r="E632" s="23" t="s">
        <v>205</v>
      </c>
      <c r="F632" s="15"/>
      <c r="G632" s="98">
        <f t="shared" si="12"/>
        <v>795</v>
      </c>
    </row>
    <row r="633" spans="1:7" ht="30">
      <c r="A633" s="79" t="s">
        <v>82</v>
      </c>
      <c r="B633" s="138"/>
      <c r="C633" s="24" t="s">
        <v>31</v>
      </c>
      <c r="D633" s="24" t="s">
        <v>18</v>
      </c>
      <c r="E633" s="24" t="s">
        <v>205</v>
      </c>
      <c r="F633" s="15" t="s">
        <v>79</v>
      </c>
      <c r="G633" s="119">
        <v>795</v>
      </c>
    </row>
    <row r="634" spans="1:7" ht="15">
      <c r="A634" s="112" t="s">
        <v>33</v>
      </c>
      <c r="B634" s="151"/>
      <c r="C634" s="31" t="s">
        <v>34</v>
      </c>
      <c r="D634" s="31"/>
      <c r="E634" s="25"/>
      <c r="F634" s="25"/>
      <c r="G634" s="90">
        <f t="shared" ref="G634:G639" si="13">SUM(G635)</f>
        <v>67.7</v>
      </c>
    </row>
    <row r="635" spans="1:7" ht="14.25" customHeight="1">
      <c r="A635" s="80" t="s">
        <v>35</v>
      </c>
      <c r="B635" s="151"/>
      <c r="C635" s="22" t="s">
        <v>34</v>
      </c>
      <c r="D635" s="22" t="s">
        <v>12</v>
      </c>
      <c r="E635" s="22"/>
      <c r="F635" s="22"/>
      <c r="G635" s="90">
        <f t="shared" si="13"/>
        <v>67.7</v>
      </c>
    </row>
    <row r="636" spans="1:7" ht="45">
      <c r="A636" s="100" t="s">
        <v>336</v>
      </c>
      <c r="B636" s="151"/>
      <c r="C636" s="19" t="s">
        <v>34</v>
      </c>
      <c r="D636" s="19" t="s">
        <v>12</v>
      </c>
      <c r="E636" s="19" t="s">
        <v>136</v>
      </c>
      <c r="F636" s="22"/>
      <c r="G636" s="90">
        <f t="shared" si="13"/>
        <v>67.7</v>
      </c>
    </row>
    <row r="637" spans="1:7" ht="30" hidden="1">
      <c r="A637" s="84" t="s">
        <v>162</v>
      </c>
      <c r="B637" s="151"/>
      <c r="C637" s="19" t="s">
        <v>34</v>
      </c>
      <c r="D637" s="19" t="s">
        <v>12</v>
      </c>
      <c r="E637" s="19" t="s">
        <v>165</v>
      </c>
      <c r="F637" s="22"/>
      <c r="G637" s="90">
        <f>SUM(G638)</f>
        <v>67.7</v>
      </c>
    </row>
    <row r="638" spans="1:7" ht="15" hidden="1">
      <c r="A638" s="84" t="s">
        <v>179</v>
      </c>
      <c r="B638" s="151"/>
      <c r="C638" s="19" t="s">
        <v>34</v>
      </c>
      <c r="D638" s="19" t="s">
        <v>12</v>
      </c>
      <c r="E638" s="19" t="s">
        <v>180</v>
      </c>
      <c r="F638" s="22"/>
      <c r="G638" s="90">
        <f t="shared" si="13"/>
        <v>67.7</v>
      </c>
    </row>
    <row r="639" spans="1:7" ht="45" hidden="1">
      <c r="A639" s="84" t="s">
        <v>296</v>
      </c>
      <c r="B639" s="151"/>
      <c r="C639" s="19" t="s">
        <v>34</v>
      </c>
      <c r="D639" s="19" t="s">
        <v>12</v>
      </c>
      <c r="E639" s="19" t="s">
        <v>297</v>
      </c>
      <c r="F639" s="22"/>
      <c r="G639" s="90">
        <f t="shared" si="13"/>
        <v>67.7</v>
      </c>
    </row>
    <row r="640" spans="1:7" ht="30" hidden="1">
      <c r="A640" s="79" t="s">
        <v>82</v>
      </c>
      <c r="B640" s="151"/>
      <c r="C640" s="24" t="s">
        <v>34</v>
      </c>
      <c r="D640" s="24" t="s">
        <v>12</v>
      </c>
      <c r="E640" s="15" t="s">
        <v>297</v>
      </c>
      <c r="F640" s="12" t="s">
        <v>79</v>
      </c>
      <c r="G640" s="82">
        <v>67.7</v>
      </c>
    </row>
    <row r="641" spans="1:8" ht="15" hidden="1">
      <c r="A641" s="120" t="s">
        <v>83</v>
      </c>
      <c r="B641" s="138"/>
      <c r="C641" s="31" t="s">
        <v>16</v>
      </c>
      <c r="D641" s="31"/>
      <c r="E641" s="31"/>
      <c r="F641" s="31"/>
      <c r="G641" s="90">
        <f t="shared" ref="G641:G646" si="14">SUM(G642)</f>
        <v>0</v>
      </c>
    </row>
    <row r="642" spans="1:8" ht="30" hidden="1">
      <c r="A642" s="80" t="s">
        <v>429</v>
      </c>
      <c r="B642" s="138"/>
      <c r="C642" s="22" t="s">
        <v>16</v>
      </c>
      <c r="D642" s="22" t="s">
        <v>12</v>
      </c>
      <c r="E642" s="19"/>
      <c r="F642" s="19"/>
      <c r="G642" s="90">
        <f t="shared" si="14"/>
        <v>0</v>
      </c>
    </row>
    <row r="643" spans="1:8" ht="75" hidden="1">
      <c r="A643" s="91" t="s">
        <v>333</v>
      </c>
      <c r="B643" s="138"/>
      <c r="C643" s="19" t="s">
        <v>16</v>
      </c>
      <c r="D643" s="19" t="s">
        <v>12</v>
      </c>
      <c r="E643" s="19" t="s">
        <v>97</v>
      </c>
      <c r="F643" s="19"/>
      <c r="G643" s="90">
        <f t="shared" si="14"/>
        <v>0</v>
      </c>
    </row>
    <row r="644" spans="1:8" ht="31.5" customHeight="1">
      <c r="A644" s="81" t="s">
        <v>111</v>
      </c>
      <c r="B644" s="138"/>
      <c r="C644" s="19" t="s">
        <v>16</v>
      </c>
      <c r="D644" s="19" t="s">
        <v>12</v>
      </c>
      <c r="E644" s="69" t="s">
        <v>116</v>
      </c>
      <c r="F644" s="69"/>
      <c r="G644" s="90">
        <f t="shared" si="14"/>
        <v>0</v>
      </c>
    </row>
    <row r="645" spans="1:8" ht="29.25" customHeight="1">
      <c r="A645" s="81" t="s">
        <v>112</v>
      </c>
      <c r="B645" s="138"/>
      <c r="C645" s="19" t="s">
        <v>16</v>
      </c>
      <c r="D645" s="19" t="s">
        <v>12</v>
      </c>
      <c r="E645" s="69" t="s">
        <v>114</v>
      </c>
      <c r="F645" s="69"/>
      <c r="G645" s="90">
        <f t="shared" si="14"/>
        <v>0</v>
      </c>
    </row>
    <row r="646" spans="1:8" ht="15" hidden="1">
      <c r="A646" s="81" t="s">
        <v>216</v>
      </c>
      <c r="B646" s="138"/>
      <c r="C646" s="19" t="s">
        <v>16</v>
      </c>
      <c r="D646" s="19" t="s">
        <v>12</v>
      </c>
      <c r="E646" s="69" t="s">
        <v>217</v>
      </c>
      <c r="F646" s="69"/>
      <c r="G646" s="90">
        <f t="shared" si="14"/>
        <v>0</v>
      </c>
    </row>
    <row r="647" spans="1:8" ht="15">
      <c r="A647" s="79" t="s">
        <v>83</v>
      </c>
      <c r="B647" s="138"/>
      <c r="C647" s="34" t="s">
        <v>16</v>
      </c>
      <c r="D647" s="34" t="s">
        <v>12</v>
      </c>
      <c r="E647" s="34" t="s">
        <v>217</v>
      </c>
      <c r="F647" s="34" t="s">
        <v>84</v>
      </c>
      <c r="G647" s="82"/>
    </row>
    <row r="648" spans="1:8" ht="42.75">
      <c r="A648" s="121" t="s">
        <v>247</v>
      </c>
      <c r="B648" s="138"/>
      <c r="C648" s="70" t="s">
        <v>56</v>
      </c>
      <c r="D648" s="14"/>
      <c r="E648" s="14"/>
      <c r="F648" s="14"/>
      <c r="G648" s="107">
        <f>SUM(G649)</f>
        <v>4382.1000000000004</v>
      </c>
    </row>
    <row r="649" spans="1:8" ht="60">
      <c r="A649" s="122" t="s">
        <v>428</v>
      </c>
      <c r="B649" s="138"/>
      <c r="C649" s="60" t="s">
        <v>56</v>
      </c>
      <c r="D649" s="60" t="s">
        <v>12</v>
      </c>
      <c r="E649" s="61"/>
      <c r="F649" s="61"/>
      <c r="G649" s="98">
        <f t="shared" ref="G649:G653" si="15">SUM(G650)</f>
        <v>4382.1000000000004</v>
      </c>
    </row>
    <row r="650" spans="1:8" ht="75">
      <c r="A650" s="91" t="s">
        <v>333</v>
      </c>
      <c r="B650" s="138"/>
      <c r="C650" s="35" t="s">
        <v>56</v>
      </c>
      <c r="D650" s="35" t="s">
        <v>12</v>
      </c>
      <c r="E650" s="19" t="s">
        <v>97</v>
      </c>
      <c r="F650" s="35"/>
      <c r="G650" s="98">
        <f t="shared" si="15"/>
        <v>4382.1000000000004</v>
      </c>
    </row>
    <row r="651" spans="1:8" ht="45">
      <c r="A651" s="81" t="s">
        <v>111</v>
      </c>
      <c r="B651" s="138"/>
      <c r="C651" s="35" t="s">
        <v>56</v>
      </c>
      <c r="D651" s="35" t="s">
        <v>12</v>
      </c>
      <c r="E651" s="69" t="s">
        <v>116</v>
      </c>
      <c r="F651" s="35"/>
      <c r="G651" s="98">
        <f t="shared" si="15"/>
        <v>4382.1000000000004</v>
      </c>
    </row>
    <row r="652" spans="1:8" ht="30">
      <c r="A652" s="81" t="s">
        <v>112</v>
      </c>
      <c r="B652" s="138"/>
      <c r="C652" s="35" t="s">
        <v>56</v>
      </c>
      <c r="D652" s="35" t="s">
        <v>12</v>
      </c>
      <c r="E652" s="69" t="s">
        <v>114</v>
      </c>
      <c r="F652" s="35"/>
      <c r="G652" s="98">
        <f t="shared" si="15"/>
        <v>4382.1000000000004</v>
      </c>
    </row>
    <row r="653" spans="1:8" ht="30">
      <c r="A653" s="100" t="s">
        <v>300</v>
      </c>
      <c r="B653" s="138"/>
      <c r="C653" s="35" t="s">
        <v>56</v>
      </c>
      <c r="D653" s="35" t="s">
        <v>12</v>
      </c>
      <c r="E653" s="35" t="s">
        <v>218</v>
      </c>
      <c r="F653" s="35"/>
      <c r="G653" s="98">
        <f t="shared" si="15"/>
        <v>4382.1000000000004</v>
      </c>
    </row>
    <row r="654" spans="1:8" ht="15.75" thickBot="1">
      <c r="A654" s="79" t="s">
        <v>26</v>
      </c>
      <c r="B654" s="138"/>
      <c r="C654" s="36" t="s">
        <v>56</v>
      </c>
      <c r="D654" s="36" t="s">
        <v>12</v>
      </c>
      <c r="E654" s="36" t="s">
        <v>218</v>
      </c>
      <c r="F654" s="36" t="s">
        <v>80</v>
      </c>
      <c r="G654" s="97">
        <v>4382.1000000000004</v>
      </c>
    </row>
    <row r="655" spans="1:8" ht="30" thickTop="1" thickBot="1">
      <c r="A655" s="237" t="s">
        <v>57</v>
      </c>
      <c r="B655" s="238" t="s">
        <v>58</v>
      </c>
      <c r="C655" s="27"/>
      <c r="D655" s="27"/>
      <c r="E655" s="27"/>
      <c r="F655" s="27"/>
      <c r="G655" s="129">
        <f>SUM(G656,G679)</f>
        <v>2965.7000000000007</v>
      </c>
      <c r="H655" s="190"/>
    </row>
    <row r="656" spans="1:8" ht="15.75" thickTop="1">
      <c r="A656" s="87" t="s">
        <v>11</v>
      </c>
      <c r="B656" s="55"/>
      <c r="C656" s="64" t="s">
        <v>12</v>
      </c>
      <c r="D656" s="55"/>
      <c r="E656" s="55"/>
      <c r="F656" s="55"/>
      <c r="G656" s="96">
        <f>SUM(G657)</f>
        <v>2147.9000000000005</v>
      </c>
    </row>
    <row r="657" spans="1:7" ht="15">
      <c r="A657" s="80" t="s">
        <v>15</v>
      </c>
      <c r="B657" s="138"/>
      <c r="C657" s="10" t="s">
        <v>12</v>
      </c>
      <c r="D657" s="10" t="s">
        <v>16</v>
      </c>
      <c r="E657" s="22"/>
      <c r="F657" s="22"/>
      <c r="G657" s="90">
        <f>SUM(G658,G675)</f>
        <v>2147.9000000000005</v>
      </c>
    </row>
    <row r="658" spans="1:7" ht="75">
      <c r="A658" s="91" t="s">
        <v>333</v>
      </c>
      <c r="B658" s="138"/>
      <c r="C658" s="19" t="s">
        <v>12</v>
      </c>
      <c r="D658" s="19" t="s">
        <v>16</v>
      </c>
      <c r="E658" s="19" t="s">
        <v>97</v>
      </c>
      <c r="F658" s="33"/>
      <c r="G658" s="90">
        <f>SUM(G659,G665)</f>
        <v>2123.6000000000004</v>
      </c>
    </row>
    <row r="659" spans="1:7" ht="30">
      <c r="A659" s="91" t="s">
        <v>88</v>
      </c>
      <c r="B659" s="138"/>
      <c r="C659" s="19" t="s">
        <v>12</v>
      </c>
      <c r="D659" s="19" t="s">
        <v>16</v>
      </c>
      <c r="E659" s="19" t="s">
        <v>98</v>
      </c>
      <c r="F659" s="33"/>
      <c r="G659" s="90">
        <f>SUM(G660)</f>
        <v>1847.3000000000002</v>
      </c>
    </row>
    <row r="660" spans="1:7" ht="30">
      <c r="A660" s="91" t="s">
        <v>89</v>
      </c>
      <c r="B660" s="138"/>
      <c r="C660" s="19" t="s">
        <v>12</v>
      </c>
      <c r="D660" s="19" t="s">
        <v>16</v>
      </c>
      <c r="E660" s="19" t="s">
        <v>99</v>
      </c>
      <c r="F660" s="33"/>
      <c r="G660" s="90">
        <f>SUM(G661)</f>
        <v>1847.3000000000002</v>
      </c>
    </row>
    <row r="661" spans="1:7" ht="30">
      <c r="A661" s="91" t="s">
        <v>413</v>
      </c>
      <c r="B661" s="138"/>
      <c r="C661" s="19" t="s">
        <v>12</v>
      </c>
      <c r="D661" s="19" t="s">
        <v>16</v>
      </c>
      <c r="E661" s="19" t="s">
        <v>87</v>
      </c>
      <c r="F661" s="33"/>
      <c r="G661" s="90">
        <f>SUM(G662:G664)</f>
        <v>1847.3000000000002</v>
      </c>
    </row>
    <row r="662" spans="1:7" ht="60">
      <c r="A662" s="79" t="s">
        <v>72</v>
      </c>
      <c r="B662" s="138"/>
      <c r="C662" s="28" t="s">
        <v>12</v>
      </c>
      <c r="D662" s="28" t="s">
        <v>16</v>
      </c>
      <c r="E662" s="15" t="s">
        <v>87</v>
      </c>
      <c r="F662" s="12" t="s">
        <v>74</v>
      </c>
      <c r="G662" s="82">
        <v>1609.9</v>
      </c>
    </row>
    <row r="663" spans="1:7" ht="30">
      <c r="A663" s="79" t="s">
        <v>81</v>
      </c>
      <c r="B663" s="138"/>
      <c r="C663" s="28" t="s">
        <v>12</v>
      </c>
      <c r="D663" s="28" t="s">
        <v>16</v>
      </c>
      <c r="E663" s="15" t="s">
        <v>87</v>
      </c>
      <c r="F663" s="12" t="s">
        <v>75</v>
      </c>
      <c r="G663" s="82">
        <v>237.4</v>
      </c>
    </row>
    <row r="664" spans="1:7" ht="15">
      <c r="A664" s="79" t="s">
        <v>73</v>
      </c>
      <c r="B664" s="162"/>
      <c r="C664" s="28" t="s">
        <v>12</v>
      </c>
      <c r="D664" s="28" t="s">
        <v>16</v>
      </c>
      <c r="E664" s="15" t="s">
        <v>87</v>
      </c>
      <c r="F664" s="12" t="s">
        <v>76</v>
      </c>
      <c r="G664" s="82"/>
    </row>
    <row r="665" spans="1:7" ht="45">
      <c r="A665" s="84" t="s">
        <v>124</v>
      </c>
      <c r="B665" s="138"/>
      <c r="C665" s="12" t="s">
        <v>12</v>
      </c>
      <c r="D665" s="12" t="s">
        <v>16</v>
      </c>
      <c r="E665" s="11" t="s">
        <v>129</v>
      </c>
      <c r="F665" s="12"/>
      <c r="G665" s="98">
        <f>SUM(G666)</f>
        <v>276.3</v>
      </c>
    </row>
    <row r="666" spans="1:7" ht="30">
      <c r="A666" s="100" t="s">
        <v>125</v>
      </c>
      <c r="B666" s="138"/>
      <c r="C666" s="12" t="s">
        <v>12</v>
      </c>
      <c r="D666" s="12" t="s">
        <v>16</v>
      </c>
      <c r="E666" s="11" t="s">
        <v>130</v>
      </c>
      <c r="F666" s="19"/>
      <c r="G666" s="90">
        <f>SUM(G667,G670,G673)</f>
        <v>276.3</v>
      </c>
    </row>
    <row r="667" spans="1:7" ht="60">
      <c r="A667" s="100" t="s">
        <v>127</v>
      </c>
      <c r="B667" s="138"/>
      <c r="C667" s="12" t="s">
        <v>12</v>
      </c>
      <c r="D667" s="12" t="s">
        <v>16</v>
      </c>
      <c r="E667" s="11" t="s">
        <v>132</v>
      </c>
      <c r="F667" s="19"/>
      <c r="G667" s="98">
        <f>SUM(G668:G669)</f>
        <v>18.5</v>
      </c>
    </row>
    <row r="668" spans="1:7" ht="30">
      <c r="A668" s="79" t="s">
        <v>117</v>
      </c>
      <c r="B668" s="138"/>
      <c r="C668" s="12" t="s">
        <v>12</v>
      </c>
      <c r="D668" s="12" t="s">
        <v>16</v>
      </c>
      <c r="E668" s="12" t="s">
        <v>132</v>
      </c>
      <c r="F668" s="15" t="s">
        <v>75</v>
      </c>
      <c r="G668" s="97">
        <v>18.5</v>
      </c>
    </row>
    <row r="669" spans="1:7" ht="15">
      <c r="A669" s="79" t="s">
        <v>73</v>
      </c>
      <c r="B669" s="191"/>
      <c r="C669" s="12" t="s">
        <v>12</v>
      </c>
      <c r="D669" s="12" t="s">
        <v>16</v>
      </c>
      <c r="E669" s="12" t="s">
        <v>132</v>
      </c>
      <c r="F669" s="15" t="s">
        <v>76</v>
      </c>
      <c r="G669" s="97"/>
    </row>
    <row r="670" spans="1:7" ht="30">
      <c r="A670" s="84" t="s">
        <v>128</v>
      </c>
      <c r="B670" s="138"/>
      <c r="C670" s="12" t="s">
        <v>12</v>
      </c>
      <c r="D670" s="12" t="s">
        <v>16</v>
      </c>
      <c r="E670" s="11" t="s">
        <v>133</v>
      </c>
      <c r="F670" s="12"/>
      <c r="G670" s="98">
        <f>SUM(G671:G672)</f>
        <v>72.8</v>
      </c>
    </row>
    <row r="671" spans="1:7" ht="30">
      <c r="A671" s="79" t="s">
        <v>117</v>
      </c>
      <c r="B671" s="138"/>
      <c r="C671" s="12" t="s">
        <v>12</v>
      </c>
      <c r="D671" s="12" t="s">
        <v>16</v>
      </c>
      <c r="E671" s="12" t="s">
        <v>133</v>
      </c>
      <c r="F671" s="15" t="s">
        <v>75</v>
      </c>
      <c r="G671" s="97">
        <v>70</v>
      </c>
    </row>
    <row r="672" spans="1:7" ht="15">
      <c r="A672" s="79" t="s">
        <v>73</v>
      </c>
      <c r="B672" s="138"/>
      <c r="C672" s="12" t="s">
        <v>12</v>
      </c>
      <c r="D672" s="12" t="s">
        <v>16</v>
      </c>
      <c r="E672" s="12" t="s">
        <v>133</v>
      </c>
      <c r="F672" s="15" t="s">
        <v>76</v>
      </c>
      <c r="G672" s="97">
        <v>2.8</v>
      </c>
    </row>
    <row r="673" spans="1:7" ht="15">
      <c r="A673" s="84" t="s">
        <v>542</v>
      </c>
      <c r="B673" s="193"/>
      <c r="C673" s="12" t="s">
        <v>12</v>
      </c>
      <c r="D673" s="12" t="s">
        <v>16</v>
      </c>
      <c r="E673" s="11" t="s">
        <v>543</v>
      </c>
      <c r="F673" s="12"/>
      <c r="G673" s="98">
        <f>SUM(G674)</f>
        <v>185</v>
      </c>
    </row>
    <row r="674" spans="1:7" ht="30">
      <c r="A674" s="79" t="s">
        <v>117</v>
      </c>
      <c r="B674" s="193"/>
      <c r="C674" s="12" t="s">
        <v>12</v>
      </c>
      <c r="D674" s="12" t="s">
        <v>16</v>
      </c>
      <c r="E674" s="12" t="s">
        <v>543</v>
      </c>
      <c r="F674" s="15" t="s">
        <v>75</v>
      </c>
      <c r="G674" s="97">
        <v>185</v>
      </c>
    </row>
    <row r="675" spans="1:7" ht="15">
      <c r="A675" s="84" t="s">
        <v>229</v>
      </c>
      <c r="B675" s="204"/>
      <c r="C675" s="23" t="s">
        <v>12</v>
      </c>
      <c r="D675" s="23" t="s">
        <v>16</v>
      </c>
      <c r="E675" s="23" t="s">
        <v>228</v>
      </c>
      <c r="F675" s="23"/>
      <c r="G675" s="90">
        <f>SUM(G676)</f>
        <v>24.3</v>
      </c>
    </row>
    <row r="676" spans="1:7" ht="30">
      <c r="A676" s="84" t="s">
        <v>382</v>
      </c>
      <c r="B676" s="204"/>
      <c r="C676" s="23" t="s">
        <v>12</v>
      </c>
      <c r="D676" s="23" t="s">
        <v>16</v>
      </c>
      <c r="E676" s="23" t="s">
        <v>92</v>
      </c>
      <c r="F676" s="23"/>
      <c r="G676" s="90">
        <f>SUM(G677)</f>
        <v>24.3</v>
      </c>
    </row>
    <row r="677" spans="1:7" ht="45">
      <c r="A677" s="84" t="s">
        <v>502</v>
      </c>
      <c r="B677" s="204"/>
      <c r="C677" s="23" t="s">
        <v>12</v>
      </c>
      <c r="D677" s="23" t="s">
        <v>16</v>
      </c>
      <c r="E677" s="23" t="s">
        <v>503</v>
      </c>
      <c r="F677" s="23"/>
      <c r="G677" s="90">
        <f>SUM(G678)</f>
        <v>24.3</v>
      </c>
    </row>
    <row r="678" spans="1:7" ht="60">
      <c r="A678" s="79" t="s">
        <v>72</v>
      </c>
      <c r="B678" s="204"/>
      <c r="C678" s="15" t="s">
        <v>12</v>
      </c>
      <c r="D678" s="15" t="s">
        <v>16</v>
      </c>
      <c r="E678" s="24" t="s">
        <v>503</v>
      </c>
      <c r="F678" s="24" t="s">
        <v>74</v>
      </c>
      <c r="G678" s="82">
        <v>24.3</v>
      </c>
    </row>
    <row r="679" spans="1:7" ht="15">
      <c r="A679" s="117" t="s">
        <v>17</v>
      </c>
      <c r="B679" s="139"/>
      <c r="C679" s="31" t="s">
        <v>18</v>
      </c>
      <c r="D679" s="12"/>
      <c r="E679" s="14"/>
      <c r="F679" s="15"/>
      <c r="G679" s="93">
        <f>SUM(G680,G686)</f>
        <v>817.8</v>
      </c>
    </row>
    <row r="680" spans="1:7" ht="15">
      <c r="A680" s="109" t="s">
        <v>307</v>
      </c>
      <c r="B680" s="205"/>
      <c r="C680" s="22" t="s">
        <v>18</v>
      </c>
      <c r="D680" s="22" t="s">
        <v>42</v>
      </c>
      <c r="E680" s="22"/>
      <c r="F680" s="22"/>
      <c r="G680" s="90">
        <f>SUM(G681)</f>
        <v>797.8</v>
      </c>
    </row>
    <row r="681" spans="1:7" ht="75">
      <c r="A681" s="91" t="s">
        <v>342</v>
      </c>
      <c r="B681" s="205"/>
      <c r="C681" s="62" t="s">
        <v>18</v>
      </c>
      <c r="D681" s="62" t="s">
        <v>42</v>
      </c>
      <c r="E681" s="62" t="s">
        <v>97</v>
      </c>
      <c r="F681" s="19"/>
      <c r="G681" s="90">
        <f>SUM(G682)</f>
        <v>797.8</v>
      </c>
    </row>
    <row r="682" spans="1:7" ht="45">
      <c r="A682" s="84" t="s">
        <v>124</v>
      </c>
      <c r="B682" s="205"/>
      <c r="C682" s="12" t="s">
        <v>18</v>
      </c>
      <c r="D682" s="12" t="s">
        <v>42</v>
      </c>
      <c r="E682" s="11" t="s">
        <v>129</v>
      </c>
      <c r="F682" s="12"/>
      <c r="G682" s="98">
        <f>SUM(G683)</f>
        <v>797.8</v>
      </c>
    </row>
    <row r="683" spans="1:7" ht="30">
      <c r="A683" s="100" t="s">
        <v>125</v>
      </c>
      <c r="B683" s="205"/>
      <c r="C683" s="12" t="s">
        <v>18</v>
      </c>
      <c r="D683" s="12" t="s">
        <v>42</v>
      </c>
      <c r="E683" s="11" t="s">
        <v>130</v>
      </c>
      <c r="F683" s="19"/>
      <c r="G683" s="90">
        <f>SUM(G684)</f>
        <v>797.8</v>
      </c>
    </row>
    <row r="684" spans="1:7" ht="30">
      <c r="A684" s="84" t="s">
        <v>587</v>
      </c>
      <c r="B684" s="205"/>
      <c r="C684" s="12" t="s">
        <v>18</v>
      </c>
      <c r="D684" s="12" t="s">
        <v>42</v>
      </c>
      <c r="E684" s="11" t="s">
        <v>585</v>
      </c>
      <c r="F684" s="12"/>
      <c r="G684" s="90">
        <f>SUM(G685:G685)</f>
        <v>797.8</v>
      </c>
    </row>
    <row r="685" spans="1:7" ht="30">
      <c r="A685" s="79" t="s">
        <v>117</v>
      </c>
      <c r="B685" s="205"/>
      <c r="C685" s="12" t="s">
        <v>18</v>
      </c>
      <c r="D685" s="12" t="s">
        <v>42</v>
      </c>
      <c r="E685" s="12" t="s">
        <v>585</v>
      </c>
      <c r="F685" s="12" t="s">
        <v>75</v>
      </c>
      <c r="G685" s="82">
        <v>797.8</v>
      </c>
    </row>
    <row r="686" spans="1:7" ht="15">
      <c r="A686" s="80" t="s">
        <v>59</v>
      </c>
      <c r="B686" s="138"/>
      <c r="C686" s="22" t="s">
        <v>18</v>
      </c>
      <c r="D686" s="22" t="s">
        <v>49</v>
      </c>
      <c r="E686" s="22"/>
      <c r="F686" s="22"/>
      <c r="G686" s="90">
        <f>SUM(G687)</f>
        <v>20</v>
      </c>
    </row>
    <row r="687" spans="1:7" ht="75">
      <c r="A687" s="91" t="s">
        <v>342</v>
      </c>
      <c r="B687" s="138"/>
      <c r="C687" s="62" t="s">
        <v>18</v>
      </c>
      <c r="D687" s="62" t="s">
        <v>49</v>
      </c>
      <c r="E687" s="62" t="s">
        <v>97</v>
      </c>
      <c r="F687" s="19"/>
      <c r="G687" s="90">
        <f>SUM(G688)</f>
        <v>20</v>
      </c>
    </row>
    <row r="688" spans="1:7" ht="45">
      <c r="A688" s="84" t="s">
        <v>124</v>
      </c>
      <c r="B688" s="138"/>
      <c r="C688" s="12" t="s">
        <v>18</v>
      </c>
      <c r="D688" s="12" t="s">
        <v>49</v>
      </c>
      <c r="E688" s="11" t="s">
        <v>129</v>
      </c>
      <c r="F688" s="12"/>
      <c r="G688" s="98">
        <f>SUM(G689)</f>
        <v>20</v>
      </c>
    </row>
    <row r="689" spans="1:7" ht="30">
      <c r="A689" s="100" t="s">
        <v>125</v>
      </c>
      <c r="B689" s="138"/>
      <c r="C689" s="12" t="s">
        <v>18</v>
      </c>
      <c r="D689" s="12" t="s">
        <v>49</v>
      </c>
      <c r="E689" s="11" t="s">
        <v>130</v>
      </c>
      <c r="F689" s="19"/>
      <c r="G689" s="90">
        <f>SUM(G690)</f>
        <v>20</v>
      </c>
    </row>
    <row r="690" spans="1:7" ht="30">
      <c r="A690" s="84" t="s">
        <v>126</v>
      </c>
      <c r="B690" s="138"/>
      <c r="C690" s="12" t="s">
        <v>18</v>
      </c>
      <c r="D690" s="12" t="s">
        <v>49</v>
      </c>
      <c r="E690" s="11" t="s">
        <v>131</v>
      </c>
      <c r="F690" s="12"/>
      <c r="G690" s="90">
        <f>SUM(G691:G691)</f>
        <v>20</v>
      </c>
    </row>
    <row r="691" spans="1:7" ht="30.75" thickBot="1">
      <c r="A691" s="79" t="s">
        <v>117</v>
      </c>
      <c r="B691" s="138"/>
      <c r="C691" s="12" t="s">
        <v>18</v>
      </c>
      <c r="D691" s="12" t="s">
        <v>49</v>
      </c>
      <c r="E691" s="12" t="s">
        <v>131</v>
      </c>
      <c r="F691" s="12" t="s">
        <v>75</v>
      </c>
      <c r="G691" s="82">
        <v>20</v>
      </c>
    </row>
    <row r="692" spans="1:7" ht="15.75" thickTop="1" thickBot="1">
      <c r="A692" s="237" t="s">
        <v>60</v>
      </c>
      <c r="B692" s="238"/>
      <c r="C692" s="238"/>
      <c r="D692" s="238"/>
      <c r="E692" s="238"/>
      <c r="F692" s="238"/>
      <c r="G692" s="129">
        <f>SUM(G10,G23,G355,G655,G344)</f>
        <v>381102.43499999994</v>
      </c>
    </row>
    <row r="693" spans="1:7" ht="13.5" thickTop="1"/>
  </sheetData>
  <mergeCells count="9">
    <mergeCell ref="A1:G1"/>
    <mergeCell ref="A2:G2"/>
    <mergeCell ref="A3:G3"/>
    <mergeCell ref="A4:G4"/>
    <mergeCell ref="B412:B424"/>
    <mergeCell ref="A6:G6"/>
    <mergeCell ref="A8:A9"/>
    <mergeCell ref="B8:F8"/>
    <mergeCell ref="G8:G9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97"/>
  <sheetViews>
    <sheetView topLeftCell="A585" zoomScale="124" zoomScaleNormal="124" zoomScaleSheetLayoutView="100" workbookViewId="0">
      <selection activeCell="F560" sqref="F560"/>
    </sheetView>
  </sheetViews>
  <sheetFormatPr defaultRowHeight="12.75"/>
  <cols>
    <col min="1" max="1" width="59" style="51" customWidth="1"/>
    <col min="2" max="2" width="4.85546875" style="59" customWidth="1"/>
    <col min="3" max="3" width="4.140625" customWidth="1"/>
    <col min="4" max="4" width="15.42578125" style="72" customWidth="1"/>
    <col min="5" max="5" width="5.140625" customWidth="1"/>
    <col min="6" max="6" width="12.140625" customWidth="1"/>
  </cols>
  <sheetData>
    <row r="1" spans="1:10" ht="15.75">
      <c r="A1" s="320" t="s">
        <v>426</v>
      </c>
      <c r="B1" s="320"/>
      <c r="C1" s="320"/>
      <c r="D1" s="320"/>
      <c r="E1" s="320"/>
      <c r="F1" s="320"/>
    </row>
    <row r="2" spans="1:10" ht="15.75">
      <c r="A2" s="320" t="s">
        <v>0</v>
      </c>
      <c r="B2" s="320"/>
      <c r="C2" s="320"/>
      <c r="D2" s="320"/>
      <c r="E2" s="320"/>
      <c r="F2" s="320"/>
    </row>
    <row r="3" spans="1:10" ht="15.75">
      <c r="A3" s="320" t="s">
        <v>541</v>
      </c>
      <c r="B3" s="320"/>
      <c r="C3" s="320"/>
      <c r="D3" s="320"/>
      <c r="E3" s="320"/>
      <c r="F3" s="320"/>
    </row>
    <row r="4" spans="1:10" ht="15.75">
      <c r="A4" s="134"/>
      <c r="B4" s="134"/>
      <c r="C4" s="134"/>
      <c r="D4" s="140"/>
      <c r="E4" s="134"/>
      <c r="F4" s="134"/>
      <c r="G4" s="1"/>
    </row>
    <row r="5" spans="1:10" ht="97.5" customHeight="1">
      <c r="A5" s="333" t="s">
        <v>588</v>
      </c>
      <c r="B5" s="333"/>
      <c r="C5" s="333"/>
      <c r="D5" s="333"/>
      <c r="E5" s="333"/>
      <c r="F5" s="333"/>
      <c r="G5" s="40"/>
      <c r="H5" s="40"/>
      <c r="I5" s="40"/>
      <c r="J5" s="40"/>
    </row>
    <row r="6" spans="1:10" ht="13.5" thickBot="1">
      <c r="A6" s="41"/>
      <c r="B6" s="42"/>
      <c r="C6" s="43"/>
      <c r="D6" s="141"/>
      <c r="E6" s="43"/>
      <c r="F6" s="44" t="s">
        <v>61</v>
      </c>
    </row>
    <row r="7" spans="1:10" ht="14.25" thickTop="1" thickBot="1">
      <c r="A7" s="328" t="s">
        <v>62</v>
      </c>
      <c r="B7" s="330" t="s">
        <v>63</v>
      </c>
      <c r="C7" s="330"/>
      <c r="D7" s="330"/>
      <c r="E7" s="330"/>
      <c r="F7" s="331" t="s">
        <v>591</v>
      </c>
    </row>
    <row r="8" spans="1:10" ht="81" thickBot="1">
      <c r="A8" s="329"/>
      <c r="B8" s="45" t="s">
        <v>64</v>
      </c>
      <c r="C8" s="45" t="s">
        <v>65</v>
      </c>
      <c r="D8" s="45" t="s">
        <v>66</v>
      </c>
      <c r="E8" s="45" t="s">
        <v>67</v>
      </c>
      <c r="F8" s="332"/>
    </row>
    <row r="9" spans="1:10" s="46" customFormat="1" ht="15.75" thickTop="1" thickBot="1">
      <c r="A9" s="237" t="s">
        <v>11</v>
      </c>
      <c r="B9" s="238" t="s">
        <v>12</v>
      </c>
      <c r="C9" s="238"/>
      <c r="D9" s="238"/>
      <c r="E9" s="238"/>
      <c r="F9" s="243">
        <f>SUM(F10,F16,F27,F37,F43,F66,F73,F60)</f>
        <v>33728.6</v>
      </c>
    </row>
    <row r="10" spans="1:10" ht="30.75" thickTop="1">
      <c r="A10" s="123" t="s">
        <v>38</v>
      </c>
      <c r="B10" s="18" t="s">
        <v>12</v>
      </c>
      <c r="C10" s="18" t="s">
        <v>25</v>
      </c>
      <c r="D10" s="18"/>
      <c r="E10" s="18"/>
      <c r="F10" s="124">
        <f>SUM(F11)</f>
        <v>1938.2</v>
      </c>
    </row>
    <row r="11" spans="1:10" ht="15">
      <c r="A11" s="84" t="s">
        <v>229</v>
      </c>
      <c r="B11" s="69" t="s">
        <v>12</v>
      </c>
      <c r="C11" s="69" t="s">
        <v>25</v>
      </c>
      <c r="D11" s="74" t="s">
        <v>228</v>
      </c>
      <c r="E11" s="18"/>
      <c r="F11" s="110">
        <f>SUM(F12)</f>
        <v>1938.2</v>
      </c>
    </row>
    <row r="12" spans="1:10" ht="30">
      <c r="A12" s="84" t="s">
        <v>382</v>
      </c>
      <c r="B12" s="69" t="s">
        <v>12</v>
      </c>
      <c r="C12" s="69" t="s">
        <v>25</v>
      </c>
      <c r="D12" s="74" t="s">
        <v>92</v>
      </c>
      <c r="E12" s="18"/>
      <c r="F12" s="110">
        <f>SUM(F13)</f>
        <v>1938.2</v>
      </c>
    </row>
    <row r="13" spans="1:10" ht="15">
      <c r="A13" s="91" t="s">
        <v>85</v>
      </c>
      <c r="B13" s="19" t="s">
        <v>12</v>
      </c>
      <c r="C13" s="19" t="s">
        <v>25</v>
      </c>
      <c r="D13" s="19" t="s">
        <v>222</v>
      </c>
      <c r="E13" s="19"/>
      <c r="F13" s="90">
        <f>SUM(F14)</f>
        <v>1938.2</v>
      </c>
    </row>
    <row r="14" spans="1:10" ht="30">
      <c r="A14" s="91" t="s">
        <v>413</v>
      </c>
      <c r="B14" s="19" t="s">
        <v>12</v>
      </c>
      <c r="C14" s="19" t="s">
        <v>25</v>
      </c>
      <c r="D14" s="19" t="s">
        <v>223</v>
      </c>
      <c r="E14" s="19"/>
      <c r="F14" s="90">
        <f>SUM(F15)</f>
        <v>1938.2</v>
      </c>
    </row>
    <row r="15" spans="1:10" ht="61.5" customHeight="1">
      <c r="A15" s="79" t="s">
        <v>72</v>
      </c>
      <c r="B15" s="12" t="s">
        <v>12</v>
      </c>
      <c r="C15" s="12" t="s">
        <v>25</v>
      </c>
      <c r="D15" s="15" t="s">
        <v>223</v>
      </c>
      <c r="E15" s="12" t="s">
        <v>74</v>
      </c>
      <c r="F15" s="82">
        <v>1938.2</v>
      </c>
    </row>
    <row r="16" spans="1:10" ht="45">
      <c r="A16" s="89" t="s">
        <v>13</v>
      </c>
      <c r="B16" s="10" t="s">
        <v>12</v>
      </c>
      <c r="C16" s="10" t="s">
        <v>14</v>
      </c>
      <c r="D16" s="10"/>
      <c r="E16" s="10"/>
      <c r="F16" s="90">
        <f>SUM(F17)</f>
        <v>777.4</v>
      </c>
    </row>
    <row r="17" spans="1:6" ht="15">
      <c r="A17" s="84" t="s">
        <v>229</v>
      </c>
      <c r="B17" s="69" t="s">
        <v>12</v>
      </c>
      <c r="C17" s="69" t="s">
        <v>14</v>
      </c>
      <c r="D17" s="74" t="s">
        <v>228</v>
      </c>
      <c r="E17" s="18"/>
      <c r="F17" s="110">
        <f>SUM(F18)</f>
        <v>777.4</v>
      </c>
    </row>
    <row r="18" spans="1:6" ht="30">
      <c r="A18" s="84" t="s">
        <v>382</v>
      </c>
      <c r="B18" s="69" t="s">
        <v>12</v>
      </c>
      <c r="C18" s="69" t="s">
        <v>14</v>
      </c>
      <c r="D18" s="74" t="s">
        <v>92</v>
      </c>
      <c r="E18" s="18"/>
      <c r="F18" s="110">
        <f>SUM(F19)</f>
        <v>777.4</v>
      </c>
    </row>
    <row r="19" spans="1:6" ht="15">
      <c r="A19" s="91" t="s">
        <v>86</v>
      </c>
      <c r="B19" s="11" t="s">
        <v>12</v>
      </c>
      <c r="C19" s="11" t="s">
        <v>14</v>
      </c>
      <c r="D19" s="19" t="s">
        <v>224</v>
      </c>
      <c r="E19" s="11"/>
      <c r="F19" s="90">
        <f>SUM(F20,F25,F23)</f>
        <v>777.4</v>
      </c>
    </row>
    <row r="20" spans="1:6" ht="30">
      <c r="A20" s="91" t="s">
        <v>413</v>
      </c>
      <c r="B20" s="12" t="s">
        <v>12</v>
      </c>
      <c r="C20" s="12" t="s">
        <v>14</v>
      </c>
      <c r="D20" s="19" t="s">
        <v>225</v>
      </c>
      <c r="E20" s="11"/>
      <c r="F20" s="90">
        <f>SUM(F21:F22)</f>
        <v>555</v>
      </c>
    </row>
    <row r="21" spans="1:6" ht="57.75" customHeight="1">
      <c r="A21" s="79" t="s">
        <v>72</v>
      </c>
      <c r="B21" s="12" t="s">
        <v>12</v>
      </c>
      <c r="C21" s="12" t="s">
        <v>14</v>
      </c>
      <c r="D21" s="15" t="s">
        <v>225</v>
      </c>
      <c r="E21" s="12" t="s">
        <v>74</v>
      </c>
      <c r="F21" s="82">
        <v>530.70000000000005</v>
      </c>
    </row>
    <row r="22" spans="1:6" ht="30">
      <c r="A22" s="79" t="s">
        <v>117</v>
      </c>
      <c r="B22" s="12" t="s">
        <v>12</v>
      </c>
      <c r="C22" s="12" t="s">
        <v>14</v>
      </c>
      <c r="D22" s="15" t="s">
        <v>225</v>
      </c>
      <c r="E22" s="12" t="s">
        <v>75</v>
      </c>
      <c r="F22" s="82">
        <v>24.3</v>
      </c>
    </row>
    <row r="23" spans="1:6" ht="30">
      <c r="A23" s="84" t="s">
        <v>545</v>
      </c>
      <c r="B23" s="12" t="s">
        <v>12</v>
      </c>
      <c r="C23" s="12" t="s">
        <v>14</v>
      </c>
      <c r="D23" s="19" t="s">
        <v>544</v>
      </c>
      <c r="E23" s="11"/>
      <c r="F23" s="96">
        <f>SUM(F24)</f>
        <v>132</v>
      </c>
    </row>
    <row r="24" spans="1:6" ht="63.75" customHeight="1">
      <c r="A24" s="79" t="s">
        <v>72</v>
      </c>
      <c r="B24" s="12" t="s">
        <v>12</v>
      </c>
      <c r="C24" s="12" t="s">
        <v>14</v>
      </c>
      <c r="D24" s="15" t="s">
        <v>544</v>
      </c>
      <c r="E24" s="12" t="s">
        <v>74</v>
      </c>
      <c r="F24" s="82">
        <v>132</v>
      </c>
    </row>
    <row r="25" spans="1:6" ht="45">
      <c r="A25" s="91" t="s">
        <v>415</v>
      </c>
      <c r="B25" s="12" t="s">
        <v>12</v>
      </c>
      <c r="C25" s="12" t="s">
        <v>14</v>
      </c>
      <c r="D25" s="19" t="s">
        <v>417</v>
      </c>
      <c r="E25" s="11"/>
      <c r="F25" s="96">
        <f>SUM(F26)</f>
        <v>90.4</v>
      </c>
    </row>
    <row r="26" spans="1:6" ht="58.5" customHeight="1">
      <c r="A26" s="79" t="s">
        <v>72</v>
      </c>
      <c r="B26" s="12" t="s">
        <v>12</v>
      </c>
      <c r="C26" s="12" t="s">
        <v>14</v>
      </c>
      <c r="D26" s="15" t="s">
        <v>417</v>
      </c>
      <c r="E26" s="12" t="s">
        <v>74</v>
      </c>
      <c r="F26" s="114">
        <v>90.4</v>
      </c>
    </row>
    <row r="27" spans="1:6" ht="45">
      <c r="A27" s="80" t="s">
        <v>39</v>
      </c>
      <c r="B27" s="22" t="s">
        <v>12</v>
      </c>
      <c r="C27" s="22" t="s">
        <v>18</v>
      </c>
      <c r="D27" s="22"/>
      <c r="E27" s="22"/>
      <c r="F27" s="90">
        <f>SUM(F28)</f>
        <v>19871.899999999998</v>
      </c>
    </row>
    <row r="28" spans="1:6" ht="75">
      <c r="A28" s="91" t="s">
        <v>333</v>
      </c>
      <c r="B28" s="19" t="s">
        <v>12</v>
      </c>
      <c r="C28" s="19" t="s">
        <v>18</v>
      </c>
      <c r="D28" s="19" t="s">
        <v>97</v>
      </c>
      <c r="E28" s="19"/>
      <c r="F28" s="90">
        <f>SUM(F29)</f>
        <v>19871.899999999998</v>
      </c>
    </row>
    <row r="29" spans="1:6" ht="45">
      <c r="A29" s="91" t="s">
        <v>88</v>
      </c>
      <c r="B29" s="19" t="s">
        <v>12</v>
      </c>
      <c r="C29" s="19" t="s">
        <v>18</v>
      </c>
      <c r="D29" s="19" t="s">
        <v>98</v>
      </c>
      <c r="E29" s="19"/>
      <c r="F29" s="90">
        <f>SUM(F30)</f>
        <v>19871.899999999998</v>
      </c>
    </row>
    <row r="30" spans="1:6" ht="30">
      <c r="A30" s="91" t="s">
        <v>89</v>
      </c>
      <c r="B30" s="19" t="s">
        <v>12</v>
      </c>
      <c r="C30" s="19" t="s">
        <v>18</v>
      </c>
      <c r="D30" s="19" t="s">
        <v>99</v>
      </c>
      <c r="E30" s="19"/>
      <c r="F30" s="90">
        <f>SUM(F31,F35)</f>
        <v>19871.899999999998</v>
      </c>
    </row>
    <row r="31" spans="1:6" ht="30">
      <c r="A31" s="91" t="s">
        <v>413</v>
      </c>
      <c r="B31" s="19" t="s">
        <v>12</v>
      </c>
      <c r="C31" s="19" t="s">
        <v>18</v>
      </c>
      <c r="D31" s="19" t="s">
        <v>87</v>
      </c>
      <c r="E31" s="19"/>
      <c r="F31" s="90">
        <f>SUM(F32:F34)</f>
        <v>17992.3</v>
      </c>
    </row>
    <row r="32" spans="1:6" ht="75">
      <c r="A32" s="79" t="s">
        <v>72</v>
      </c>
      <c r="B32" s="12" t="s">
        <v>12</v>
      </c>
      <c r="C32" s="12" t="s">
        <v>18</v>
      </c>
      <c r="D32" s="12" t="s">
        <v>87</v>
      </c>
      <c r="E32" s="12" t="s">
        <v>74</v>
      </c>
      <c r="F32" s="97">
        <v>14640.8</v>
      </c>
    </row>
    <row r="33" spans="1:6" ht="30">
      <c r="A33" s="79" t="s">
        <v>117</v>
      </c>
      <c r="B33" s="12" t="s">
        <v>12</v>
      </c>
      <c r="C33" s="12" t="s">
        <v>18</v>
      </c>
      <c r="D33" s="12" t="s">
        <v>87</v>
      </c>
      <c r="E33" s="12" t="s">
        <v>75</v>
      </c>
      <c r="F33" s="97">
        <v>3303.5</v>
      </c>
    </row>
    <row r="34" spans="1:6" ht="15">
      <c r="A34" s="79" t="s">
        <v>73</v>
      </c>
      <c r="B34" s="12" t="s">
        <v>12</v>
      </c>
      <c r="C34" s="12" t="s">
        <v>18</v>
      </c>
      <c r="D34" s="12" t="s">
        <v>87</v>
      </c>
      <c r="E34" s="12" t="s">
        <v>76</v>
      </c>
      <c r="F34" s="97">
        <v>48</v>
      </c>
    </row>
    <row r="35" spans="1:6" ht="45">
      <c r="A35" s="91" t="s">
        <v>415</v>
      </c>
      <c r="B35" s="19" t="s">
        <v>12</v>
      </c>
      <c r="C35" s="19" t="s">
        <v>18</v>
      </c>
      <c r="D35" s="19" t="s">
        <v>414</v>
      </c>
      <c r="E35" s="19"/>
      <c r="F35" s="98">
        <f>SUM(F36)</f>
        <v>1879.6</v>
      </c>
    </row>
    <row r="36" spans="1:6" ht="75">
      <c r="A36" s="79" t="s">
        <v>72</v>
      </c>
      <c r="B36" s="12" t="s">
        <v>12</v>
      </c>
      <c r="C36" s="12" t="s">
        <v>18</v>
      </c>
      <c r="D36" s="12" t="s">
        <v>414</v>
      </c>
      <c r="E36" s="12" t="s">
        <v>74</v>
      </c>
      <c r="F36" s="97">
        <v>1879.6</v>
      </c>
    </row>
    <row r="37" spans="1:6" ht="15">
      <c r="A37" s="99" t="s">
        <v>259</v>
      </c>
      <c r="B37" s="67" t="s">
        <v>12</v>
      </c>
      <c r="C37" s="67" t="s">
        <v>42</v>
      </c>
      <c r="D37" s="12"/>
      <c r="E37" s="12"/>
      <c r="F37" s="98">
        <f>SUM(F38)</f>
        <v>1.9</v>
      </c>
    </row>
    <row r="38" spans="1:6" ht="75">
      <c r="A38" s="91" t="s">
        <v>333</v>
      </c>
      <c r="B38" s="33" t="s">
        <v>12</v>
      </c>
      <c r="C38" s="33" t="s">
        <v>42</v>
      </c>
      <c r="D38" s="11" t="s">
        <v>97</v>
      </c>
      <c r="E38" s="12"/>
      <c r="F38" s="98">
        <f>SUM(F39)</f>
        <v>1.9</v>
      </c>
    </row>
    <row r="39" spans="1:6" ht="45">
      <c r="A39" s="91" t="s">
        <v>88</v>
      </c>
      <c r="B39" s="33" t="s">
        <v>12</v>
      </c>
      <c r="C39" s="33" t="s">
        <v>42</v>
      </c>
      <c r="D39" s="11" t="s">
        <v>98</v>
      </c>
      <c r="E39" s="12"/>
      <c r="F39" s="98">
        <f>SUM(F40)</f>
        <v>1.9</v>
      </c>
    </row>
    <row r="40" spans="1:6" ht="30">
      <c r="A40" s="84" t="s">
        <v>90</v>
      </c>
      <c r="B40" s="33" t="s">
        <v>12</v>
      </c>
      <c r="C40" s="33" t="s">
        <v>42</v>
      </c>
      <c r="D40" s="11" t="s">
        <v>100</v>
      </c>
      <c r="E40" s="12"/>
      <c r="F40" s="98">
        <f>SUM(F41)</f>
        <v>1.9</v>
      </c>
    </row>
    <row r="41" spans="1:6" ht="45">
      <c r="A41" s="131" t="s">
        <v>260</v>
      </c>
      <c r="B41" s="33" t="s">
        <v>12</v>
      </c>
      <c r="C41" s="33" t="s">
        <v>42</v>
      </c>
      <c r="D41" s="11" t="s">
        <v>261</v>
      </c>
      <c r="E41" s="12"/>
      <c r="F41" s="98">
        <f>SUM(F42)</f>
        <v>1.9</v>
      </c>
    </row>
    <row r="42" spans="1:6" ht="30">
      <c r="A42" s="79" t="s">
        <v>81</v>
      </c>
      <c r="B42" s="28" t="s">
        <v>12</v>
      </c>
      <c r="C42" s="28" t="s">
        <v>42</v>
      </c>
      <c r="D42" s="12" t="s">
        <v>261</v>
      </c>
      <c r="E42" s="12" t="s">
        <v>75</v>
      </c>
      <c r="F42" s="97">
        <v>1.9</v>
      </c>
    </row>
    <row r="43" spans="1:6" ht="45">
      <c r="A43" s="89" t="s">
        <v>53</v>
      </c>
      <c r="B43" s="10" t="s">
        <v>12</v>
      </c>
      <c r="C43" s="10" t="s">
        <v>45</v>
      </c>
      <c r="D43" s="32"/>
      <c r="E43" s="32"/>
      <c r="F43" s="90">
        <f>SUM(F44,F52)</f>
        <v>6614.9</v>
      </c>
    </row>
    <row r="44" spans="1:6" ht="75">
      <c r="A44" s="91" t="s">
        <v>333</v>
      </c>
      <c r="B44" s="19" t="s">
        <v>12</v>
      </c>
      <c r="C44" s="19" t="s">
        <v>45</v>
      </c>
      <c r="D44" s="19" t="s">
        <v>97</v>
      </c>
      <c r="E44" s="33"/>
      <c r="F44" s="90">
        <f>SUM(F45)</f>
        <v>5834.2999999999993</v>
      </c>
    </row>
    <row r="45" spans="1:6" ht="45">
      <c r="A45" s="91" t="s">
        <v>88</v>
      </c>
      <c r="B45" s="19" t="s">
        <v>12</v>
      </c>
      <c r="C45" s="19" t="s">
        <v>45</v>
      </c>
      <c r="D45" s="19" t="s">
        <v>98</v>
      </c>
      <c r="E45" s="33"/>
      <c r="F45" s="90">
        <f>SUM(F46)</f>
        <v>5834.2999999999993</v>
      </c>
    </row>
    <row r="46" spans="1:6" ht="30">
      <c r="A46" s="91" t="s">
        <v>89</v>
      </c>
      <c r="B46" s="19" t="s">
        <v>12</v>
      </c>
      <c r="C46" s="19" t="s">
        <v>45</v>
      </c>
      <c r="D46" s="19" t="s">
        <v>99</v>
      </c>
      <c r="E46" s="33"/>
      <c r="F46" s="90">
        <f>SUM(F47,F50)</f>
        <v>5834.2999999999993</v>
      </c>
    </row>
    <row r="47" spans="1:6" ht="30">
      <c r="A47" s="91" t="s">
        <v>413</v>
      </c>
      <c r="B47" s="19" t="s">
        <v>12</v>
      </c>
      <c r="C47" s="19" t="s">
        <v>45</v>
      </c>
      <c r="D47" s="19" t="s">
        <v>87</v>
      </c>
      <c r="E47" s="33"/>
      <c r="F47" s="90">
        <f>SUM(F48:F49)</f>
        <v>5682.9</v>
      </c>
    </row>
    <row r="48" spans="1:6" ht="75">
      <c r="A48" s="79" t="s">
        <v>72</v>
      </c>
      <c r="B48" s="28" t="s">
        <v>12</v>
      </c>
      <c r="C48" s="28" t="s">
        <v>45</v>
      </c>
      <c r="D48" s="15" t="s">
        <v>87</v>
      </c>
      <c r="E48" s="12" t="s">
        <v>74</v>
      </c>
      <c r="F48" s="82">
        <v>5330.5</v>
      </c>
    </row>
    <row r="49" spans="1:6" ht="30">
      <c r="A49" s="79" t="s">
        <v>117</v>
      </c>
      <c r="B49" s="28" t="s">
        <v>12</v>
      </c>
      <c r="C49" s="28" t="s">
        <v>45</v>
      </c>
      <c r="D49" s="15" t="s">
        <v>87</v>
      </c>
      <c r="E49" s="12" t="s">
        <v>75</v>
      </c>
      <c r="F49" s="82">
        <v>352.4</v>
      </c>
    </row>
    <row r="50" spans="1:6" ht="45">
      <c r="A50" s="91" t="s">
        <v>415</v>
      </c>
      <c r="B50" s="19" t="s">
        <v>12</v>
      </c>
      <c r="C50" s="19" t="s">
        <v>45</v>
      </c>
      <c r="D50" s="19" t="s">
        <v>414</v>
      </c>
      <c r="E50" s="33"/>
      <c r="F50" s="110">
        <f>SUM(F51)</f>
        <v>151.4</v>
      </c>
    </row>
    <row r="51" spans="1:6" ht="75">
      <c r="A51" s="79" t="s">
        <v>72</v>
      </c>
      <c r="B51" s="28" t="s">
        <v>12</v>
      </c>
      <c r="C51" s="28" t="s">
        <v>45</v>
      </c>
      <c r="D51" s="15" t="s">
        <v>414</v>
      </c>
      <c r="E51" s="12" t="s">
        <v>74</v>
      </c>
      <c r="F51" s="179">
        <v>151.4</v>
      </c>
    </row>
    <row r="52" spans="1:6" ht="15">
      <c r="A52" s="84" t="s">
        <v>229</v>
      </c>
      <c r="B52" s="69" t="s">
        <v>12</v>
      </c>
      <c r="C52" s="69" t="s">
        <v>45</v>
      </c>
      <c r="D52" s="74" t="s">
        <v>228</v>
      </c>
      <c r="E52" s="18"/>
      <c r="F52" s="110">
        <f>SUM(F53)</f>
        <v>780.6</v>
      </c>
    </row>
    <row r="53" spans="1:6" ht="30">
      <c r="A53" s="84" t="s">
        <v>382</v>
      </c>
      <c r="B53" s="69" t="s">
        <v>12</v>
      </c>
      <c r="C53" s="69" t="s">
        <v>45</v>
      </c>
      <c r="D53" s="74" t="s">
        <v>92</v>
      </c>
      <c r="E53" s="18"/>
      <c r="F53" s="110">
        <f>SUM(F54)</f>
        <v>780.6</v>
      </c>
    </row>
    <row r="54" spans="1:6" ht="15">
      <c r="A54" s="91" t="s">
        <v>246</v>
      </c>
      <c r="B54" s="11" t="s">
        <v>12</v>
      </c>
      <c r="C54" s="11" t="s">
        <v>45</v>
      </c>
      <c r="D54" s="19" t="s">
        <v>244</v>
      </c>
      <c r="E54" s="11"/>
      <c r="F54" s="90">
        <f>SUM(F55,F58)</f>
        <v>780.6</v>
      </c>
    </row>
    <row r="55" spans="1:6" ht="30">
      <c r="A55" s="91" t="s">
        <v>413</v>
      </c>
      <c r="B55" s="12" t="s">
        <v>12</v>
      </c>
      <c r="C55" s="12" t="s">
        <v>45</v>
      </c>
      <c r="D55" s="19" t="s">
        <v>245</v>
      </c>
      <c r="E55" s="11"/>
      <c r="F55" s="90">
        <f>SUM(F56:F57)</f>
        <v>691.80000000000007</v>
      </c>
    </row>
    <row r="56" spans="1:6" ht="75">
      <c r="A56" s="79" t="s">
        <v>72</v>
      </c>
      <c r="B56" s="12" t="s">
        <v>12</v>
      </c>
      <c r="C56" s="12" t="s">
        <v>45</v>
      </c>
      <c r="D56" s="15" t="s">
        <v>245</v>
      </c>
      <c r="E56" s="12" t="s">
        <v>74</v>
      </c>
      <c r="F56" s="132">
        <v>688.6</v>
      </c>
    </row>
    <row r="57" spans="1:6" ht="30">
      <c r="A57" s="79" t="s">
        <v>117</v>
      </c>
      <c r="B57" s="12" t="s">
        <v>12</v>
      </c>
      <c r="C57" s="12" t="s">
        <v>45</v>
      </c>
      <c r="D57" s="15" t="s">
        <v>245</v>
      </c>
      <c r="E57" s="12" t="s">
        <v>75</v>
      </c>
      <c r="F57" s="132">
        <v>3.2</v>
      </c>
    </row>
    <row r="58" spans="1:6" ht="45">
      <c r="A58" s="91" t="s">
        <v>415</v>
      </c>
      <c r="B58" s="12" t="s">
        <v>12</v>
      </c>
      <c r="C58" s="12" t="s">
        <v>45</v>
      </c>
      <c r="D58" s="19" t="s">
        <v>416</v>
      </c>
      <c r="E58" s="11"/>
      <c r="F58" s="90">
        <f>SUM(F59)</f>
        <v>88.8</v>
      </c>
    </row>
    <row r="59" spans="1:6" ht="73.5" customHeight="1">
      <c r="A59" s="79" t="s">
        <v>72</v>
      </c>
      <c r="B59" s="12" t="s">
        <v>12</v>
      </c>
      <c r="C59" s="12" t="s">
        <v>45</v>
      </c>
      <c r="D59" s="15" t="s">
        <v>416</v>
      </c>
      <c r="E59" s="12" t="s">
        <v>74</v>
      </c>
      <c r="F59" s="82">
        <v>88.8</v>
      </c>
    </row>
    <row r="60" spans="1:6" ht="15" hidden="1">
      <c r="A60" s="99" t="s">
        <v>430</v>
      </c>
      <c r="B60" s="67" t="s">
        <v>12</v>
      </c>
      <c r="C60" s="67" t="s">
        <v>22</v>
      </c>
      <c r="D60" s="12"/>
      <c r="E60" s="12"/>
      <c r="F60" s="98">
        <f>SUM(F61)</f>
        <v>0</v>
      </c>
    </row>
    <row r="61" spans="1:6" ht="75" hidden="1">
      <c r="A61" s="91" t="s">
        <v>333</v>
      </c>
      <c r="B61" s="33" t="s">
        <v>12</v>
      </c>
      <c r="C61" s="33" t="s">
        <v>22</v>
      </c>
      <c r="D61" s="183" t="s">
        <v>97</v>
      </c>
      <c r="E61" s="12"/>
      <c r="F61" s="98">
        <f>SUM(F62)</f>
        <v>0</v>
      </c>
    </row>
    <row r="62" spans="1:6" ht="45" hidden="1">
      <c r="A62" s="91" t="s">
        <v>88</v>
      </c>
      <c r="B62" s="33" t="s">
        <v>12</v>
      </c>
      <c r="C62" s="33" t="s">
        <v>22</v>
      </c>
      <c r="D62" s="183" t="s">
        <v>98</v>
      </c>
      <c r="E62" s="12"/>
      <c r="F62" s="98">
        <f>SUM(F63)</f>
        <v>0</v>
      </c>
    </row>
    <row r="63" spans="1:6" ht="30" hidden="1">
      <c r="A63" s="84" t="s">
        <v>431</v>
      </c>
      <c r="B63" s="33" t="s">
        <v>12</v>
      </c>
      <c r="C63" s="33" t="s">
        <v>22</v>
      </c>
      <c r="D63" s="11" t="s">
        <v>432</v>
      </c>
      <c r="E63" s="12"/>
      <c r="F63" s="98">
        <f>SUM(F64)</f>
        <v>0</v>
      </c>
    </row>
    <row r="64" spans="1:6" ht="30" hidden="1">
      <c r="A64" s="131" t="s">
        <v>433</v>
      </c>
      <c r="B64" s="33" t="s">
        <v>12</v>
      </c>
      <c r="C64" s="33" t="s">
        <v>22</v>
      </c>
      <c r="D64" s="11" t="s">
        <v>434</v>
      </c>
      <c r="E64" s="12"/>
      <c r="F64" s="98">
        <f>SUM(F65)</f>
        <v>0</v>
      </c>
    </row>
    <row r="65" spans="1:6" ht="15" hidden="1">
      <c r="A65" s="79" t="s">
        <v>73</v>
      </c>
      <c r="B65" s="28" t="s">
        <v>12</v>
      </c>
      <c r="C65" s="28" t="s">
        <v>22</v>
      </c>
      <c r="D65" s="12" t="s">
        <v>434</v>
      </c>
      <c r="E65" s="12" t="s">
        <v>76</v>
      </c>
      <c r="F65" s="97"/>
    </row>
    <row r="66" spans="1:6" ht="15">
      <c r="A66" s="109" t="s">
        <v>54</v>
      </c>
      <c r="B66" s="21" t="s">
        <v>12</v>
      </c>
      <c r="C66" s="21" t="s">
        <v>34</v>
      </c>
      <c r="D66" s="21"/>
      <c r="E66" s="21"/>
      <c r="F66" s="90">
        <f>SUM(F67)</f>
        <v>0</v>
      </c>
    </row>
    <row r="67" spans="1:6" ht="15">
      <c r="A67" s="84" t="s">
        <v>229</v>
      </c>
      <c r="B67" s="23" t="s">
        <v>12</v>
      </c>
      <c r="C67" s="23" t="s">
        <v>34</v>
      </c>
      <c r="D67" s="23" t="s">
        <v>228</v>
      </c>
      <c r="E67" s="23"/>
      <c r="F67" s="90">
        <f>SUM(F68)</f>
        <v>0</v>
      </c>
    </row>
    <row r="68" spans="1:6" ht="30">
      <c r="A68" s="84" t="s">
        <v>382</v>
      </c>
      <c r="B68" s="23" t="s">
        <v>12</v>
      </c>
      <c r="C68" s="23" t="s">
        <v>34</v>
      </c>
      <c r="D68" s="23" t="s">
        <v>92</v>
      </c>
      <c r="E68" s="23"/>
      <c r="F68" s="90">
        <f>SUM(F69,F71)</f>
        <v>0</v>
      </c>
    </row>
    <row r="69" spans="1:6" ht="15">
      <c r="A69" s="116" t="s">
        <v>93</v>
      </c>
      <c r="B69" s="23" t="s">
        <v>12</v>
      </c>
      <c r="C69" s="23" t="s">
        <v>34</v>
      </c>
      <c r="D69" s="23" t="s">
        <v>94</v>
      </c>
      <c r="E69" s="23"/>
      <c r="F69" s="90">
        <f>SUM(F70)</f>
        <v>0</v>
      </c>
    </row>
    <row r="70" spans="1:6" ht="15">
      <c r="A70" s="79" t="s">
        <v>73</v>
      </c>
      <c r="B70" s="15" t="s">
        <v>12</v>
      </c>
      <c r="C70" s="15" t="s">
        <v>34</v>
      </c>
      <c r="D70" s="24" t="s">
        <v>94</v>
      </c>
      <c r="E70" s="12" t="s">
        <v>76</v>
      </c>
      <c r="F70" s="82"/>
    </row>
    <row r="71" spans="1:6" ht="45">
      <c r="A71" s="108" t="s">
        <v>95</v>
      </c>
      <c r="B71" s="11" t="s">
        <v>12</v>
      </c>
      <c r="C71" s="11" t="s">
        <v>34</v>
      </c>
      <c r="D71" s="23" t="s">
        <v>96</v>
      </c>
      <c r="E71" s="32"/>
      <c r="F71" s="90">
        <f>SUM(F72)</f>
        <v>0</v>
      </c>
    </row>
    <row r="72" spans="1:6" ht="15">
      <c r="A72" s="79" t="s">
        <v>73</v>
      </c>
      <c r="B72" s="12" t="s">
        <v>12</v>
      </c>
      <c r="C72" s="12" t="s">
        <v>34</v>
      </c>
      <c r="D72" s="24" t="s">
        <v>96</v>
      </c>
      <c r="E72" s="12" t="s">
        <v>76</v>
      </c>
      <c r="F72" s="82"/>
    </row>
    <row r="73" spans="1:6" ht="15">
      <c r="A73" s="80" t="s">
        <v>15</v>
      </c>
      <c r="B73" s="22" t="s">
        <v>12</v>
      </c>
      <c r="C73" s="22" t="s">
        <v>16</v>
      </c>
      <c r="D73" s="22"/>
      <c r="E73" s="22"/>
      <c r="F73" s="90">
        <f>SUM(F74,F81,F96,F131)</f>
        <v>4524.3</v>
      </c>
    </row>
    <row r="74" spans="1:6" ht="60">
      <c r="A74" s="84" t="s">
        <v>341</v>
      </c>
      <c r="B74" s="62" t="s">
        <v>12</v>
      </c>
      <c r="C74" s="164" t="s">
        <v>16</v>
      </c>
      <c r="D74" s="165" t="s">
        <v>308</v>
      </c>
      <c r="E74" s="13"/>
      <c r="F74" s="96">
        <f>SUM(F75)</f>
        <v>569</v>
      </c>
    </row>
    <row r="75" spans="1:6" ht="30">
      <c r="A75" s="84" t="s">
        <v>359</v>
      </c>
      <c r="B75" s="62" t="s">
        <v>12</v>
      </c>
      <c r="C75" s="62" t="s">
        <v>16</v>
      </c>
      <c r="D75" s="62" t="s">
        <v>356</v>
      </c>
      <c r="E75" s="12"/>
      <c r="F75" s="90">
        <f>SUM(F76)</f>
        <v>569</v>
      </c>
    </row>
    <row r="76" spans="1:6" ht="30">
      <c r="A76" s="84" t="s">
        <v>360</v>
      </c>
      <c r="B76" s="62" t="s">
        <v>12</v>
      </c>
      <c r="C76" s="62" t="s">
        <v>16</v>
      </c>
      <c r="D76" s="62" t="s">
        <v>355</v>
      </c>
      <c r="E76" s="12"/>
      <c r="F76" s="90">
        <f>SUM(F77,F79)</f>
        <v>569</v>
      </c>
    </row>
    <row r="77" spans="1:6" ht="45">
      <c r="A77" s="105" t="s">
        <v>395</v>
      </c>
      <c r="B77" s="62" t="s">
        <v>12</v>
      </c>
      <c r="C77" s="62" t="s">
        <v>16</v>
      </c>
      <c r="D77" s="62" t="s">
        <v>396</v>
      </c>
      <c r="E77" s="12"/>
      <c r="F77" s="90">
        <f>SUM(F78)</f>
        <v>284.5</v>
      </c>
    </row>
    <row r="78" spans="1:6" ht="30">
      <c r="A78" s="79" t="s">
        <v>117</v>
      </c>
      <c r="B78" s="20" t="s">
        <v>12</v>
      </c>
      <c r="C78" s="166" t="s">
        <v>16</v>
      </c>
      <c r="D78" s="167" t="s">
        <v>396</v>
      </c>
      <c r="E78" s="13" t="s">
        <v>75</v>
      </c>
      <c r="F78" s="106">
        <v>284.5</v>
      </c>
    </row>
    <row r="79" spans="1:6" ht="60">
      <c r="A79" s="105" t="s">
        <v>397</v>
      </c>
      <c r="B79" s="62" t="s">
        <v>12</v>
      </c>
      <c r="C79" s="62" t="s">
        <v>16</v>
      </c>
      <c r="D79" s="62" t="s">
        <v>398</v>
      </c>
      <c r="E79" s="12"/>
      <c r="F79" s="90">
        <f>SUM(F80)</f>
        <v>284.5</v>
      </c>
    </row>
    <row r="80" spans="1:6" ht="30">
      <c r="A80" s="79" t="s">
        <v>117</v>
      </c>
      <c r="B80" s="20" t="s">
        <v>12</v>
      </c>
      <c r="C80" s="166" t="s">
        <v>16</v>
      </c>
      <c r="D80" s="167" t="s">
        <v>398</v>
      </c>
      <c r="E80" s="13" t="s">
        <v>75</v>
      </c>
      <c r="F80" s="106">
        <v>284.5</v>
      </c>
    </row>
    <row r="81" spans="1:6" ht="45">
      <c r="A81" s="81" t="s">
        <v>334</v>
      </c>
      <c r="B81" s="11" t="s">
        <v>12</v>
      </c>
      <c r="C81" s="11" t="s">
        <v>16</v>
      </c>
      <c r="D81" s="19" t="s">
        <v>234</v>
      </c>
      <c r="E81" s="22"/>
      <c r="F81" s="90">
        <f>SUM(F82)</f>
        <v>75.100000000000009</v>
      </c>
    </row>
    <row r="82" spans="1:6" ht="30">
      <c r="A82" s="81" t="s">
        <v>231</v>
      </c>
      <c r="B82" s="11" t="s">
        <v>12</v>
      </c>
      <c r="C82" s="11" t="s">
        <v>16</v>
      </c>
      <c r="D82" s="19" t="s">
        <v>235</v>
      </c>
      <c r="E82" s="22"/>
      <c r="F82" s="90">
        <f>SUM(F83)</f>
        <v>75.100000000000009</v>
      </c>
    </row>
    <row r="83" spans="1:6" ht="30">
      <c r="A83" s="81" t="s">
        <v>232</v>
      </c>
      <c r="B83" s="11" t="s">
        <v>12</v>
      </c>
      <c r="C83" s="11" t="s">
        <v>16</v>
      </c>
      <c r="D83" s="19" t="s">
        <v>236</v>
      </c>
      <c r="E83" s="22"/>
      <c r="F83" s="90">
        <f>SUM(F84,F86,F90,F88,F93)</f>
        <v>75.100000000000009</v>
      </c>
    </row>
    <row r="84" spans="1:6" ht="15">
      <c r="A84" s="81" t="s">
        <v>252</v>
      </c>
      <c r="B84" s="11" t="s">
        <v>12</v>
      </c>
      <c r="C84" s="11" t="s">
        <v>16</v>
      </c>
      <c r="D84" s="19" t="s">
        <v>251</v>
      </c>
      <c r="E84" s="22"/>
      <c r="F84" s="90">
        <f>SUM(F85)</f>
        <v>30</v>
      </c>
    </row>
    <row r="85" spans="1:6" ht="30">
      <c r="A85" s="79" t="s">
        <v>82</v>
      </c>
      <c r="B85" s="12" t="s">
        <v>12</v>
      </c>
      <c r="C85" s="12" t="s">
        <v>16</v>
      </c>
      <c r="D85" s="15" t="s">
        <v>251</v>
      </c>
      <c r="E85" s="15" t="s">
        <v>79</v>
      </c>
      <c r="F85" s="82">
        <v>30</v>
      </c>
    </row>
    <row r="86" spans="1:6" ht="30">
      <c r="A86" s="81" t="s">
        <v>233</v>
      </c>
      <c r="B86" s="11" t="s">
        <v>12</v>
      </c>
      <c r="C86" s="11" t="s">
        <v>16</v>
      </c>
      <c r="D86" s="19" t="s">
        <v>237</v>
      </c>
      <c r="E86" s="22"/>
      <c r="F86" s="90">
        <f>SUM(F87)</f>
        <v>10</v>
      </c>
    </row>
    <row r="87" spans="1:6" ht="29.25" customHeight="1">
      <c r="A87" s="79" t="s">
        <v>82</v>
      </c>
      <c r="B87" s="12" t="s">
        <v>12</v>
      </c>
      <c r="C87" s="12" t="s">
        <v>16</v>
      </c>
      <c r="D87" s="15" t="s">
        <v>237</v>
      </c>
      <c r="E87" s="15" t="s">
        <v>79</v>
      </c>
      <c r="F87" s="82">
        <v>10</v>
      </c>
    </row>
    <row r="88" spans="1:6" ht="30" hidden="1">
      <c r="A88" s="81" t="s">
        <v>490</v>
      </c>
      <c r="B88" s="11" t="s">
        <v>12</v>
      </c>
      <c r="C88" s="11" t="s">
        <v>16</v>
      </c>
      <c r="D88" s="19" t="s">
        <v>491</v>
      </c>
      <c r="E88" s="22"/>
      <c r="F88" s="90">
        <f>SUM(F89)</f>
        <v>0</v>
      </c>
    </row>
    <row r="89" spans="1:6" ht="30" hidden="1">
      <c r="A89" s="79" t="s">
        <v>117</v>
      </c>
      <c r="B89" s="12" t="s">
        <v>12</v>
      </c>
      <c r="C89" s="12" t="s">
        <v>16</v>
      </c>
      <c r="D89" s="15" t="s">
        <v>491</v>
      </c>
      <c r="E89" s="15" t="s">
        <v>75</v>
      </c>
      <c r="F89" s="82"/>
    </row>
    <row r="90" spans="1:6" ht="30">
      <c r="A90" s="84" t="s">
        <v>303</v>
      </c>
      <c r="B90" s="11" t="s">
        <v>12</v>
      </c>
      <c r="C90" s="11" t="s">
        <v>16</v>
      </c>
      <c r="D90" s="19" t="s">
        <v>304</v>
      </c>
      <c r="E90" s="22"/>
      <c r="F90" s="90">
        <f>SUM(F91:F92)</f>
        <v>34.700000000000003</v>
      </c>
    </row>
    <row r="91" spans="1:6" ht="75">
      <c r="A91" s="79" t="s">
        <v>72</v>
      </c>
      <c r="B91" s="12" t="s">
        <v>12</v>
      </c>
      <c r="C91" s="12" t="s">
        <v>16</v>
      </c>
      <c r="D91" s="15" t="s">
        <v>304</v>
      </c>
      <c r="E91" s="15" t="s">
        <v>74</v>
      </c>
      <c r="F91" s="82">
        <v>29.7</v>
      </c>
    </row>
    <row r="92" spans="1:6" ht="30">
      <c r="A92" s="79" t="s">
        <v>117</v>
      </c>
      <c r="B92" s="12" t="s">
        <v>12</v>
      </c>
      <c r="C92" s="12" t="s">
        <v>16</v>
      </c>
      <c r="D92" s="15" t="s">
        <v>304</v>
      </c>
      <c r="E92" s="15" t="s">
        <v>75</v>
      </c>
      <c r="F92" s="82">
        <v>5</v>
      </c>
    </row>
    <row r="93" spans="1:6" ht="45">
      <c r="A93" s="84" t="s">
        <v>400</v>
      </c>
      <c r="B93" s="11" t="s">
        <v>12</v>
      </c>
      <c r="C93" s="11" t="s">
        <v>16</v>
      </c>
      <c r="D93" s="19" t="s">
        <v>399</v>
      </c>
      <c r="E93" s="22"/>
      <c r="F93" s="90">
        <f>SUM(F94:F95)</f>
        <v>0.4</v>
      </c>
    </row>
    <row r="94" spans="1:6" ht="75">
      <c r="A94" s="79" t="s">
        <v>72</v>
      </c>
      <c r="B94" s="12" t="s">
        <v>12</v>
      </c>
      <c r="C94" s="12" t="s">
        <v>16</v>
      </c>
      <c r="D94" s="15" t="s">
        <v>399</v>
      </c>
      <c r="E94" s="15" t="s">
        <v>74</v>
      </c>
      <c r="F94" s="82">
        <v>0.3</v>
      </c>
    </row>
    <row r="95" spans="1:6" ht="30">
      <c r="A95" s="79" t="s">
        <v>117</v>
      </c>
      <c r="B95" s="12" t="s">
        <v>12</v>
      </c>
      <c r="C95" s="12" t="s">
        <v>16</v>
      </c>
      <c r="D95" s="15" t="s">
        <v>399</v>
      </c>
      <c r="E95" s="15" t="s">
        <v>75</v>
      </c>
      <c r="F95" s="82">
        <v>0.1</v>
      </c>
    </row>
    <row r="96" spans="1:6" ht="75">
      <c r="A96" s="91" t="s">
        <v>333</v>
      </c>
      <c r="B96" s="19" t="s">
        <v>12</v>
      </c>
      <c r="C96" s="19" t="s">
        <v>16</v>
      </c>
      <c r="D96" s="19" t="s">
        <v>97</v>
      </c>
      <c r="E96" s="33"/>
      <c r="F96" s="90">
        <f>SUM(F97,F117,F121)</f>
        <v>2724.7000000000003</v>
      </c>
    </row>
    <row r="97" spans="1:6" ht="45">
      <c r="A97" s="91" t="s">
        <v>88</v>
      </c>
      <c r="B97" s="19" t="s">
        <v>12</v>
      </c>
      <c r="C97" s="19" t="s">
        <v>16</v>
      </c>
      <c r="D97" s="19" t="s">
        <v>98</v>
      </c>
      <c r="E97" s="33"/>
      <c r="F97" s="90">
        <f>SUM(F98,F103,F114)</f>
        <v>2448.4</v>
      </c>
    </row>
    <row r="98" spans="1:6" ht="30">
      <c r="A98" s="91" t="s">
        <v>89</v>
      </c>
      <c r="B98" s="19" t="s">
        <v>12</v>
      </c>
      <c r="C98" s="19" t="s">
        <v>16</v>
      </c>
      <c r="D98" s="19" t="s">
        <v>99</v>
      </c>
      <c r="E98" s="33"/>
      <c r="F98" s="90">
        <f>SUM(F99)</f>
        <v>1886.4</v>
      </c>
    </row>
    <row r="99" spans="1:6" ht="30">
      <c r="A99" s="91" t="s">
        <v>413</v>
      </c>
      <c r="B99" s="19" t="s">
        <v>12</v>
      </c>
      <c r="C99" s="19" t="s">
        <v>16</v>
      </c>
      <c r="D99" s="19" t="s">
        <v>87</v>
      </c>
      <c r="E99" s="33"/>
      <c r="F99" s="90">
        <f>SUM(F100:F102)</f>
        <v>1886.4</v>
      </c>
    </row>
    <row r="100" spans="1:6" ht="75">
      <c r="A100" s="79" t="s">
        <v>72</v>
      </c>
      <c r="B100" s="28" t="s">
        <v>12</v>
      </c>
      <c r="C100" s="28" t="s">
        <v>16</v>
      </c>
      <c r="D100" s="15" t="s">
        <v>87</v>
      </c>
      <c r="E100" s="12" t="s">
        <v>74</v>
      </c>
      <c r="F100" s="82">
        <v>1649</v>
      </c>
    </row>
    <row r="101" spans="1:6" ht="30">
      <c r="A101" s="79" t="s">
        <v>117</v>
      </c>
      <c r="B101" s="28" t="s">
        <v>12</v>
      </c>
      <c r="C101" s="28" t="s">
        <v>16</v>
      </c>
      <c r="D101" s="15" t="s">
        <v>87</v>
      </c>
      <c r="E101" s="12" t="s">
        <v>75</v>
      </c>
      <c r="F101" s="82">
        <v>237.4</v>
      </c>
    </row>
    <row r="102" spans="1:6" ht="0.75" customHeight="1">
      <c r="A102" s="79" t="s">
        <v>73</v>
      </c>
      <c r="B102" s="28" t="s">
        <v>12</v>
      </c>
      <c r="C102" s="28" t="s">
        <v>16</v>
      </c>
      <c r="D102" s="15" t="s">
        <v>87</v>
      </c>
      <c r="E102" s="12" t="s">
        <v>76</v>
      </c>
      <c r="F102" s="82"/>
    </row>
    <row r="103" spans="1:6" ht="30">
      <c r="A103" s="100" t="s">
        <v>90</v>
      </c>
      <c r="B103" s="11" t="s">
        <v>12</v>
      </c>
      <c r="C103" s="11" t="s">
        <v>16</v>
      </c>
      <c r="D103" s="19" t="s">
        <v>100</v>
      </c>
      <c r="E103" s="19"/>
      <c r="F103" s="98">
        <f>SUM(F104,F106,F109,F112)</f>
        <v>562</v>
      </c>
    </row>
    <row r="104" spans="1:6" ht="0.75" customHeight="1">
      <c r="A104" s="101" t="s">
        <v>103</v>
      </c>
      <c r="B104" s="11" t="s">
        <v>12</v>
      </c>
      <c r="C104" s="11" t="s">
        <v>16</v>
      </c>
      <c r="D104" s="75" t="s">
        <v>104</v>
      </c>
      <c r="E104" s="19"/>
      <c r="F104" s="98">
        <f>SUM(F105)</f>
        <v>0</v>
      </c>
    </row>
    <row r="105" spans="1:6" ht="75" hidden="1">
      <c r="A105" s="79" t="s">
        <v>72</v>
      </c>
      <c r="B105" s="12" t="s">
        <v>12</v>
      </c>
      <c r="C105" s="12" t="s">
        <v>16</v>
      </c>
      <c r="D105" s="76" t="s">
        <v>104</v>
      </c>
      <c r="E105" s="12" t="s">
        <v>74</v>
      </c>
      <c r="F105" s="97"/>
    </row>
    <row r="106" spans="1:6" ht="45">
      <c r="A106" s="102" t="s">
        <v>105</v>
      </c>
      <c r="B106" s="11" t="s">
        <v>12</v>
      </c>
      <c r="C106" s="11" t="s">
        <v>16</v>
      </c>
      <c r="D106" s="75" t="s">
        <v>106</v>
      </c>
      <c r="E106" s="11"/>
      <c r="F106" s="90">
        <f>SUM(F107:F108)</f>
        <v>493</v>
      </c>
    </row>
    <row r="107" spans="1:6" ht="75">
      <c r="A107" s="79" t="s">
        <v>72</v>
      </c>
      <c r="B107" s="12" t="s">
        <v>12</v>
      </c>
      <c r="C107" s="12" t="s">
        <v>16</v>
      </c>
      <c r="D107" s="76" t="s">
        <v>106</v>
      </c>
      <c r="E107" s="12" t="s">
        <v>74</v>
      </c>
      <c r="F107" s="82">
        <v>492.1</v>
      </c>
    </row>
    <row r="108" spans="1:6" ht="30">
      <c r="A108" s="79" t="s">
        <v>117</v>
      </c>
      <c r="B108" s="12" t="s">
        <v>12</v>
      </c>
      <c r="C108" s="12" t="s">
        <v>16</v>
      </c>
      <c r="D108" s="76" t="s">
        <v>106</v>
      </c>
      <c r="E108" s="12" t="s">
        <v>75</v>
      </c>
      <c r="F108" s="97">
        <v>0.9</v>
      </c>
    </row>
    <row r="109" spans="1:6" ht="60">
      <c r="A109" s="84" t="s">
        <v>107</v>
      </c>
      <c r="B109" s="11" t="s">
        <v>12</v>
      </c>
      <c r="C109" s="11" t="s">
        <v>16</v>
      </c>
      <c r="D109" s="75" t="s">
        <v>108</v>
      </c>
      <c r="E109" s="15"/>
      <c r="F109" s="98">
        <f>SUM(F110:F111)</f>
        <v>69</v>
      </c>
    </row>
    <row r="110" spans="1:6" ht="75">
      <c r="A110" s="79" t="s">
        <v>72</v>
      </c>
      <c r="B110" s="12" t="s">
        <v>12</v>
      </c>
      <c r="C110" s="12" t="s">
        <v>16</v>
      </c>
      <c r="D110" s="76" t="s">
        <v>108</v>
      </c>
      <c r="E110" s="15" t="s">
        <v>74</v>
      </c>
      <c r="F110" s="82">
        <v>34</v>
      </c>
    </row>
    <row r="111" spans="1:6" ht="30">
      <c r="A111" s="79" t="s">
        <v>117</v>
      </c>
      <c r="B111" s="12" t="s">
        <v>12</v>
      </c>
      <c r="C111" s="12" t="s">
        <v>16</v>
      </c>
      <c r="D111" s="76" t="s">
        <v>108</v>
      </c>
      <c r="E111" s="12" t="s">
        <v>75</v>
      </c>
      <c r="F111" s="82">
        <v>35</v>
      </c>
    </row>
    <row r="112" spans="1:6" ht="60">
      <c r="A112" s="84" t="s">
        <v>109</v>
      </c>
      <c r="B112" s="11" t="s">
        <v>12</v>
      </c>
      <c r="C112" s="11" t="s">
        <v>16</v>
      </c>
      <c r="D112" s="75" t="s">
        <v>110</v>
      </c>
      <c r="E112" s="12"/>
      <c r="F112" s="90">
        <f>SUM(F113)</f>
        <v>0</v>
      </c>
    </row>
    <row r="113" spans="1:6" ht="30">
      <c r="A113" s="79" t="s">
        <v>117</v>
      </c>
      <c r="B113" s="12" t="s">
        <v>12</v>
      </c>
      <c r="C113" s="12" t="s">
        <v>16</v>
      </c>
      <c r="D113" s="76" t="s">
        <v>110</v>
      </c>
      <c r="E113" s="12" t="s">
        <v>75</v>
      </c>
      <c r="F113" s="97">
        <v>0</v>
      </c>
    </row>
    <row r="114" spans="1:6" ht="30" hidden="1">
      <c r="A114" s="84" t="s">
        <v>326</v>
      </c>
      <c r="B114" s="11" t="s">
        <v>12</v>
      </c>
      <c r="C114" s="11" t="s">
        <v>16</v>
      </c>
      <c r="D114" s="75" t="s">
        <v>324</v>
      </c>
      <c r="E114" s="12"/>
      <c r="F114" s="98">
        <f>SUM(F115)</f>
        <v>0</v>
      </c>
    </row>
    <row r="115" spans="1:6" ht="15" hidden="1">
      <c r="A115" s="84" t="s">
        <v>327</v>
      </c>
      <c r="B115" s="11" t="s">
        <v>12</v>
      </c>
      <c r="C115" s="11" t="s">
        <v>16</v>
      </c>
      <c r="D115" s="157" t="s">
        <v>325</v>
      </c>
      <c r="E115" s="12"/>
      <c r="F115" s="97">
        <f>SUM(F116)</f>
        <v>0</v>
      </c>
    </row>
    <row r="116" spans="1:6" ht="30" hidden="1">
      <c r="A116" s="79" t="s">
        <v>117</v>
      </c>
      <c r="B116" s="12" t="s">
        <v>12</v>
      </c>
      <c r="C116" s="12" t="s">
        <v>16</v>
      </c>
      <c r="D116" s="158" t="s">
        <v>325</v>
      </c>
      <c r="E116" s="12" t="s">
        <v>75</v>
      </c>
      <c r="F116" s="97"/>
    </row>
    <row r="117" spans="1:6" ht="45" hidden="1">
      <c r="A117" s="84" t="s">
        <v>111</v>
      </c>
      <c r="B117" s="11" t="s">
        <v>12</v>
      </c>
      <c r="C117" s="11" t="s">
        <v>16</v>
      </c>
      <c r="D117" s="11" t="s">
        <v>116</v>
      </c>
      <c r="E117" s="12"/>
      <c r="F117" s="98">
        <f>SUM(F118)</f>
        <v>0</v>
      </c>
    </row>
    <row r="118" spans="1:6" ht="30" hidden="1">
      <c r="A118" s="100" t="s">
        <v>112</v>
      </c>
      <c r="B118" s="11" t="s">
        <v>12</v>
      </c>
      <c r="C118" s="11" t="s">
        <v>16</v>
      </c>
      <c r="D118" s="11" t="s">
        <v>114</v>
      </c>
      <c r="E118" s="19"/>
      <c r="F118" s="98">
        <f>SUM(F119)</f>
        <v>0</v>
      </c>
    </row>
    <row r="119" spans="1:6" ht="75" hidden="1">
      <c r="A119" s="84" t="s">
        <v>113</v>
      </c>
      <c r="B119" s="11" t="s">
        <v>12</v>
      </c>
      <c r="C119" s="11" t="s">
        <v>16</v>
      </c>
      <c r="D119" s="11" t="s">
        <v>115</v>
      </c>
      <c r="E119" s="12"/>
      <c r="F119" s="98">
        <f>SUM(F120)</f>
        <v>0</v>
      </c>
    </row>
    <row r="120" spans="1:6" ht="30" hidden="1">
      <c r="A120" s="79" t="s">
        <v>117</v>
      </c>
      <c r="B120" s="12" t="s">
        <v>12</v>
      </c>
      <c r="C120" s="12" t="s">
        <v>16</v>
      </c>
      <c r="D120" s="12" t="s">
        <v>115</v>
      </c>
      <c r="E120" s="15" t="s">
        <v>75</v>
      </c>
      <c r="F120" s="97"/>
    </row>
    <row r="121" spans="1:6" ht="45">
      <c r="A121" s="84" t="s">
        <v>124</v>
      </c>
      <c r="B121" s="12" t="s">
        <v>12</v>
      </c>
      <c r="C121" s="12" t="s">
        <v>16</v>
      </c>
      <c r="D121" s="11" t="s">
        <v>129</v>
      </c>
      <c r="E121" s="12"/>
      <c r="F121" s="98">
        <f>SUM(F122)</f>
        <v>276.3</v>
      </c>
    </row>
    <row r="122" spans="1:6" ht="45">
      <c r="A122" s="100" t="s">
        <v>125</v>
      </c>
      <c r="B122" s="12" t="s">
        <v>12</v>
      </c>
      <c r="C122" s="12" t="s">
        <v>16</v>
      </c>
      <c r="D122" s="11" t="s">
        <v>130</v>
      </c>
      <c r="E122" s="19"/>
      <c r="F122" s="90">
        <f>SUM(F123,F126,F129)</f>
        <v>276.3</v>
      </c>
    </row>
    <row r="123" spans="1:6" ht="60">
      <c r="A123" s="100" t="s">
        <v>127</v>
      </c>
      <c r="B123" s="12" t="s">
        <v>12</v>
      </c>
      <c r="C123" s="12" t="s">
        <v>16</v>
      </c>
      <c r="D123" s="11" t="s">
        <v>132</v>
      </c>
      <c r="E123" s="19"/>
      <c r="F123" s="98">
        <f>SUM(F124:F125)</f>
        <v>18.5</v>
      </c>
    </row>
    <row r="124" spans="1:6" ht="30">
      <c r="A124" s="79" t="s">
        <v>117</v>
      </c>
      <c r="B124" s="12" t="s">
        <v>12</v>
      </c>
      <c r="C124" s="12" t="s">
        <v>16</v>
      </c>
      <c r="D124" s="12" t="s">
        <v>132</v>
      </c>
      <c r="E124" s="15" t="s">
        <v>75</v>
      </c>
      <c r="F124" s="97">
        <v>18.5</v>
      </c>
    </row>
    <row r="125" spans="1:6" ht="0.75" customHeight="1">
      <c r="A125" s="79" t="s">
        <v>73</v>
      </c>
      <c r="B125" s="12" t="s">
        <v>12</v>
      </c>
      <c r="C125" s="12" t="s">
        <v>16</v>
      </c>
      <c r="D125" s="12" t="s">
        <v>132</v>
      </c>
      <c r="E125" s="15" t="s">
        <v>76</v>
      </c>
      <c r="F125" s="97"/>
    </row>
    <row r="126" spans="1:6" ht="30">
      <c r="A126" s="84" t="s">
        <v>128</v>
      </c>
      <c r="B126" s="12" t="s">
        <v>12</v>
      </c>
      <c r="C126" s="12" t="s">
        <v>16</v>
      </c>
      <c r="D126" s="11" t="s">
        <v>133</v>
      </c>
      <c r="E126" s="12"/>
      <c r="F126" s="98">
        <f>SUM(F127:F128)</f>
        <v>72.8</v>
      </c>
    </row>
    <row r="127" spans="1:6" ht="30">
      <c r="A127" s="79" t="s">
        <v>117</v>
      </c>
      <c r="B127" s="12" t="s">
        <v>12</v>
      </c>
      <c r="C127" s="12" t="s">
        <v>16</v>
      </c>
      <c r="D127" s="12" t="s">
        <v>133</v>
      </c>
      <c r="E127" s="15" t="s">
        <v>75</v>
      </c>
      <c r="F127" s="97">
        <v>70</v>
      </c>
    </row>
    <row r="128" spans="1:6" ht="15">
      <c r="A128" s="79" t="s">
        <v>73</v>
      </c>
      <c r="B128" s="12" t="s">
        <v>12</v>
      </c>
      <c r="C128" s="12" t="s">
        <v>16</v>
      </c>
      <c r="D128" s="12" t="s">
        <v>133</v>
      </c>
      <c r="E128" s="15" t="s">
        <v>76</v>
      </c>
      <c r="F128" s="97">
        <v>2.8</v>
      </c>
    </row>
    <row r="129" spans="1:6" ht="15">
      <c r="A129" s="84" t="s">
        <v>542</v>
      </c>
      <c r="B129" s="12" t="s">
        <v>12</v>
      </c>
      <c r="C129" s="12" t="s">
        <v>16</v>
      </c>
      <c r="D129" s="11" t="s">
        <v>543</v>
      </c>
      <c r="E129" s="12"/>
      <c r="F129" s="98">
        <f>SUM(F130)</f>
        <v>185</v>
      </c>
    </row>
    <row r="130" spans="1:6" ht="30">
      <c r="A130" s="79" t="s">
        <v>117</v>
      </c>
      <c r="B130" s="12" t="s">
        <v>12</v>
      </c>
      <c r="C130" s="12" t="s">
        <v>16</v>
      </c>
      <c r="D130" s="12" t="s">
        <v>543</v>
      </c>
      <c r="E130" s="15" t="s">
        <v>75</v>
      </c>
      <c r="F130" s="97">
        <v>185</v>
      </c>
    </row>
    <row r="131" spans="1:6" ht="15">
      <c r="A131" s="84" t="s">
        <v>229</v>
      </c>
      <c r="B131" s="23" t="s">
        <v>12</v>
      </c>
      <c r="C131" s="23" t="s">
        <v>16</v>
      </c>
      <c r="D131" s="23" t="s">
        <v>228</v>
      </c>
      <c r="E131" s="23"/>
      <c r="F131" s="90">
        <f>SUM(F132)</f>
        <v>1155.5</v>
      </c>
    </row>
    <row r="132" spans="1:6" ht="30">
      <c r="A132" s="84" t="s">
        <v>382</v>
      </c>
      <c r="B132" s="23" t="s">
        <v>12</v>
      </c>
      <c r="C132" s="23" t="s">
        <v>16</v>
      </c>
      <c r="D132" s="23" t="s">
        <v>92</v>
      </c>
      <c r="E132" s="23"/>
      <c r="F132" s="90">
        <f>SUM(F133,F135,F137,F139)</f>
        <v>1155.5</v>
      </c>
    </row>
    <row r="133" spans="1:6" ht="15">
      <c r="A133" s="84" t="s">
        <v>501</v>
      </c>
      <c r="B133" s="23" t="s">
        <v>12</v>
      </c>
      <c r="C133" s="23" t="s">
        <v>16</v>
      </c>
      <c r="D133" s="23" t="s">
        <v>411</v>
      </c>
      <c r="E133" s="23"/>
      <c r="F133" s="90">
        <f>SUM(F134)</f>
        <v>491.5</v>
      </c>
    </row>
    <row r="134" spans="1:6" ht="30">
      <c r="A134" s="79" t="s">
        <v>117</v>
      </c>
      <c r="B134" s="15" t="s">
        <v>12</v>
      </c>
      <c r="C134" s="15" t="s">
        <v>16</v>
      </c>
      <c r="D134" s="24" t="s">
        <v>411</v>
      </c>
      <c r="E134" s="24" t="s">
        <v>75</v>
      </c>
      <c r="F134" s="82">
        <v>491.5</v>
      </c>
    </row>
    <row r="135" spans="1:6" ht="30">
      <c r="A135" s="116" t="s">
        <v>549</v>
      </c>
      <c r="B135" s="23" t="s">
        <v>12</v>
      </c>
      <c r="C135" s="23" t="s">
        <v>16</v>
      </c>
      <c r="D135" s="23" t="s">
        <v>548</v>
      </c>
      <c r="E135" s="23"/>
      <c r="F135" s="90">
        <f>SUM(F136)</f>
        <v>95</v>
      </c>
    </row>
    <row r="136" spans="1:6" ht="30">
      <c r="A136" s="79" t="s">
        <v>117</v>
      </c>
      <c r="B136" s="15" t="s">
        <v>12</v>
      </c>
      <c r="C136" s="15" t="s">
        <v>16</v>
      </c>
      <c r="D136" s="24" t="s">
        <v>548</v>
      </c>
      <c r="E136" s="12" t="s">
        <v>75</v>
      </c>
      <c r="F136" s="82">
        <v>95</v>
      </c>
    </row>
    <row r="137" spans="1:6" ht="45">
      <c r="A137" s="84" t="s">
        <v>502</v>
      </c>
      <c r="B137" s="23" t="s">
        <v>12</v>
      </c>
      <c r="C137" s="23" t="s">
        <v>16</v>
      </c>
      <c r="D137" s="23" t="s">
        <v>503</v>
      </c>
      <c r="E137" s="23"/>
      <c r="F137" s="90">
        <f>SUM(F138)</f>
        <v>500</v>
      </c>
    </row>
    <row r="138" spans="1:6" ht="61.5" customHeight="1">
      <c r="A138" s="168" t="s">
        <v>72</v>
      </c>
      <c r="B138" s="14" t="s">
        <v>12</v>
      </c>
      <c r="C138" s="14" t="s">
        <v>16</v>
      </c>
      <c r="D138" s="169" t="s">
        <v>503</v>
      </c>
      <c r="E138" s="169" t="s">
        <v>74</v>
      </c>
      <c r="F138" s="114">
        <v>500</v>
      </c>
    </row>
    <row r="139" spans="1:6" ht="15">
      <c r="A139" s="116" t="s">
        <v>93</v>
      </c>
      <c r="B139" s="23" t="s">
        <v>12</v>
      </c>
      <c r="C139" s="23" t="s">
        <v>16</v>
      </c>
      <c r="D139" s="23" t="s">
        <v>94</v>
      </c>
      <c r="E139" s="23"/>
      <c r="F139" s="90">
        <f>SUM(F140:F143)</f>
        <v>69</v>
      </c>
    </row>
    <row r="140" spans="1:6" ht="30">
      <c r="A140" s="79" t="s">
        <v>117</v>
      </c>
      <c r="B140" s="15" t="s">
        <v>12</v>
      </c>
      <c r="C140" s="15" t="s">
        <v>16</v>
      </c>
      <c r="D140" s="24" t="s">
        <v>94</v>
      </c>
      <c r="E140" s="12" t="s">
        <v>75</v>
      </c>
      <c r="F140" s="82">
        <v>14.9</v>
      </c>
    </row>
    <row r="141" spans="1:6" ht="15">
      <c r="A141" s="79" t="s">
        <v>77</v>
      </c>
      <c r="B141" s="15" t="s">
        <v>12</v>
      </c>
      <c r="C141" s="15" t="s">
        <v>16</v>
      </c>
      <c r="D141" s="24" t="s">
        <v>94</v>
      </c>
      <c r="E141" s="24" t="s">
        <v>78</v>
      </c>
      <c r="F141" s="82">
        <v>8.3000000000000007</v>
      </c>
    </row>
    <row r="142" spans="1:6" ht="30">
      <c r="A142" s="79" t="s">
        <v>82</v>
      </c>
      <c r="B142" s="15" t="s">
        <v>12</v>
      </c>
      <c r="C142" s="15" t="s">
        <v>16</v>
      </c>
      <c r="D142" s="24" t="s">
        <v>94</v>
      </c>
      <c r="E142" s="24" t="s">
        <v>79</v>
      </c>
      <c r="F142" s="82">
        <v>13.3</v>
      </c>
    </row>
    <row r="143" spans="1:6" ht="15">
      <c r="A143" s="79" t="s">
        <v>73</v>
      </c>
      <c r="B143" s="15" t="s">
        <v>12</v>
      </c>
      <c r="C143" s="15" t="s">
        <v>16</v>
      </c>
      <c r="D143" s="24" t="s">
        <v>94</v>
      </c>
      <c r="E143" s="24" t="s">
        <v>76</v>
      </c>
      <c r="F143" s="82">
        <v>32.5</v>
      </c>
    </row>
    <row r="144" spans="1:6" ht="16.5" thickBot="1">
      <c r="A144" s="208" t="s">
        <v>55</v>
      </c>
      <c r="B144" s="209" t="s">
        <v>25</v>
      </c>
      <c r="C144" s="209"/>
      <c r="D144" s="209"/>
      <c r="E144" s="209"/>
      <c r="F144" s="210">
        <f t="shared" ref="F144:F149" si="0">SUM(F145)</f>
        <v>1001.4</v>
      </c>
    </row>
    <row r="145" spans="1:6" ht="15.75" thickTop="1">
      <c r="A145" s="125" t="s">
        <v>68</v>
      </c>
      <c r="B145" s="47" t="s">
        <v>25</v>
      </c>
      <c r="C145" s="47" t="s">
        <v>14</v>
      </c>
      <c r="D145" s="47"/>
      <c r="E145" s="47"/>
      <c r="F145" s="96">
        <f t="shared" si="0"/>
        <v>1001.4</v>
      </c>
    </row>
    <row r="146" spans="1:6" ht="75">
      <c r="A146" s="91" t="s">
        <v>333</v>
      </c>
      <c r="B146" s="11" t="s">
        <v>25</v>
      </c>
      <c r="C146" s="11" t="s">
        <v>14</v>
      </c>
      <c r="D146" s="19" t="s">
        <v>97</v>
      </c>
      <c r="E146" s="11"/>
      <c r="F146" s="90">
        <f t="shared" si="0"/>
        <v>1001.4</v>
      </c>
    </row>
    <row r="147" spans="1:6" ht="45">
      <c r="A147" s="91" t="s">
        <v>88</v>
      </c>
      <c r="B147" s="11" t="s">
        <v>25</v>
      </c>
      <c r="C147" s="11" t="s">
        <v>14</v>
      </c>
      <c r="D147" s="19" t="s">
        <v>98</v>
      </c>
      <c r="E147" s="68"/>
      <c r="F147" s="107">
        <f t="shared" si="0"/>
        <v>1001.4</v>
      </c>
    </row>
    <row r="148" spans="1:6" ht="30">
      <c r="A148" s="100" t="s">
        <v>90</v>
      </c>
      <c r="B148" s="11" t="s">
        <v>25</v>
      </c>
      <c r="C148" s="11" t="s">
        <v>14</v>
      </c>
      <c r="D148" s="19" t="s">
        <v>100</v>
      </c>
      <c r="E148" s="68"/>
      <c r="F148" s="107">
        <f t="shared" si="0"/>
        <v>1001.4</v>
      </c>
    </row>
    <row r="149" spans="1:6" ht="45">
      <c r="A149" s="71" t="s">
        <v>91</v>
      </c>
      <c r="B149" s="11" t="s">
        <v>25</v>
      </c>
      <c r="C149" s="11" t="s">
        <v>14</v>
      </c>
      <c r="D149" s="75" t="s">
        <v>134</v>
      </c>
      <c r="E149" s="68"/>
      <c r="F149" s="107">
        <f t="shared" si="0"/>
        <v>1001.4</v>
      </c>
    </row>
    <row r="150" spans="1:6" ht="15.75" thickBot="1">
      <c r="A150" s="79" t="s">
        <v>26</v>
      </c>
      <c r="B150" s="13" t="s">
        <v>25</v>
      </c>
      <c r="C150" s="13" t="s">
        <v>14</v>
      </c>
      <c r="D150" s="142" t="s">
        <v>134</v>
      </c>
      <c r="E150" s="14" t="s">
        <v>80</v>
      </c>
      <c r="F150" s="114">
        <v>1001.4</v>
      </c>
    </row>
    <row r="151" spans="1:6" ht="30" thickTop="1" thickBot="1">
      <c r="A151" s="239" t="s">
        <v>71</v>
      </c>
      <c r="B151" s="240" t="s">
        <v>14</v>
      </c>
      <c r="C151" s="241"/>
      <c r="D151" s="241"/>
      <c r="E151" s="241"/>
      <c r="F151" s="242">
        <f>SUM(F152,F167)</f>
        <v>3517.2</v>
      </c>
    </row>
    <row r="152" spans="1:6" ht="42.75" customHeight="1" thickTop="1">
      <c r="A152" s="99" t="s">
        <v>379</v>
      </c>
      <c r="B152" s="136" t="s">
        <v>14</v>
      </c>
      <c r="C152" s="10" t="s">
        <v>31</v>
      </c>
      <c r="D152" s="15"/>
      <c r="E152" s="12"/>
      <c r="F152" s="90">
        <f>SUM(F153,F158,F163)</f>
        <v>2898.5</v>
      </c>
    </row>
    <row r="153" spans="1:6" ht="45">
      <c r="A153" s="81" t="s">
        <v>334</v>
      </c>
      <c r="B153" s="11" t="s">
        <v>14</v>
      </c>
      <c r="C153" s="11" t="s">
        <v>31</v>
      </c>
      <c r="D153" s="19" t="s">
        <v>234</v>
      </c>
      <c r="E153" s="12"/>
      <c r="F153" s="93">
        <f t="shared" ref="F153:F156" si="1">SUM(F154)</f>
        <v>0</v>
      </c>
    </row>
    <row r="154" spans="1:6" ht="30">
      <c r="A154" s="84" t="s">
        <v>282</v>
      </c>
      <c r="B154" s="11" t="s">
        <v>14</v>
      </c>
      <c r="C154" s="11" t="s">
        <v>31</v>
      </c>
      <c r="D154" s="19" t="s">
        <v>270</v>
      </c>
      <c r="E154" s="11"/>
      <c r="F154" s="93">
        <f t="shared" si="1"/>
        <v>0</v>
      </c>
    </row>
    <row r="155" spans="1:6" ht="30">
      <c r="A155" s="84" t="s">
        <v>269</v>
      </c>
      <c r="B155" s="11" t="s">
        <v>14</v>
      </c>
      <c r="C155" s="11" t="s">
        <v>31</v>
      </c>
      <c r="D155" s="19" t="s">
        <v>271</v>
      </c>
      <c r="E155" s="11"/>
      <c r="F155" s="93">
        <f t="shared" si="1"/>
        <v>0</v>
      </c>
    </row>
    <row r="156" spans="1:6" ht="31.5" customHeight="1">
      <c r="A156" s="84" t="s">
        <v>302</v>
      </c>
      <c r="B156" s="11" t="s">
        <v>14</v>
      </c>
      <c r="C156" s="11" t="s">
        <v>31</v>
      </c>
      <c r="D156" s="19" t="s">
        <v>272</v>
      </c>
      <c r="E156" s="11"/>
      <c r="F156" s="93">
        <f t="shared" si="1"/>
        <v>0</v>
      </c>
    </row>
    <row r="157" spans="1:6" ht="15" customHeight="1">
      <c r="A157" s="79" t="s">
        <v>26</v>
      </c>
      <c r="B157" s="12" t="s">
        <v>14</v>
      </c>
      <c r="C157" s="12" t="s">
        <v>31</v>
      </c>
      <c r="D157" s="15" t="s">
        <v>272</v>
      </c>
      <c r="E157" s="12" t="s">
        <v>80</v>
      </c>
      <c r="F157" s="94">
        <v>0</v>
      </c>
    </row>
    <row r="158" spans="1:6" ht="75">
      <c r="A158" s="91" t="s">
        <v>333</v>
      </c>
      <c r="B158" s="11" t="s">
        <v>14</v>
      </c>
      <c r="C158" s="11" t="s">
        <v>31</v>
      </c>
      <c r="D158" s="19" t="s">
        <v>97</v>
      </c>
      <c r="E158" s="12"/>
      <c r="F158" s="90">
        <f>SUM(F159)</f>
        <v>2690.5</v>
      </c>
    </row>
    <row r="159" spans="1:6" ht="30">
      <c r="A159" s="84" t="s">
        <v>118</v>
      </c>
      <c r="B159" s="11" t="s">
        <v>14</v>
      </c>
      <c r="C159" s="11" t="s">
        <v>31</v>
      </c>
      <c r="D159" s="11" t="s">
        <v>122</v>
      </c>
      <c r="E159" s="12"/>
      <c r="F159" s="98">
        <f>SUM(F160)</f>
        <v>2690.5</v>
      </c>
    </row>
    <row r="160" spans="1:6" ht="30">
      <c r="A160" s="84" t="s">
        <v>119</v>
      </c>
      <c r="B160" s="11" t="s">
        <v>14</v>
      </c>
      <c r="C160" s="11" t="s">
        <v>31</v>
      </c>
      <c r="D160" s="11" t="s">
        <v>121</v>
      </c>
      <c r="E160" s="12"/>
      <c r="F160" s="98">
        <f>SUM(F161)</f>
        <v>2690.5</v>
      </c>
    </row>
    <row r="161" spans="1:6" ht="15">
      <c r="A161" s="84" t="s">
        <v>120</v>
      </c>
      <c r="B161" s="11" t="s">
        <v>14</v>
      </c>
      <c r="C161" s="11" t="s">
        <v>31</v>
      </c>
      <c r="D161" s="11" t="s">
        <v>123</v>
      </c>
      <c r="E161" s="12"/>
      <c r="F161" s="98">
        <f>SUM(F162)</f>
        <v>2690.5</v>
      </c>
    </row>
    <row r="162" spans="1:6" ht="60.75" customHeight="1">
      <c r="A162" s="79" t="s">
        <v>72</v>
      </c>
      <c r="B162" s="12" t="s">
        <v>14</v>
      </c>
      <c r="C162" s="12" t="s">
        <v>31</v>
      </c>
      <c r="D162" s="11" t="s">
        <v>123</v>
      </c>
      <c r="E162" s="12" t="s">
        <v>74</v>
      </c>
      <c r="F162" s="97">
        <v>2690.5</v>
      </c>
    </row>
    <row r="163" spans="1:6" ht="15">
      <c r="A163" s="84" t="s">
        <v>229</v>
      </c>
      <c r="B163" s="23" t="s">
        <v>14</v>
      </c>
      <c r="C163" s="23" t="s">
        <v>31</v>
      </c>
      <c r="D163" s="23" t="s">
        <v>228</v>
      </c>
      <c r="E163" s="23"/>
      <c r="F163" s="90">
        <f>SUM(F164)</f>
        <v>208</v>
      </c>
    </row>
    <row r="164" spans="1:6" ht="30">
      <c r="A164" s="84" t="s">
        <v>382</v>
      </c>
      <c r="B164" s="23" t="s">
        <v>14</v>
      </c>
      <c r="C164" s="23" t="s">
        <v>31</v>
      </c>
      <c r="D164" s="23" t="s">
        <v>92</v>
      </c>
      <c r="E164" s="23"/>
      <c r="F164" s="90">
        <f>F165</f>
        <v>208</v>
      </c>
    </row>
    <row r="165" spans="1:6" ht="45">
      <c r="A165" s="108" t="s">
        <v>95</v>
      </c>
      <c r="B165" s="23" t="s">
        <v>14</v>
      </c>
      <c r="C165" s="23" t="s">
        <v>31</v>
      </c>
      <c r="D165" s="23" t="s">
        <v>96</v>
      </c>
      <c r="E165" s="23"/>
      <c r="F165" s="90">
        <f>SUM(F166)</f>
        <v>208</v>
      </c>
    </row>
    <row r="166" spans="1:6" ht="30">
      <c r="A166" s="79" t="s">
        <v>117</v>
      </c>
      <c r="B166" s="15" t="s">
        <v>14</v>
      </c>
      <c r="C166" s="15" t="s">
        <v>31</v>
      </c>
      <c r="D166" s="24" t="s">
        <v>96</v>
      </c>
      <c r="E166" s="12" t="s">
        <v>75</v>
      </c>
      <c r="F166" s="82">
        <v>208</v>
      </c>
    </row>
    <row r="167" spans="1:6" ht="30">
      <c r="A167" s="99" t="s">
        <v>510</v>
      </c>
      <c r="B167" s="10" t="s">
        <v>14</v>
      </c>
      <c r="C167" s="10" t="s">
        <v>56</v>
      </c>
      <c r="D167" s="11"/>
      <c r="E167" s="12"/>
      <c r="F167" s="98">
        <f>SUM(F168)</f>
        <v>618.70000000000005</v>
      </c>
    </row>
    <row r="168" spans="1:6" ht="45">
      <c r="A168" s="81" t="s">
        <v>349</v>
      </c>
      <c r="B168" s="11" t="s">
        <v>14</v>
      </c>
      <c r="C168" s="11" t="s">
        <v>56</v>
      </c>
      <c r="D168" s="19" t="s">
        <v>234</v>
      </c>
      <c r="E168" s="12"/>
      <c r="F168" s="98">
        <f>SUM(F169)</f>
        <v>618.70000000000005</v>
      </c>
    </row>
    <row r="169" spans="1:6" ht="30">
      <c r="A169" s="84" t="s">
        <v>471</v>
      </c>
      <c r="B169" s="11" t="s">
        <v>14</v>
      </c>
      <c r="C169" s="11" t="s">
        <v>56</v>
      </c>
      <c r="D169" s="19" t="s">
        <v>467</v>
      </c>
      <c r="E169" s="11"/>
      <c r="F169" s="93">
        <f t="shared" ref="F169:F171" si="2">SUM(F170)</f>
        <v>618.70000000000005</v>
      </c>
    </row>
    <row r="170" spans="1:6" ht="15">
      <c r="A170" s="84" t="s">
        <v>470</v>
      </c>
      <c r="B170" s="11" t="s">
        <v>14</v>
      </c>
      <c r="C170" s="11" t="s">
        <v>56</v>
      </c>
      <c r="D170" s="19" t="s">
        <v>468</v>
      </c>
      <c r="E170" s="11"/>
      <c r="F170" s="93">
        <f>SUM(F171,F173)</f>
        <v>618.70000000000005</v>
      </c>
    </row>
    <row r="171" spans="1:6" ht="60">
      <c r="A171" s="84" t="s">
        <v>469</v>
      </c>
      <c r="B171" s="11" t="s">
        <v>14</v>
      </c>
      <c r="C171" s="11" t="s">
        <v>56</v>
      </c>
      <c r="D171" s="19" t="s">
        <v>474</v>
      </c>
      <c r="E171" s="11"/>
      <c r="F171" s="93">
        <f t="shared" si="2"/>
        <v>18.7</v>
      </c>
    </row>
    <row r="172" spans="1:6" ht="30">
      <c r="A172" s="79" t="s">
        <v>82</v>
      </c>
      <c r="B172" s="12" t="s">
        <v>14</v>
      </c>
      <c r="C172" s="12" t="s">
        <v>56</v>
      </c>
      <c r="D172" s="15" t="s">
        <v>474</v>
      </c>
      <c r="E172" s="12" t="s">
        <v>79</v>
      </c>
      <c r="F172" s="94">
        <v>18.7</v>
      </c>
    </row>
    <row r="173" spans="1:6" ht="60">
      <c r="A173" s="84" t="s">
        <v>580</v>
      </c>
      <c r="B173" s="11" t="s">
        <v>14</v>
      </c>
      <c r="C173" s="11" t="s">
        <v>56</v>
      </c>
      <c r="D173" s="19" t="s">
        <v>579</v>
      </c>
      <c r="E173" s="11"/>
      <c r="F173" s="93">
        <f t="shared" ref="F173" si="3">SUM(F174)</f>
        <v>600</v>
      </c>
    </row>
    <row r="174" spans="1:6" ht="30.75" thickBot="1">
      <c r="A174" s="79" t="s">
        <v>82</v>
      </c>
      <c r="B174" s="12" t="s">
        <v>14</v>
      </c>
      <c r="C174" s="12" t="s">
        <v>56</v>
      </c>
      <c r="D174" s="15" t="s">
        <v>579</v>
      </c>
      <c r="E174" s="12" t="s">
        <v>79</v>
      </c>
      <c r="F174" s="94">
        <v>600</v>
      </c>
    </row>
    <row r="175" spans="1:6" ht="15.75" thickTop="1" thickBot="1">
      <c r="A175" s="237" t="s">
        <v>17</v>
      </c>
      <c r="B175" s="238" t="s">
        <v>18</v>
      </c>
      <c r="C175" s="238"/>
      <c r="D175" s="238"/>
      <c r="E175" s="238"/>
      <c r="F175" s="129">
        <f>SUM(F176,F205,F226,F190)</f>
        <v>36463.9</v>
      </c>
    </row>
    <row r="176" spans="1:6" ht="15.75" thickTop="1">
      <c r="A176" s="126" t="s">
        <v>19</v>
      </c>
      <c r="B176" s="17" t="s">
        <v>18</v>
      </c>
      <c r="C176" s="17" t="s">
        <v>12</v>
      </c>
      <c r="D176" s="16"/>
      <c r="E176" s="16"/>
      <c r="F176" s="110">
        <f>SUM(F177,F182)</f>
        <v>170</v>
      </c>
    </row>
    <row r="177" spans="1:6" ht="45">
      <c r="A177" s="101" t="s">
        <v>343</v>
      </c>
      <c r="B177" s="62" t="s">
        <v>18</v>
      </c>
      <c r="C177" s="62" t="s">
        <v>12</v>
      </c>
      <c r="D177" s="62" t="s">
        <v>136</v>
      </c>
      <c r="E177" s="62"/>
      <c r="F177" s="90">
        <f>SUM(F178)</f>
        <v>100</v>
      </c>
    </row>
    <row r="178" spans="1:6" ht="30" hidden="1">
      <c r="A178" s="84" t="s">
        <v>273</v>
      </c>
      <c r="B178" s="62" t="s">
        <v>18</v>
      </c>
      <c r="C178" s="62" t="s">
        <v>12</v>
      </c>
      <c r="D178" s="62" t="s">
        <v>137</v>
      </c>
      <c r="E178" s="20"/>
      <c r="F178" s="90">
        <f>SUM(F179)</f>
        <v>100</v>
      </c>
    </row>
    <row r="179" spans="1:6" ht="15" hidden="1">
      <c r="A179" s="79" t="s">
        <v>135</v>
      </c>
      <c r="B179" s="62" t="s">
        <v>18</v>
      </c>
      <c r="C179" s="62" t="s">
        <v>12</v>
      </c>
      <c r="D179" s="62" t="s">
        <v>138</v>
      </c>
      <c r="E179" s="20"/>
      <c r="F179" s="90">
        <f>SUM(F180)</f>
        <v>100</v>
      </c>
    </row>
    <row r="180" spans="1:6" ht="15">
      <c r="A180" s="84" t="s">
        <v>274</v>
      </c>
      <c r="B180" s="62" t="s">
        <v>18</v>
      </c>
      <c r="C180" s="62" t="s">
        <v>12</v>
      </c>
      <c r="D180" s="62" t="s">
        <v>275</v>
      </c>
      <c r="E180" s="20"/>
      <c r="F180" s="90">
        <f>SUM(F181)</f>
        <v>100</v>
      </c>
    </row>
    <row r="181" spans="1:6" ht="30">
      <c r="A181" s="79" t="s">
        <v>82</v>
      </c>
      <c r="B181" s="20" t="s">
        <v>18</v>
      </c>
      <c r="C181" s="20" t="s">
        <v>12</v>
      </c>
      <c r="D181" s="20" t="s">
        <v>275</v>
      </c>
      <c r="E181" s="20" t="s">
        <v>79</v>
      </c>
      <c r="F181" s="82">
        <v>100</v>
      </c>
    </row>
    <row r="182" spans="1:6" ht="45">
      <c r="A182" s="100" t="s">
        <v>344</v>
      </c>
      <c r="B182" s="62" t="s">
        <v>18</v>
      </c>
      <c r="C182" s="62" t="s">
        <v>12</v>
      </c>
      <c r="D182" s="62" t="s">
        <v>185</v>
      </c>
      <c r="E182" s="22"/>
      <c r="F182" s="90">
        <f>SUM(F183)</f>
        <v>70</v>
      </c>
    </row>
    <row r="183" spans="1:6" ht="45">
      <c r="A183" s="100" t="s">
        <v>182</v>
      </c>
      <c r="B183" s="62" t="s">
        <v>18</v>
      </c>
      <c r="C183" s="62" t="s">
        <v>12</v>
      </c>
      <c r="D183" s="62" t="s">
        <v>186</v>
      </c>
      <c r="E183" s="22"/>
      <c r="F183" s="90">
        <f>SUM(F184)</f>
        <v>70</v>
      </c>
    </row>
    <row r="184" spans="1:6" ht="30">
      <c r="A184" s="100" t="s">
        <v>183</v>
      </c>
      <c r="B184" s="62" t="s">
        <v>18</v>
      </c>
      <c r="C184" s="62" t="s">
        <v>12</v>
      </c>
      <c r="D184" s="62" t="s">
        <v>187</v>
      </c>
      <c r="E184" s="22"/>
      <c r="F184" s="90">
        <f>SUM(F185,F188)</f>
        <v>70</v>
      </c>
    </row>
    <row r="185" spans="1:6" ht="120">
      <c r="A185" s="84" t="s">
        <v>517</v>
      </c>
      <c r="B185" s="62" t="s">
        <v>18</v>
      </c>
      <c r="C185" s="62" t="s">
        <v>12</v>
      </c>
      <c r="D185" s="62" t="s">
        <v>264</v>
      </c>
      <c r="E185" s="20"/>
      <c r="F185" s="90">
        <f>SUM(F186:F187)</f>
        <v>70</v>
      </c>
    </row>
    <row r="186" spans="1:6" ht="15">
      <c r="A186" s="79" t="s">
        <v>26</v>
      </c>
      <c r="B186" s="20" t="s">
        <v>18</v>
      </c>
      <c r="C186" s="20" t="s">
        <v>12</v>
      </c>
      <c r="D186" s="20" t="s">
        <v>264</v>
      </c>
      <c r="E186" s="20" t="s">
        <v>80</v>
      </c>
      <c r="F186" s="82">
        <v>10</v>
      </c>
    </row>
    <row r="187" spans="1:6" ht="30">
      <c r="A187" s="79" t="s">
        <v>82</v>
      </c>
      <c r="B187" s="20" t="s">
        <v>18</v>
      </c>
      <c r="C187" s="20" t="s">
        <v>12</v>
      </c>
      <c r="D187" s="20" t="s">
        <v>264</v>
      </c>
      <c r="E187" s="20" t="s">
        <v>79</v>
      </c>
      <c r="F187" s="82">
        <v>60</v>
      </c>
    </row>
    <row r="188" spans="1:6" ht="60">
      <c r="A188" s="84" t="s">
        <v>463</v>
      </c>
      <c r="B188" s="20" t="s">
        <v>18</v>
      </c>
      <c r="C188" s="20" t="s">
        <v>12</v>
      </c>
      <c r="D188" s="62" t="s">
        <v>464</v>
      </c>
      <c r="E188" s="62"/>
      <c r="F188" s="187">
        <f>SUM(F189)</f>
        <v>0</v>
      </c>
    </row>
    <row r="189" spans="1:6" ht="15">
      <c r="A189" s="79" t="s">
        <v>26</v>
      </c>
      <c r="B189" s="20" t="s">
        <v>18</v>
      </c>
      <c r="C189" s="20" t="s">
        <v>12</v>
      </c>
      <c r="D189" s="20" t="s">
        <v>464</v>
      </c>
      <c r="E189" s="20" t="s">
        <v>80</v>
      </c>
      <c r="F189" s="82"/>
    </row>
    <row r="190" spans="1:6" ht="15">
      <c r="A190" s="109" t="s">
        <v>307</v>
      </c>
      <c r="B190" s="10" t="s">
        <v>18</v>
      </c>
      <c r="C190" s="10" t="s">
        <v>42</v>
      </c>
      <c r="D190" s="23"/>
      <c r="E190" s="23"/>
      <c r="F190" s="90">
        <f>SUM(F191,F196)</f>
        <v>1453.1999999999998</v>
      </c>
    </row>
    <row r="191" spans="1:6" ht="60">
      <c r="A191" s="84" t="s">
        <v>341</v>
      </c>
      <c r="B191" s="19" t="s">
        <v>18</v>
      </c>
      <c r="C191" s="19" t="s">
        <v>42</v>
      </c>
      <c r="D191" s="19" t="s">
        <v>308</v>
      </c>
      <c r="E191" s="15"/>
      <c r="F191" s="90">
        <f>SUM(F192)</f>
        <v>640.79999999999995</v>
      </c>
    </row>
    <row r="192" spans="1:6" ht="30">
      <c r="A192" s="104" t="s">
        <v>309</v>
      </c>
      <c r="B192" s="15" t="s">
        <v>18</v>
      </c>
      <c r="C192" s="15" t="s">
        <v>42</v>
      </c>
      <c r="D192" s="19" t="s">
        <v>310</v>
      </c>
      <c r="E192" s="15"/>
      <c r="F192" s="90">
        <f>SUM(F193)</f>
        <v>640.79999999999995</v>
      </c>
    </row>
    <row r="193" spans="1:6" ht="30">
      <c r="A193" s="104" t="s">
        <v>311</v>
      </c>
      <c r="B193" s="11" t="s">
        <v>18</v>
      </c>
      <c r="C193" s="11" t="s">
        <v>42</v>
      </c>
      <c r="D193" s="19" t="s">
        <v>312</v>
      </c>
      <c r="E193" s="15"/>
      <c r="F193" s="90">
        <f>SUM(F194)</f>
        <v>640.79999999999995</v>
      </c>
    </row>
    <row r="194" spans="1:6" ht="30">
      <c r="A194" s="84" t="s">
        <v>319</v>
      </c>
      <c r="B194" s="15" t="s">
        <v>18</v>
      </c>
      <c r="C194" s="15" t="s">
        <v>42</v>
      </c>
      <c r="D194" s="19" t="s">
        <v>313</v>
      </c>
      <c r="E194" s="15"/>
      <c r="F194" s="90">
        <f>SUM(F195)</f>
        <v>640.79999999999995</v>
      </c>
    </row>
    <row r="195" spans="1:6" ht="15">
      <c r="A195" s="79" t="s">
        <v>26</v>
      </c>
      <c r="B195" s="12" t="s">
        <v>18</v>
      </c>
      <c r="C195" s="12" t="s">
        <v>42</v>
      </c>
      <c r="D195" s="15" t="s">
        <v>313</v>
      </c>
      <c r="E195" s="15" t="s">
        <v>80</v>
      </c>
      <c r="F195" s="82">
        <v>640.79999999999995</v>
      </c>
    </row>
    <row r="196" spans="1:6" ht="75">
      <c r="A196" s="91" t="s">
        <v>333</v>
      </c>
      <c r="B196" s="19" t="s">
        <v>18</v>
      </c>
      <c r="C196" s="19" t="s">
        <v>42</v>
      </c>
      <c r="D196" s="19" t="s">
        <v>97</v>
      </c>
      <c r="E196" s="20"/>
      <c r="F196" s="187">
        <f>SUM(F197,F201)</f>
        <v>812.4</v>
      </c>
    </row>
    <row r="197" spans="1:6" ht="45">
      <c r="A197" s="91" t="s">
        <v>88</v>
      </c>
      <c r="B197" s="19" t="s">
        <v>18</v>
      </c>
      <c r="C197" s="19" t="s">
        <v>42</v>
      </c>
      <c r="D197" s="19" t="s">
        <v>98</v>
      </c>
      <c r="E197" s="20"/>
      <c r="F197" s="187">
        <f>SUM(F198)</f>
        <v>14.6</v>
      </c>
    </row>
    <row r="198" spans="1:6" ht="30">
      <c r="A198" s="100" t="s">
        <v>90</v>
      </c>
      <c r="B198" s="11" t="s">
        <v>18</v>
      </c>
      <c r="C198" s="11" t="s">
        <v>42</v>
      </c>
      <c r="D198" s="19" t="s">
        <v>100</v>
      </c>
      <c r="E198" s="20"/>
      <c r="F198" s="187">
        <f>SUM(F199)</f>
        <v>14.6</v>
      </c>
    </row>
    <row r="199" spans="1:6" ht="75">
      <c r="A199" s="84" t="s">
        <v>462</v>
      </c>
      <c r="B199" s="11" t="s">
        <v>18</v>
      </c>
      <c r="C199" s="11" t="s">
        <v>42</v>
      </c>
      <c r="D199" s="75" t="s">
        <v>461</v>
      </c>
      <c r="E199" s="20"/>
      <c r="F199" s="187">
        <f>SUM(F200)</f>
        <v>14.6</v>
      </c>
    </row>
    <row r="200" spans="1:6" ht="30">
      <c r="A200" s="79" t="s">
        <v>117</v>
      </c>
      <c r="B200" s="12" t="s">
        <v>18</v>
      </c>
      <c r="C200" s="12" t="s">
        <v>42</v>
      </c>
      <c r="D200" s="76" t="s">
        <v>461</v>
      </c>
      <c r="E200" s="20" t="s">
        <v>75</v>
      </c>
      <c r="F200" s="82">
        <v>14.6</v>
      </c>
    </row>
    <row r="201" spans="1:6" ht="45">
      <c r="A201" s="84" t="s">
        <v>124</v>
      </c>
      <c r="B201" s="12" t="s">
        <v>18</v>
      </c>
      <c r="C201" s="12" t="s">
        <v>42</v>
      </c>
      <c r="D201" s="11" t="s">
        <v>129</v>
      </c>
      <c r="E201" s="12"/>
      <c r="F201" s="98">
        <f>SUM(F202)</f>
        <v>797.8</v>
      </c>
    </row>
    <row r="202" spans="1:6" ht="45">
      <c r="A202" s="100" t="s">
        <v>125</v>
      </c>
      <c r="B202" s="12" t="s">
        <v>18</v>
      </c>
      <c r="C202" s="12" t="s">
        <v>42</v>
      </c>
      <c r="D202" s="11" t="s">
        <v>130</v>
      </c>
      <c r="E202" s="19"/>
      <c r="F202" s="90">
        <f>SUM(F203)</f>
        <v>797.8</v>
      </c>
    </row>
    <row r="203" spans="1:6" ht="30">
      <c r="A203" s="84" t="s">
        <v>587</v>
      </c>
      <c r="B203" s="12" t="s">
        <v>18</v>
      </c>
      <c r="C203" s="12" t="s">
        <v>42</v>
      </c>
      <c r="D203" s="11" t="s">
        <v>585</v>
      </c>
      <c r="E203" s="12"/>
      <c r="F203" s="90">
        <f>SUM(F204:F204)</f>
        <v>797.8</v>
      </c>
    </row>
    <row r="204" spans="1:6" ht="30">
      <c r="A204" s="79" t="s">
        <v>117</v>
      </c>
      <c r="B204" s="12" t="s">
        <v>18</v>
      </c>
      <c r="C204" s="12" t="s">
        <v>42</v>
      </c>
      <c r="D204" s="12" t="s">
        <v>585</v>
      </c>
      <c r="E204" s="12" t="s">
        <v>75</v>
      </c>
      <c r="F204" s="82">
        <v>797.8</v>
      </c>
    </row>
    <row r="205" spans="1:6" ht="15">
      <c r="A205" s="127" t="s">
        <v>40</v>
      </c>
      <c r="B205" s="10" t="s">
        <v>18</v>
      </c>
      <c r="C205" s="10" t="s">
        <v>29</v>
      </c>
      <c r="D205" s="22"/>
      <c r="E205" s="22"/>
      <c r="F205" s="90">
        <f>SUM(F206)</f>
        <v>34820.700000000004</v>
      </c>
    </row>
    <row r="206" spans="1:6" ht="60">
      <c r="A206" s="104" t="s">
        <v>392</v>
      </c>
      <c r="B206" s="11" t="s">
        <v>18</v>
      </c>
      <c r="C206" s="11" t="s">
        <v>29</v>
      </c>
      <c r="D206" s="19" t="s">
        <v>139</v>
      </c>
      <c r="E206" s="22"/>
      <c r="F206" s="90">
        <f>SUM(F207)</f>
        <v>34820.700000000004</v>
      </c>
    </row>
    <row r="207" spans="1:6" ht="60">
      <c r="A207" s="84" t="s">
        <v>142</v>
      </c>
      <c r="B207" s="11" t="s">
        <v>18</v>
      </c>
      <c r="C207" s="11" t="s">
        <v>29</v>
      </c>
      <c r="D207" s="19" t="s">
        <v>140</v>
      </c>
      <c r="E207" s="15"/>
      <c r="F207" s="90">
        <f>SUM(F208,F223)</f>
        <v>34820.700000000004</v>
      </c>
    </row>
    <row r="208" spans="1:6" ht="45">
      <c r="A208" s="84" t="s">
        <v>143</v>
      </c>
      <c r="B208" s="11" t="s">
        <v>18</v>
      </c>
      <c r="C208" s="11" t="s">
        <v>29</v>
      </c>
      <c r="D208" s="19" t="s">
        <v>141</v>
      </c>
      <c r="E208" s="15"/>
      <c r="F208" s="90">
        <f>SUM(F209,F213,F215,F211,F221,F217,F219)</f>
        <v>34720.700000000004</v>
      </c>
    </row>
    <row r="209" spans="1:6" ht="45">
      <c r="A209" s="84" t="s">
        <v>144</v>
      </c>
      <c r="B209" s="11" t="s">
        <v>18</v>
      </c>
      <c r="C209" s="11" t="s">
        <v>29</v>
      </c>
      <c r="D209" s="19" t="s">
        <v>145</v>
      </c>
      <c r="E209" s="15"/>
      <c r="F209" s="90">
        <f>SUM(F210)</f>
        <v>9221.2000000000007</v>
      </c>
    </row>
    <row r="210" spans="1:6" ht="30">
      <c r="A210" s="79" t="s">
        <v>117</v>
      </c>
      <c r="B210" s="12" t="s">
        <v>18</v>
      </c>
      <c r="C210" s="12" t="s">
        <v>29</v>
      </c>
      <c r="D210" s="15" t="s">
        <v>145</v>
      </c>
      <c r="E210" s="15" t="s">
        <v>75</v>
      </c>
      <c r="F210" s="82">
        <v>9221.2000000000007</v>
      </c>
    </row>
    <row r="211" spans="1:6" ht="30">
      <c r="A211" s="156" t="s">
        <v>305</v>
      </c>
      <c r="B211" s="11" t="s">
        <v>18</v>
      </c>
      <c r="C211" s="11" t="s">
        <v>29</v>
      </c>
      <c r="D211" s="19" t="s">
        <v>306</v>
      </c>
      <c r="E211" s="15"/>
      <c r="F211" s="90">
        <f>SUM(F212)</f>
        <v>3380</v>
      </c>
    </row>
    <row r="212" spans="1:6" ht="30">
      <c r="A212" s="79" t="s">
        <v>117</v>
      </c>
      <c r="B212" s="12" t="s">
        <v>18</v>
      </c>
      <c r="C212" s="12" t="s">
        <v>29</v>
      </c>
      <c r="D212" s="15" t="s">
        <v>306</v>
      </c>
      <c r="E212" s="15" t="s">
        <v>75</v>
      </c>
      <c r="F212" s="82">
        <v>3380</v>
      </c>
    </row>
    <row r="213" spans="1:6" ht="60">
      <c r="A213" s="84" t="s">
        <v>146</v>
      </c>
      <c r="B213" s="11" t="s">
        <v>18</v>
      </c>
      <c r="C213" s="11" t="s">
        <v>29</v>
      </c>
      <c r="D213" s="19" t="s">
        <v>147</v>
      </c>
      <c r="E213" s="15"/>
      <c r="F213" s="90">
        <f>SUM(F214)</f>
        <v>11749</v>
      </c>
    </row>
    <row r="214" spans="1:6" ht="30">
      <c r="A214" s="79" t="s">
        <v>117</v>
      </c>
      <c r="B214" s="12" t="s">
        <v>18</v>
      </c>
      <c r="C214" s="12" t="s">
        <v>29</v>
      </c>
      <c r="D214" s="15" t="s">
        <v>147</v>
      </c>
      <c r="E214" s="15" t="s">
        <v>75</v>
      </c>
      <c r="F214" s="82">
        <v>11749</v>
      </c>
    </row>
    <row r="215" spans="1:6" ht="75">
      <c r="A215" s="84" t="s">
        <v>265</v>
      </c>
      <c r="B215" s="11" t="s">
        <v>18</v>
      </c>
      <c r="C215" s="11" t="s">
        <v>29</v>
      </c>
      <c r="D215" s="19" t="s">
        <v>283</v>
      </c>
      <c r="E215" s="15"/>
      <c r="F215" s="90">
        <f>SUM(F216)</f>
        <v>118.7</v>
      </c>
    </row>
    <row r="216" spans="1:6" ht="30">
      <c r="A216" s="79" t="s">
        <v>117</v>
      </c>
      <c r="B216" s="12" t="s">
        <v>18</v>
      </c>
      <c r="C216" s="12" t="s">
        <v>29</v>
      </c>
      <c r="D216" s="15" t="s">
        <v>283</v>
      </c>
      <c r="E216" s="15" t="s">
        <v>75</v>
      </c>
      <c r="F216" s="82">
        <v>118.7</v>
      </c>
    </row>
    <row r="217" spans="1:6" ht="15">
      <c r="A217" s="84" t="s">
        <v>553</v>
      </c>
      <c r="B217" s="11" t="s">
        <v>18</v>
      </c>
      <c r="C217" s="11" t="s">
        <v>29</v>
      </c>
      <c r="D217" s="19" t="s">
        <v>550</v>
      </c>
      <c r="E217" s="15"/>
      <c r="F217" s="90">
        <f>SUM(F218)</f>
        <v>7615.4</v>
      </c>
    </row>
    <row r="218" spans="1:6" ht="30">
      <c r="A218" s="79" t="s">
        <v>117</v>
      </c>
      <c r="B218" s="12" t="s">
        <v>18</v>
      </c>
      <c r="C218" s="12" t="s">
        <v>29</v>
      </c>
      <c r="D218" s="15" t="s">
        <v>550</v>
      </c>
      <c r="E218" s="15" t="s">
        <v>75</v>
      </c>
      <c r="F218" s="82">
        <v>7615.4</v>
      </c>
    </row>
    <row r="219" spans="1:6" ht="30">
      <c r="A219" s="84" t="s">
        <v>552</v>
      </c>
      <c r="B219" s="11" t="s">
        <v>18</v>
      </c>
      <c r="C219" s="11" t="s">
        <v>29</v>
      </c>
      <c r="D219" s="19" t="s">
        <v>551</v>
      </c>
      <c r="E219" s="15"/>
      <c r="F219" s="90">
        <f>SUM(F220)</f>
        <v>76.900000000000006</v>
      </c>
    </row>
    <row r="220" spans="1:6" ht="30">
      <c r="A220" s="79" t="s">
        <v>117</v>
      </c>
      <c r="B220" s="12" t="s">
        <v>18</v>
      </c>
      <c r="C220" s="12" t="s">
        <v>29</v>
      </c>
      <c r="D220" s="15" t="s">
        <v>551</v>
      </c>
      <c r="E220" s="15" t="s">
        <v>75</v>
      </c>
      <c r="F220" s="82">
        <v>76.900000000000006</v>
      </c>
    </row>
    <row r="221" spans="1:6" ht="30">
      <c r="A221" s="84" t="s">
        <v>523</v>
      </c>
      <c r="B221" s="11" t="s">
        <v>18</v>
      </c>
      <c r="C221" s="11" t="s">
        <v>29</v>
      </c>
      <c r="D221" s="19" t="s">
        <v>524</v>
      </c>
      <c r="E221" s="15"/>
      <c r="F221" s="90">
        <f>SUM(F222)</f>
        <v>2559.5</v>
      </c>
    </row>
    <row r="222" spans="1:6" ht="30">
      <c r="A222" s="79" t="s">
        <v>117</v>
      </c>
      <c r="B222" s="12" t="s">
        <v>18</v>
      </c>
      <c r="C222" s="12" t="s">
        <v>29</v>
      </c>
      <c r="D222" s="15" t="s">
        <v>524</v>
      </c>
      <c r="E222" s="15" t="s">
        <v>75</v>
      </c>
      <c r="F222" s="82">
        <v>2559.5</v>
      </c>
    </row>
    <row r="223" spans="1:6" ht="30">
      <c r="A223" s="84" t="s">
        <v>294</v>
      </c>
      <c r="B223" s="11" t="s">
        <v>18</v>
      </c>
      <c r="C223" s="11" t="s">
        <v>29</v>
      </c>
      <c r="D223" s="19" t="s">
        <v>288</v>
      </c>
      <c r="E223" s="15"/>
      <c r="F223" s="90">
        <f>SUM(F224)</f>
        <v>100</v>
      </c>
    </row>
    <row r="224" spans="1:6" ht="30">
      <c r="A224" s="84" t="s">
        <v>293</v>
      </c>
      <c r="B224" s="11" t="s">
        <v>18</v>
      </c>
      <c r="C224" s="11" t="s">
        <v>29</v>
      </c>
      <c r="D224" s="19" t="s">
        <v>289</v>
      </c>
      <c r="E224" s="15"/>
      <c r="F224" s="90">
        <f>SUM(F225)</f>
        <v>100</v>
      </c>
    </row>
    <row r="225" spans="1:6" ht="30">
      <c r="A225" s="79" t="s">
        <v>117</v>
      </c>
      <c r="B225" s="12" t="s">
        <v>18</v>
      </c>
      <c r="C225" s="12" t="s">
        <v>29</v>
      </c>
      <c r="D225" s="15" t="s">
        <v>289</v>
      </c>
      <c r="E225" s="15" t="s">
        <v>75</v>
      </c>
      <c r="F225" s="82">
        <v>100</v>
      </c>
    </row>
    <row r="226" spans="1:6" ht="15">
      <c r="A226" s="80" t="s">
        <v>59</v>
      </c>
      <c r="B226" s="22" t="s">
        <v>18</v>
      </c>
      <c r="C226" s="22" t="s">
        <v>49</v>
      </c>
      <c r="D226" s="22"/>
      <c r="E226" s="22"/>
      <c r="F226" s="90">
        <f>SUM(F227,F237,F232)</f>
        <v>20</v>
      </c>
    </row>
    <row r="227" spans="1:6" ht="45">
      <c r="A227" s="100" t="s">
        <v>336</v>
      </c>
      <c r="B227" s="62" t="s">
        <v>18</v>
      </c>
      <c r="C227" s="62" t="s">
        <v>49</v>
      </c>
      <c r="D227" s="62" t="s">
        <v>136</v>
      </c>
      <c r="E227" s="19"/>
      <c r="F227" s="90">
        <f>SUM(F228)</f>
        <v>0</v>
      </c>
    </row>
    <row r="228" spans="1:6" ht="30">
      <c r="A228" s="84" t="s">
        <v>273</v>
      </c>
      <c r="B228" s="62" t="s">
        <v>18</v>
      </c>
      <c r="C228" s="62" t="s">
        <v>49</v>
      </c>
      <c r="D228" s="62" t="s">
        <v>137</v>
      </c>
      <c r="E228" s="19"/>
      <c r="F228" s="90">
        <f>SUM(F229)</f>
        <v>0</v>
      </c>
    </row>
    <row r="229" spans="1:6" ht="15">
      <c r="A229" s="79" t="s">
        <v>135</v>
      </c>
      <c r="B229" s="62" t="s">
        <v>18</v>
      </c>
      <c r="C229" s="62" t="s">
        <v>49</v>
      </c>
      <c r="D229" s="62" t="s">
        <v>138</v>
      </c>
      <c r="E229" s="19"/>
      <c r="F229" s="90">
        <f>SUM(F230)</f>
        <v>0</v>
      </c>
    </row>
    <row r="230" spans="1:6" ht="45">
      <c r="A230" s="84" t="s">
        <v>420</v>
      </c>
      <c r="B230" s="62" t="s">
        <v>18</v>
      </c>
      <c r="C230" s="62" t="s">
        <v>49</v>
      </c>
      <c r="D230" s="62" t="s">
        <v>421</v>
      </c>
      <c r="E230" s="19"/>
      <c r="F230" s="90">
        <f>SUM(F231)</f>
        <v>0</v>
      </c>
    </row>
    <row r="231" spans="1:6" ht="30">
      <c r="A231" s="79" t="s">
        <v>82</v>
      </c>
      <c r="B231" s="15" t="s">
        <v>18</v>
      </c>
      <c r="C231" s="15" t="s">
        <v>49</v>
      </c>
      <c r="D231" s="20" t="s">
        <v>421</v>
      </c>
      <c r="E231" s="12" t="s">
        <v>79</v>
      </c>
      <c r="F231" s="82"/>
    </row>
    <row r="232" spans="1:6" s="46" customFormat="1" ht="45">
      <c r="A232" s="84" t="s">
        <v>338</v>
      </c>
      <c r="B232" s="19" t="s">
        <v>18</v>
      </c>
      <c r="C232" s="19" t="s">
        <v>49</v>
      </c>
      <c r="D232" s="62" t="s">
        <v>158</v>
      </c>
      <c r="E232" s="12"/>
      <c r="F232" s="90">
        <f>SUM(F233)</f>
        <v>0</v>
      </c>
    </row>
    <row r="233" spans="1:6" ht="30">
      <c r="A233" s="84" t="s">
        <v>156</v>
      </c>
      <c r="B233" s="19" t="s">
        <v>18</v>
      </c>
      <c r="C233" s="19" t="s">
        <v>49</v>
      </c>
      <c r="D233" s="62" t="s">
        <v>478</v>
      </c>
      <c r="E233" s="12"/>
      <c r="F233" s="90">
        <f>SUM(F234)</f>
        <v>0</v>
      </c>
    </row>
    <row r="234" spans="1:6" ht="30" hidden="1">
      <c r="A234" s="79" t="s">
        <v>475</v>
      </c>
      <c r="B234" s="19" t="s">
        <v>18</v>
      </c>
      <c r="C234" s="19" t="s">
        <v>49</v>
      </c>
      <c r="D234" s="62" t="s">
        <v>477</v>
      </c>
      <c r="E234" s="12"/>
      <c r="F234" s="90">
        <f>SUM(F235)</f>
        <v>0</v>
      </c>
    </row>
    <row r="235" spans="1:6" ht="15" hidden="1">
      <c r="A235" s="84" t="s">
        <v>479</v>
      </c>
      <c r="B235" s="19" t="s">
        <v>18</v>
      </c>
      <c r="C235" s="19" t="s">
        <v>49</v>
      </c>
      <c r="D235" s="62" t="s">
        <v>476</v>
      </c>
      <c r="E235" s="12"/>
      <c r="F235" s="90">
        <f>SUM(F236)</f>
        <v>0</v>
      </c>
    </row>
    <row r="236" spans="1:6" ht="15" hidden="1">
      <c r="A236" s="79" t="s">
        <v>26</v>
      </c>
      <c r="B236" s="15" t="s">
        <v>18</v>
      </c>
      <c r="C236" s="15" t="s">
        <v>49</v>
      </c>
      <c r="D236" s="20" t="s">
        <v>476</v>
      </c>
      <c r="E236" s="12" t="s">
        <v>80</v>
      </c>
      <c r="F236" s="82"/>
    </row>
    <row r="237" spans="1:6" ht="75" hidden="1">
      <c r="A237" s="91" t="s">
        <v>333</v>
      </c>
      <c r="B237" s="62" t="s">
        <v>18</v>
      </c>
      <c r="C237" s="62" t="s">
        <v>49</v>
      </c>
      <c r="D237" s="62" t="s">
        <v>97</v>
      </c>
      <c r="E237" s="19"/>
      <c r="F237" s="90">
        <f>SUM(F238)</f>
        <v>20</v>
      </c>
    </row>
    <row r="238" spans="1:6" ht="45" hidden="1">
      <c r="A238" s="84" t="s">
        <v>124</v>
      </c>
      <c r="B238" s="12" t="s">
        <v>18</v>
      </c>
      <c r="C238" s="12" t="s">
        <v>49</v>
      </c>
      <c r="D238" s="11" t="s">
        <v>129</v>
      </c>
      <c r="E238" s="12"/>
      <c r="F238" s="98">
        <f>SUM(F239)</f>
        <v>20</v>
      </c>
    </row>
    <row r="239" spans="1:6" ht="45" hidden="1">
      <c r="A239" s="100" t="s">
        <v>125</v>
      </c>
      <c r="B239" s="12" t="s">
        <v>18</v>
      </c>
      <c r="C239" s="12" t="s">
        <v>49</v>
      </c>
      <c r="D239" s="11" t="s">
        <v>130</v>
      </c>
      <c r="E239" s="19"/>
      <c r="F239" s="90">
        <f>SUM(F240)</f>
        <v>20</v>
      </c>
    </row>
    <row r="240" spans="1:6" ht="30" hidden="1">
      <c r="A240" s="84" t="s">
        <v>126</v>
      </c>
      <c r="B240" s="12" t="s">
        <v>18</v>
      </c>
      <c r="C240" s="12" t="s">
        <v>49</v>
      </c>
      <c r="D240" s="11" t="s">
        <v>131</v>
      </c>
      <c r="E240" s="12"/>
      <c r="F240" s="90">
        <f>SUM(F241:F241)</f>
        <v>20</v>
      </c>
    </row>
    <row r="241" spans="1:6" ht="30.75" thickBot="1">
      <c r="A241" s="79" t="s">
        <v>117</v>
      </c>
      <c r="B241" s="12" t="s">
        <v>18</v>
      </c>
      <c r="C241" s="12" t="s">
        <v>49</v>
      </c>
      <c r="D241" s="12" t="s">
        <v>131</v>
      </c>
      <c r="E241" s="12" t="s">
        <v>75</v>
      </c>
      <c r="F241" s="82">
        <v>20</v>
      </c>
    </row>
    <row r="242" spans="1:6" ht="15.75" thickTop="1" thickBot="1">
      <c r="A242" s="237" t="s">
        <v>41</v>
      </c>
      <c r="B242" s="238" t="s">
        <v>42</v>
      </c>
      <c r="C242" s="238"/>
      <c r="D242" s="238"/>
      <c r="E242" s="238"/>
      <c r="F242" s="129">
        <f>SUM(F243,F256,F298)</f>
        <v>35359.399999999994</v>
      </c>
    </row>
    <row r="243" spans="1:6" ht="15.75" thickTop="1">
      <c r="A243" s="123" t="s">
        <v>43</v>
      </c>
      <c r="B243" s="18" t="s">
        <v>42</v>
      </c>
      <c r="C243" s="18" t="s">
        <v>12</v>
      </c>
      <c r="D243" s="18"/>
      <c r="E243" s="18"/>
      <c r="F243" s="124">
        <f>SUM(F244,F251)</f>
        <v>298.60000000000002</v>
      </c>
    </row>
    <row r="244" spans="1:6" ht="60">
      <c r="A244" s="84" t="s">
        <v>341</v>
      </c>
      <c r="B244" s="19" t="s">
        <v>42</v>
      </c>
      <c r="C244" s="19" t="s">
        <v>12</v>
      </c>
      <c r="D244" s="19" t="s">
        <v>308</v>
      </c>
      <c r="E244" s="15"/>
      <c r="F244" s="90">
        <f>SUM(F245)</f>
        <v>0</v>
      </c>
    </row>
    <row r="245" spans="1:6" ht="30">
      <c r="A245" s="104" t="s">
        <v>359</v>
      </c>
      <c r="B245" s="15" t="s">
        <v>42</v>
      </c>
      <c r="C245" s="15" t="s">
        <v>12</v>
      </c>
      <c r="D245" s="19" t="s">
        <v>356</v>
      </c>
      <c r="E245" s="15"/>
      <c r="F245" s="90">
        <f>SUM(F246)</f>
        <v>0</v>
      </c>
    </row>
    <row r="246" spans="1:6" ht="14.25" customHeight="1">
      <c r="A246" s="104" t="s">
        <v>360</v>
      </c>
      <c r="B246" s="11" t="s">
        <v>42</v>
      </c>
      <c r="C246" s="11" t="s">
        <v>12</v>
      </c>
      <c r="D246" s="19" t="s">
        <v>355</v>
      </c>
      <c r="E246" s="15"/>
      <c r="F246" s="90">
        <f>SUM(F247,F249)</f>
        <v>0</v>
      </c>
    </row>
    <row r="247" spans="1:6" ht="75" hidden="1">
      <c r="A247" s="84" t="s">
        <v>361</v>
      </c>
      <c r="B247" s="15" t="s">
        <v>42</v>
      </c>
      <c r="C247" s="15" t="s">
        <v>12</v>
      </c>
      <c r="D247" s="19" t="s">
        <v>357</v>
      </c>
      <c r="E247" s="15"/>
      <c r="F247" s="90">
        <f>SUM(F248)</f>
        <v>0</v>
      </c>
    </row>
    <row r="248" spans="1:6" ht="30" hidden="1">
      <c r="A248" s="79" t="s">
        <v>117</v>
      </c>
      <c r="B248" s="12" t="s">
        <v>42</v>
      </c>
      <c r="C248" s="12" t="s">
        <v>12</v>
      </c>
      <c r="D248" s="15" t="s">
        <v>357</v>
      </c>
      <c r="E248" s="15" t="s">
        <v>75</v>
      </c>
      <c r="F248" s="82"/>
    </row>
    <row r="249" spans="1:6" ht="90" hidden="1">
      <c r="A249" s="81" t="s">
        <v>362</v>
      </c>
      <c r="B249" s="15" t="s">
        <v>42</v>
      </c>
      <c r="C249" s="15" t="s">
        <v>12</v>
      </c>
      <c r="D249" s="19" t="s">
        <v>358</v>
      </c>
      <c r="E249" s="15"/>
      <c r="F249" s="90">
        <f>SUM(F250)</f>
        <v>0</v>
      </c>
    </row>
    <row r="250" spans="1:6" ht="30" hidden="1">
      <c r="A250" s="79" t="s">
        <v>117</v>
      </c>
      <c r="B250" s="12" t="s">
        <v>42</v>
      </c>
      <c r="C250" s="12" t="s">
        <v>12</v>
      </c>
      <c r="D250" s="15" t="s">
        <v>358</v>
      </c>
      <c r="E250" s="15" t="s">
        <v>75</v>
      </c>
      <c r="F250" s="82"/>
    </row>
    <row r="251" spans="1:6" ht="60" hidden="1">
      <c r="A251" s="104" t="s">
        <v>378</v>
      </c>
      <c r="B251" s="11" t="s">
        <v>42</v>
      </c>
      <c r="C251" s="11" t="s">
        <v>12</v>
      </c>
      <c r="D251" s="19" t="s">
        <v>150</v>
      </c>
      <c r="E251" s="19"/>
      <c r="F251" s="90">
        <f>SUM(F252)</f>
        <v>298.60000000000002</v>
      </c>
    </row>
    <row r="252" spans="1:6" ht="45">
      <c r="A252" s="104" t="s">
        <v>148</v>
      </c>
      <c r="B252" s="11" t="s">
        <v>42</v>
      </c>
      <c r="C252" s="11" t="s">
        <v>12</v>
      </c>
      <c r="D252" s="19" t="s">
        <v>151</v>
      </c>
      <c r="E252" s="19"/>
      <c r="F252" s="90">
        <f>SUM(F253)</f>
        <v>298.60000000000002</v>
      </c>
    </row>
    <row r="253" spans="1:6" ht="30">
      <c r="A253" s="104" t="s">
        <v>149</v>
      </c>
      <c r="B253" s="11" t="s">
        <v>42</v>
      </c>
      <c r="C253" s="11" t="s">
        <v>12</v>
      </c>
      <c r="D253" s="19" t="s">
        <v>153</v>
      </c>
      <c r="E253" s="19"/>
      <c r="F253" s="90">
        <f>SUM(F254)</f>
        <v>298.60000000000002</v>
      </c>
    </row>
    <row r="254" spans="1:6" ht="45">
      <c r="A254" s="104" t="s">
        <v>256</v>
      </c>
      <c r="B254" s="11" t="s">
        <v>42</v>
      </c>
      <c r="C254" s="11" t="s">
        <v>12</v>
      </c>
      <c r="D254" s="19" t="s">
        <v>154</v>
      </c>
      <c r="E254" s="19"/>
      <c r="F254" s="90">
        <f>SUM(F255)</f>
        <v>298.60000000000002</v>
      </c>
    </row>
    <row r="255" spans="1:6" ht="30">
      <c r="A255" s="79" t="s">
        <v>117</v>
      </c>
      <c r="B255" s="15" t="s">
        <v>42</v>
      </c>
      <c r="C255" s="15" t="s">
        <v>12</v>
      </c>
      <c r="D255" s="15" t="s">
        <v>154</v>
      </c>
      <c r="E255" s="15" t="s">
        <v>75</v>
      </c>
      <c r="F255" s="82">
        <v>298.60000000000002</v>
      </c>
    </row>
    <row r="256" spans="1:6" ht="15">
      <c r="A256" s="109" t="s">
        <v>50</v>
      </c>
      <c r="B256" s="22" t="s">
        <v>42</v>
      </c>
      <c r="C256" s="22" t="s">
        <v>25</v>
      </c>
      <c r="D256" s="22"/>
      <c r="E256" s="22"/>
      <c r="F256" s="90">
        <f>SUM(F262,F294)</f>
        <v>32248.6</v>
      </c>
    </row>
    <row r="257" spans="1:6" ht="60">
      <c r="A257" s="84" t="s">
        <v>341</v>
      </c>
      <c r="B257" s="62" t="s">
        <v>42</v>
      </c>
      <c r="C257" s="164" t="s">
        <v>25</v>
      </c>
      <c r="D257" s="165" t="s">
        <v>308</v>
      </c>
      <c r="E257" s="13"/>
      <c r="F257" s="96">
        <f>SUM(F258)</f>
        <v>0</v>
      </c>
    </row>
    <row r="258" spans="1:6" ht="30">
      <c r="A258" s="84" t="s">
        <v>359</v>
      </c>
      <c r="B258" s="62" t="s">
        <v>42</v>
      </c>
      <c r="C258" s="62" t="s">
        <v>25</v>
      </c>
      <c r="D258" s="62" t="s">
        <v>356</v>
      </c>
      <c r="E258" s="12"/>
      <c r="F258" s="90">
        <f>SUM(F259)</f>
        <v>0</v>
      </c>
    </row>
    <row r="259" spans="1:6" ht="30">
      <c r="A259" s="84" t="s">
        <v>360</v>
      </c>
      <c r="B259" s="62" t="s">
        <v>42</v>
      </c>
      <c r="C259" s="62" t="s">
        <v>25</v>
      </c>
      <c r="D259" s="62" t="s">
        <v>355</v>
      </c>
      <c r="E259" s="12"/>
      <c r="F259" s="90">
        <f>SUM(F260)</f>
        <v>0</v>
      </c>
    </row>
    <row r="260" spans="1:6" ht="30">
      <c r="A260" s="84" t="s">
        <v>374</v>
      </c>
      <c r="B260" s="15" t="s">
        <v>42</v>
      </c>
      <c r="C260" s="15" t="s">
        <v>25</v>
      </c>
      <c r="D260" s="19" t="s">
        <v>403</v>
      </c>
      <c r="E260" s="15"/>
      <c r="F260" s="90">
        <f>SUM(F261)</f>
        <v>0</v>
      </c>
    </row>
    <row r="261" spans="1:6" ht="15">
      <c r="A261" s="79" t="s">
        <v>26</v>
      </c>
      <c r="B261" s="12" t="s">
        <v>42</v>
      </c>
      <c r="C261" s="12" t="s">
        <v>25</v>
      </c>
      <c r="D261" s="15" t="s">
        <v>403</v>
      </c>
      <c r="E261" s="15" t="s">
        <v>80</v>
      </c>
      <c r="F261" s="82"/>
    </row>
    <row r="262" spans="1:6" ht="60">
      <c r="A262" s="104" t="s">
        <v>378</v>
      </c>
      <c r="B262" s="19" t="s">
        <v>42</v>
      </c>
      <c r="C262" s="19" t="s">
        <v>25</v>
      </c>
      <c r="D262" s="19" t="s">
        <v>150</v>
      </c>
      <c r="E262" s="15"/>
      <c r="F262" s="90">
        <f>SUM(F263)</f>
        <v>32132.199999999997</v>
      </c>
    </row>
    <row r="263" spans="1:6" ht="45">
      <c r="A263" s="104" t="s">
        <v>148</v>
      </c>
      <c r="B263" s="15" t="s">
        <v>42</v>
      </c>
      <c r="C263" s="15" t="s">
        <v>25</v>
      </c>
      <c r="D263" s="19" t="s">
        <v>151</v>
      </c>
      <c r="E263" s="15"/>
      <c r="F263" s="90">
        <f>SUM(F264,F292)</f>
        <v>32132.199999999997</v>
      </c>
    </row>
    <row r="264" spans="1:6" ht="30">
      <c r="A264" s="104" t="s">
        <v>149</v>
      </c>
      <c r="B264" s="11" t="s">
        <v>42</v>
      </c>
      <c r="C264" s="11" t="s">
        <v>25</v>
      </c>
      <c r="D264" s="19" t="s">
        <v>153</v>
      </c>
      <c r="E264" s="15"/>
      <c r="F264" s="90">
        <f>SUM(F271,F273,F276,F279,F281,F283,F285,F287,F265,F267,F269)</f>
        <v>32132.199999999997</v>
      </c>
    </row>
    <row r="265" spans="1:6" ht="30">
      <c r="A265" s="84" t="s">
        <v>504</v>
      </c>
      <c r="B265" s="15" t="s">
        <v>42</v>
      </c>
      <c r="C265" s="15" t="s">
        <v>25</v>
      </c>
      <c r="D265" s="19" t="s">
        <v>505</v>
      </c>
      <c r="E265" s="15"/>
      <c r="F265" s="90">
        <f>SUM(F266)</f>
        <v>7483.2</v>
      </c>
    </row>
    <row r="266" spans="1:6" ht="30">
      <c r="A266" s="79" t="s">
        <v>353</v>
      </c>
      <c r="B266" s="12" t="s">
        <v>42</v>
      </c>
      <c r="C266" s="12" t="s">
        <v>25</v>
      </c>
      <c r="D266" s="15" t="s">
        <v>505</v>
      </c>
      <c r="E266" s="15" t="s">
        <v>295</v>
      </c>
      <c r="F266" s="82">
        <v>7483.2</v>
      </c>
    </row>
    <row r="267" spans="1:6" ht="15">
      <c r="A267" s="84" t="s">
        <v>556</v>
      </c>
      <c r="B267" s="15" t="s">
        <v>42</v>
      </c>
      <c r="C267" s="15" t="s">
        <v>25</v>
      </c>
      <c r="D267" s="19" t="s">
        <v>554</v>
      </c>
      <c r="E267" s="15"/>
      <c r="F267" s="90">
        <f>SUM(F268)</f>
        <v>1871.1</v>
      </c>
    </row>
    <row r="268" spans="1:6" ht="30">
      <c r="A268" s="79" t="s">
        <v>117</v>
      </c>
      <c r="B268" s="12" t="s">
        <v>42</v>
      </c>
      <c r="C268" s="12" t="s">
        <v>25</v>
      </c>
      <c r="D268" s="15" t="s">
        <v>554</v>
      </c>
      <c r="E268" s="15" t="s">
        <v>75</v>
      </c>
      <c r="F268" s="82">
        <v>1871.1</v>
      </c>
    </row>
    <row r="269" spans="1:6" ht="30">
      <c r="A269" s="84" t="s">
        <v>557</v>
      </c>
      <c r="B269" s="15" t="s">
        <v>42</v>
      </c>
      <c r="C269" s="15" t="s">
        <v>25</v>
      </c>
      <c r="D269" s="19" t="s">
        <v>555</v>
      </c>
      <c r="E269" s="15"/>
      <c r="F269" s="90">
        <f>SUM(F270)</f>
        <v>14</v>
      </c>
    </row>
    <row r="270" spans="1:6" ht="29.25" customHeight="1">
      <c r="A270" s="79" t="s">
        <v>117</v>
      </c>
      <c r="B270" s="12" t="s">
        <v>42</v>
      </c>
      <c r="C270" s="12" t="s">
        <v>25</v>
      </c>
      <c r="D270" s="15" t="s">
        <v>555</v>
      </c>
      <c r="E270" s="15" t="s">
        <v>75</v>
      </c>
      <c r="F270" s="82">
        <v>14</v>
      </c>
    </row>
    <row r="271" spans="1:6" ht="45">
      <c r="A271" s="84" t="s">
        <v>408</v>
      </c>
      <c r="B271" s="15" t="s">
        <v>42</v>
      </c>
      <c r="C271" s="15" t="s">
        <v>25</v>
      </c>
      <c r="D271" s="19" t="s">
        <v>407</v>
      </c>
      <c r="E271" s="15"/>
      <c r="F271" s="90">
        <f>SUM(F272)</f>
        <v>1061.8</v>
      </c>
    </row>
    <row r="272" spans="1:6" ht="15">
      <c r="A272" s="79" t="s">
        <v>26</v>
      </c>
      <c r="B272" s="12" t="s">
        <v>42</v>
      </c>
      <c r="C272" s="12" t="s">
        <v>25</v>
      </c>
      <c r="D272" s="15" t="s">
        <v>407</v>
      </c>
      <c r="E272" s="15" t="s">
        <v>80</v>
      </c>
      <c r="F272" s="82">
        <v>1061.8</v>
      </c>
    </row>
    <row r="273" spans="1:6" ht="45">
      <c r="A273" s="84" t="s">
        <v>511</v>
      </c>
      <c r="B273" s="19" t="s">
        <v>42</v>
      </c>
      <c r="C273" s="19" t="s">
        <v>25</v>
      </c>
      <c r="D273" s="74" t="s">
        <v>352</v>
      </c>
      <c r="E273" s="15"/>
      <c r="F273" s="90">
        <f>SUM(F274:F275)</f>
        <v>19103.099999999999</v>
      </c>
    </row>
    <row r="274" spans="1:6" ht="30">
      <c r="A274" s="79" t="s">
        <v>117</v>
      </c>
      <c r="B274" s="15" t="s">
        <v>42</v>
      </c>
      <c r="C274" s="15" t="s">
        <v>25</v>
      </c>
      <c r="D274" s="73" t="s">
        <v>352</v>
      </c>
      <c r="E274" s="15" t="s">
        <v>75</v>
      </c>
      <c r="F274" s="82">
        <v>5080.8</v>
      </c>
    </row>
    <row r="275" spans="1:6" ht="30">
      <c r="A275" s="79" t="s">
        <v>353</v>
      </c>
      <c r="B275" s="15" t="s">
        <v>42</v>
      </c>
      <c r="C275" s="15" t="s">
        <v>25</v>
      </c>
      <c r="D275" s="73" t="s">
        <v>352</v>
      </c>
      <c r="E275" s="15" t="s">
        <v>295</v>
      </c>
      <c r="F275" s="82">
        <v>14022.3</v>
      </c>
    </row>
    <row r="276" spans="1:6" ht="29.25" customHeight="1">
      <c r="A276" s="84" t="s">
        <v>512</v>
      </c>
      <c r="B276" s="19" t="s">
        <v>42</v>
      </c>
      <c r="C276" s="19" t="s">
        <v>25</v>
      </c>
      <c r="D276" s="74" t="s">
        <v>354</v>
      </c>
      <c r="E276" s="15"/>
      <c r="F276" s="90">
        <f>SUM(F277:F278)</f>
        <v>1005.4</v>
      </c>
    </row>
    <row r="277" spans="1:6" ht="30">
      <c r="A277" s="79" t="s">
        <v>117</v>
      </c>
      <c r="B277" s="15" t="s">
        <v>42</v>
      </c>
      <c r="C277" s="15" t="s">
        <v>25</v>
      </c>
      <c r="D277" s="73" t="s">
        <v>354</v>
      </c>
      <c r="E277" s="15" t="s">
        <v>75</v>
      </c>
      <c r="F277" s="82">
        <v>267.39999999999998</v>
      </c>
    </row>
    <row r="278" spans="1:6" ht="30">
      <c r="A278" s="79" t="s">
        <v>353</v>
      </c>
      <c r="B278" s="15" t="s">
        <v>42</v>
      </c>
      <c r="C278" s="15" t="s">
        <v>25</v>
      </c>
      <c r="D278" s="73" t="s">
        <v>354</v>
      </c>
      <c r="E278" s="15" t="s">
        <v>295</v>
      </c>
      <c r="F278" s="82">
        <v>738</v>
      </c>
    </row>
    <row r="279" spans="1:6" ht="60">
      <c r="A279" s="84" t="s">
        <v>152</v>
      </c>
      <c r="B279" s="15" t="s">
        <v>42</v>
      </c>
      <c r="C279" s="15" t="s">
        <v>25</v>
      </c>
      <c r="D279" s="19" t="s">
        <v>155</v>
      </c>
      <c r="E279" s="15"/>
      <c r="F279" s="90">
        <f>SUM(F280)</f>
        <v>1257</v>
      </c>
    </row>
    <row r="280" spans="1:6" ht="15">
      <c r="A280" s="79" t="s">
        <v>26</v>
      </c>
      <c r="B280" s="12" t="s">
        <v>42</v>
      </c>
      <c r="C280" s="12" t="s">
        <v>25</v>
      </c>
      <c r="D280" s="15" t="s">
        <v>155</v>
      </c>
      <c r="E280" s="15" t="s">
        <v>80</v>
      </c>
      <c r="F280" s="82">
        <v>1257</v>
      </c>
    </row>
    <row r="281" spans="1:6" ht="75">
      <c r="A281" s="84" t="s">
        <v>405</v>
      </c>
      <c r="B281" s="15" t="s">
        <v>42</v>
      </c>
      <c r="C281" s="15" t="s">
        <v>25</v>
      </c>
      <c r="D281" s="19" t="s">
        <v>404</v>
      </c>
      <c r="E281" s="15"/>
      <c r="F281" s="90">
        <f>SUM(F282)</f>
        <v>0</v>
      </c>
    </row>
    <row r="282" spans="1:6" ht="15">
      <c r="A282" s="79" t="s">
        <v>26</v>
      </c>
      <c r="B282" s="12" t="s">
        <v>42</v>
      </c>
      <c r="C282" s="12" t="s">
        <v>25</v>
      </c>
      <c r="D282" s="15" t="s">
        <v>404</v>
      </c>
      <c r="E282" s="15" t="s">
        <v>80</v>
      </c>
      <c r="F282" s="82"/>
    </row>
    <row r="283" spans="1:6" ht="30">
      <c r="A283" s="84" t="s">
        <v>387</v>
      </c>
      <c r="B283" s="19" t="s">
        <v>42</v>
      </c>
      <c r="C283" s="19" t="s">
        <v>25</v>
      </c>
      <c r="D283" s="74" t="s">
        <v>386</v>
      </c>
      <c r="E283" s="15"/>
      <c r="F283" s="90">
        <f>SUM(F284)</f>
        <v>72</v>
      </c>
    </row>
    <row r="284" spans="1:6" ht="15">
      <c r="A284" s="79" t="s">
        <v>73</v>
      </c>
      <c r="B284" s="15" t="s">
        <v>42</v>
      </c>
      <c r="C284" s="15" t="s">
        <v>25</v>
      </c>
      <c r="D284" s="73" t="s">
        <v>386</v>
      </c>
      <c r="E284" s="15" t="s">
        <v>76</v>
      </c>
      <c r="F284" s="82">
        <v>72</v>
      </c>
    </row>
    <row r="285" spans="1:6" ht="30">
      <c r="A285" s="84" t="s">
        <v>286</v>
      </c>
      <c r="B285" s="19" t="s">
        <v>42</v>
      </c>
      <c r="C285" s="19" t="s">
        <v>25</v>
      </c>
      <c r="D285" s="74" t="s">
        <v>287</v>
      </c>
      <c r="E285" s="15"/>
      <c r="F285" s="90">
        <f>SUM(F286)</f>
        <v>264.60000000000002</v>
      </c>
    </row>
    <row r="286" spans="1:6" ht="15">
      <c r="A286" s="79" t="s">
        <v>73</v>
      </c>
      <c r="B286" s="15" t="s">
        <v>42</v>
      </c>
      <c r="C286" s="15" t="s">
        <v>25</v>
      </c>
      <c r="D286" s="73" t="s">
        <v>287</v>
      </c>
      <c r="E286" s="15" t="s">
        <v>76</v>
      </c>
      <c r="F286" s="82">
        <v>264.60000000000002</v>
      </c>
    </row>
    <row r="287" spans="1:6" ht="45">
      <c r="A287" s="84" t="s">
        <v>410</v>
      </c>
      <c r="B287" s="19" t="s">
        <v>42</v>
      </c>
      <c r="C287" s="19" t="s">
        <v>25</v>
      </c>
      <c r="D287" s="74" t="s">
        <v>409</v>
      </c>
      <c r="E287" s="15"/>
      <c r="F287" s="90">
        <f>SUM(F288)</f>
        <v>0</v>
      </c>
    </row>
    <row r="288" spans="1:6" ht="15">
      <c r="A288" s="79" t="s">
        <v>73</v>
      </c>
      <c r="B288" s="15" t="s">
        <v>42</v>
      </c>
      <c r="C288" s="15" t="s">
        <v>25</v>
      </c>
      <c r="D288" s="73" t="s">
        <v>409</v>
      </c>
      <c r="E288" s="15" t="s">
        <v>76</v>
      </c>
      <c r="F288" s="82"/>
    </row>
    <row r="289" spans="1:6" ht="30">
      <c r="A289" s="104" t="s">
        <v>373</v>
      </c>
      <c r="B289" s="11" t="s">
        <v>42</v>
      </c>
      <c r="C289" s="11" t="s">
        <v>25</v>
      </c>
      <c r="D289" s="19" t="s">
        <v>383</v>
      </c>
      <c r="E289" s="15"/>
      <c r="F289" s="90">
        <f>SUM(F290,F292)</f>
        <v>0</v>
      </c>
    </row>
    <row r="290" spans="1:6" ht="45">
      <c r="A290" s="84" t="s">
        <v>375</v>
      </c>
      <c r="B290" s="15" t="s">
        <v>42</v>
      </c>
      <c r="C290" s="15" t="s">
        <v>25</v>
      </c>
      <c r="D290" s="19" t="s">
        <v>384</v>
      </c>
      <c r="E290" s="15"/>
      <c r="F290" s="90">
        <f>SUM(F291)</f>
        <v>0</v>
      </c>
    </row>
    <row r="291" spans="1:6" ht="15">
      <c r="A291" s="79" t="s">
        <v>26</v>
      </c>
      <c r="B291" s="12" t="s">
        <v>42</v>
      </c>
      <c r="C291" s="12" t="s">
        <v>25</v>
      </c>
      <c r="D291" s="15" t="s">
        <v>384</v>
      </c>
      <c r="E291" s="15" t="s">
        <v>80</v>
      </c>
      <c r="F291" s="82"/>
    </row>
    <row r="292" spans="1:6" ht="60">
      <c r="A292" s="84" t="s">
        <v>376</v>
      </c>
      <c r="B292" s="15" t="s">
        <v>42</v>
      </c>
      <c r="C292" s="15" t="s">
        <v>25</v>
      </c>
      <c r="D292" s="19" t="s">
        <v>385</v>
      </c>
      <c r="E292" s="15"/>
      <c r="F292" s="90">
        <f>SUM(F293)</f>
        <v>0</v>
      </c>
    </row>
    <row r="293" spans="1:6" ht="15">
      <c r="A293" s="79" t="s">
        <v>26</v>
      </c>
      <c r="B293" s="12" t="s">
        <v>42</v>
      </c>
      <c r="C293" s="12" t="s">
        <v>25</v>
      </c>
      <c r="D293" s="15" t="s">
        <v>385</v>
      </c>
      <c r="E293" s="15" t="s">
        <v>80</v>
      </c>
      <c r="F293" s="82"/>
    </row>
    <row r="294" spans="1:6" ht="15">
      <c r="A294" s="84" t="s">
        <v>229</v>
      </c>
      <c r="B294" s="23" t="s">
        <v>42</v>
      </c>
      <c r="C294" s="23" t="s">
        <v>25</v>
      </c>
      <c r="D294" s="23" t="s">
        <v>228</v>
      </c>
      <c r="E294" s="15"/>
      <c r="F294" s="90">
        <f>SUM(F295)</f>
        <v>116.4</v>
      </c>
    </row>
    <row r="295" spans="1:6" ht="30">
      <c r="A295" s="84" t="s">
        <v>382</v>
      </c>
      <c r="B295" s="23" t="s">
        <v>42</v>
      </c>
      <c r="C295" s="23" t="s">
        <v>25</v>
      </c>
      <c r="D295" s="23" t="s">
        <v>92</v>
      </c>
      <c r="E295" s="15"/>
      <c r="F295" s="90">
        <f>SUM(F296)</f>
        <v>116.4</v>
      </c>
    </row>
    <row r="296" spans="1:6" ht="15">
      <c r="A296" s="84" t="s">
        <v>466</v>
      </c>
      <c r="B296" s="15" t="s">
        <v>42</v>
      </c>
      <c r="C296" s="15" t="s">
        <v>25</v>
      </c>
      <c r="D296" s="23" t="s">
        <v>94</v>
      </c>
      <c r="E296" s="15"/>
      <c r="F296" s="90">
        <f>SUM(F297)</f>
        <v>116.4</v>
      </c>
    </row>
    <row r="297" spans="1:6" ht="30">
      <c r="A297" s="79" t="s">
        <v>117</v>
      </c>
      <c r="B297" s="15" t="s">
        <v>42</v>
      </c>
      <c r="C297" s="15" t="s">
        <v>25</v>
      </c>
      <c r="D297" s="24" t="s">
        <v>94</v>
      </c>
      <c r="E297" s="15" t="s">
        <v>75</v>
      </c>
      <c r="F297" s="82">
        <v>116.4</v>
      </c>
    </row>
    <row r="298" spans="1:6" ht="15">
      <c r="A298" s="80" t="s">
        <v>44</v>
      </c>
      <c r="B298" s="22" t="s">
        <v>42</v>
      </c>
      <c r="C298" s="22" t="s">
        <v>14</v>
      </c>
      <c r="D298" s="22"/>
      <c r="E298" s="22"/>
      <c r="F298" s="90">
        <f>SUM(F299,F306,F311)</f>
        <v>2812.2</v>
      </c>
    </row>
    <row r="299" spans="1:6" ht="45">
      <c r="A299" s="111" t="s">
        <v>345</v>
      </c>
      <c r="B299" s="19" t="s">
        <v>42</v>
      </c>
      <c r="C299" s="19" t="s">
        <v>14</v>
      </c>
      <c r="D299" s="19" t="s">
        <v>158</v>
      </c>
      <c r="E299" s="15"/>
      <c r="F299" s="110">
        <f>SUM(F300)</f>
        <v>839.1</v>
      </c>
    </row>
    <row r="300" spans="1:6" ht="30">
      <c r="A300" s="84" t="s">
        <v>156</v>
      </c>
      <c r="B300" s="19" t="s">
        <v>42</v>
      </c>
      <c r="C300" s="19" t="s">
        <v>14</v>
      </c>
      <c r="D300" s="19" t="s">
        <v>159</v>
      </c>
      <c r="E300" s="15"/>
      <c r="F300" s="110">
        <f>SUM(F301)</f>
        <v>839.1</v>
      </c>
    </row>
    <row r="301" spans="1:6" ht="30">
      <c r="A301" s="81" t="s">
        <v>157</v>
      </c>
      <c r="B301" s="11" t="s">
        <v>42</v>
      </c>
      <c r="C301" s="11" t="s">
        <v>14</v>
      </c>
      <c r="D301" s="19" t="s">
        <v>160</v>
      </c>
      <c r="E301" s="22"/>
      <c r="F301" s="90">
        <f>SUM(F302,F304)</f>
        <v>839.1</v>
      </c>
    </row>
    <row r="302" spans="1:6" ht="75">
      <c r="A302" s="84" t="s">
        <v>301</v>
      </c>
      <c r="B302" s="11" t="s">
        <v>42</v>
      </c>
      <c r="C302" s="11" t="s">
        <v>14</v>
      </c>
      <c r="D302" s="19" t="s">
        <v>161</v>
      </c>
      <c r="E302" s="15"/>
      <c r="F302" s="90">
        <f>SUM(F303)</f>
        <v>124.9</v>
      </c>
    </row>
    <row r="303" spans="1:6" ht="15">
      <c r="A303" s="79" t="s">
        <v>26</v>
      </c>
      <c r="B303" s="15" t="s">
        <v>42</v>
      </c>
      <c r="C303" s="15" t="s">
        <v>14</v>
      </c>
      <c r="D303" s="15" t="s">
        <v>161</v>
      </c>
      <c r="E303" s="15" t="s">
        <v>80</v>
      </c>
      <c r="F303" s="114">
        <v>124.9</v>
      </c>
    </row>
    <row r="304" spans="1:6" ht="60">
      <c r="A304" s="84" t="s">
        <v>406</v>
      </c>
      <c r="B304" s="11" t="s">
        <v>42</v>
      </c>
      <c r="C304" s="11" t="s">
        <v>14</v>
      </c>
      <c r="D304" s="19" t="s">
        <v>314</v>
      </c>
      <c r="E304" s="15"/>
      <c r="F304" s="90">
        <f>SUM(F305)</f>
        <v>714.2</v>
      </c>
    </row>
    <row r="305" spans="1:6" ht="15">
      <c r="A305" s="79" t="s">
        <v>26</v>
      </c>
      <c r="B305" s="15" t="s">
        <v>42</v>
      </c>
      <c r="C305" s="15" t="s">
        <v>14</v>
      </c>
      <c r="D305" s="15" t="s">
        <v>314</v>
      </c>
      <c r="E305" s="15" t="s">
        <v>80</v>
      </c>
      <c r="F305" s="114">
        <v>714.2</v>
      </c>
    </row>
    <row r="306" spans="1:6" ht="75">
      <c r="A306" s="91" t="s">
        <v>333</v>
      </c>
      <c r="B306" s="19" t="s">
        <v>42</v>
      </c>
      <c r="C306" s="19" t="s">
        <v>14</v>
      </c>
      <c r="D306" s="19" t="s">
        <v>97</v>
      </c>
      <c r="E306" s="19"/>
      <c r="F306" s="160">
        <f>SUM(F307)</f>
        <v>187.3</v>
      </c>
    </row>
    <row r="307" spans="1:6" ht="45">
      <c r="A307" s="91" t="s">
        <v>88</v>
      </c>
      <c r="B307" s="19" t="s">
        <v>42</v>
      </c>
      <c r="C307" s="19" t="s">
        <v>14</v>
      </c>
      <c r="D307" s="19" t="s">
        <v>98</v>
      </c>
      <c r="E307" s="19"/>
      <c r="F307" s="160">
        <f>SUM(F308)</f>
        <v>187.3</v>
      </c>
    </row>
    <row r="308" spans="1:6" ht="30">
      <c r="A308" s="100" t="s">
        <v>90</v>
      </c>
      <c r="B308" s="11" t="s">
        <v>42</v>
      </c>
      <c r="C308" s="11" t="s">
        <v>14</v>
      </c>
      <c r="D308" s="19" t="s">
        <v>100</v>
      </c>
      <c r="E308" s="19"/>
      <c r="F308" s="160">
        <f>SUM(F309)</f>
        <v>187.3</v>
      </c>
    </row>
    <row r="309" spans="1:6" ht="45">
      <c r="A309" s="102" t="s">
        <v>480</v>
      </c>
      <c r="B309" s="11" t="s">
        <v>42</v>
      </c>
      <c r="C309" s="11" t="s">
        <v>14</v>
      </c>
      <c r="D309" s="75" t="s">
        <v>481</v>
      </c>
      <c r="E309" s="11"/>
      <c r="F309" s="160">
        <f>SUM(F310)</f>
        <v>187.3</v>
      </c>
    </row>
    <row r="310" spans="1:6" ht="44.25" customHeight="1">
      <c r="A310" s="79" t="s">
        <v>117</v>
      </c>
      <c r="B310" s="12" t="s">
        <v>42</v>
      </c>
      <c r="C310" s="12" t="s">
        <v>14</v>
      </c>
      <c r="D310" s="76" t="s">
        <v>481</v>
      </c>
      <c r="E310" s="12" t="s">
        <v>75</v>
      </c>
      <c r="F310" s="114">
        <v>187.3</v>
      </c>
    </row>
    <row r="311" spans="1:6" ht="60" hidden="1">
      <c r="A311" s="104" t="s">
        <v>436</v>
      </c>
      <c r="B311" s="19" t="s">
        <v>42</v>
      </c>
      <c r="C311" s="19" t="s">
        <v>14</v>
      </c>
      <c r="D311" s="19" t="s">
        <v>438</v>
      </c>
      <c r="E311" s="15"/>
      <c r="F311" s="160">
        <f>SUM(F312)</f>
        <v>1785.8</v>
      </c>
    </row>
    <row r="312" spans="1:6" ht="45" hidden="1">
      <c r="A312" s="84" t="s">
        <v>435</v>
      </c>
      <c r="B312" s="19" t="s">
        <v>42</v>
      </c>
      <c r="C312" s="19" t="s">
        <v>14</v>
      </c>
      <c r="D312" s="19" t="s">
        <v>439</v>
      </c>
      <c r="E312" s="15"/>
      <c r="F312" s="160">
        <f>SUM(F313)</f>
        <v>1785.8</v>
      </c>
    </row>
    <row r="313" spans="1:6" ht="30">
      <c r="A313" s="100" t="s">
        <v>366</v>
      </c>
      <c r="B313" s="19" t="s">
        <v>42</v>
      </c>
      <c r="C313" s="19" t="s">
        <v>14</v>
      </c>
      <c r="D313" s="19" t="s">
        <v>440</v>
      </c>
      <c r="E313" s="15"/>
      <c r="F313" s="160">
        <f>SUM(F314)</f>
        <v>1785.8</v>
      </c>
    </row>
    <row r="314" spans="1:6" ht="30">
      <c r="A314" s="84" t="s">
        <v>437</v>
      </c>
      <c r="B314" s="19" t="s">
        <v>42</v>
      </c>
      <c r="C314" s="19" t="s">
        <v>14</v>
      </c>
      <c r="D314" s="19" t="s">
        <v>441</v>
      </c>
      <c r="E314" s="15"/>
      <c r="F314" s="160">
        <f>SUM(F315)</f>
        <v>1785.8</v>
      </c>
    </row>
    <row r="315" spans="1:6" s="46" customFormat="1" ht="30.75" thickBot="1">
      <c r="A315" s="168" t="s">
        <v>117</v>
      </c>
      <c r="B315" s="14" t="s">
        <v>42</v>
      </c>
      <c r="C315" s="14" t="s">
        <v>14</v>
      </c>
      <c r="D315" s="14" t="s">
        <v>441</v>
      </c>
      <c r="E315" s="14" t="s">
        <v>75</v>
      </c>
      <c r="F315" s="114">
        <v>1785.8</v>
      </c>
    </row>
    <row r="316" spans="1:6" s="46" customFormat="1" ht="16.5" thickTop="1" thickBot="1">
      <c r="A316" s="198" t="s">
        <v>533</v>
      </c>
      <c r="B316" s="199" t="s">
        <v>45</v>
      </c>
      <c r="C316" s="200"/>
      <c r="D316" s="201"/>
      <c r="E316" s="201"/>
      <c r="F316" s="202">
        <f t="shared" ref="F316:F321" si="4">SUM(F317)</f>
        <v>595.79999999999995</v>
      </c>
    </row>
    <row r="317" spans="1:6" ht="15.75" thickTop="1">
      <c r="A317" s="197" t="s">
        <v>534</v>
      </c>
      <c r="B317" s="18" t="s">
        <v>45</v>
      </c>
      <c r="C317" s="18" t="s">
        <v>25</v>
      </c>
      <c r="D317" s="34"/>
      <c r="E317" s="34"/>
      <c r="F317" s="96">
        <f t="shared" si="4"/>
        <v>595.79999999999995</v>
      </c>
    </row>
    <row r="318" spans="1:6" ht="60">
      <c r="A318" s="104" t="s">
        <v>348</v>
      </c>
      <c r="B318" s="19" t="s">
        <v>45</v>
      </c>
      <c r="C318" s="19" t="s">
        <v>25</v>
      </c>
      <c r="D318" s="19" t="s">
        <v>150</v>
      </c>
      <c r="E318" s="19"/>
      <c r="F318" s="107">
        <f t="shared" si="4"/>
        <v>595.79999999999995</v>
      </c>
    </row>
    <row r="319" spans="1:6" ht="30">
      <c r="A319" s="104" t="s">
        <v>535</v>
      </c>
      <c r="B319" s="19" t="s">
        <v>45</v>
      </c>
      <c r="C319" s="19" t="s">
        <v>25</v>
      </c>
      <c r="D319" s="19" t="s">
        <v>538</v>
      </c>
      <c r="E319" s="19"/>
      <c r="F319" s="107">
        <f t="shared" si="4"/>
        <v>595.79999999999995</v>
      </c>
    </row>
    <row r="320" spans="1:6" ht="45">
      <c r="A320" s="84" t="s">
        <v>536</v>
      </c>
      <c r="B320" s="15" t="s">
        <v>45</v>
      </c>
      <c r="C320" s="15" t="s">
        <v>25</v>
      </c>
      <c r="D320" s="19" t="s">
        <v>539</v>
      </c>
      <c r="E320" s="19"/>
      <c r="F320" s="107">
        <f>SUM(F321,F323)</f>
        <v>595.79999999999995</v>
      </c>
    </row>
    <row r="321" spans="1:6" ht="135" hidden="1">
      <c r="A321" s="84" t="s">
        <v>537</v>
      </c>
      <c r="B321" s="15" t="s">
        <v>45</v>
      </c>
      <c r="C321" s="15" t="s">
        <v>25</v>
      </c>
      <c r="D321" s="19" t="s">
        <v>540</v>
      </c>
      <c r="E321" s="19"/>
      <c r="F321" s="107">
        <f t="shared" si="4"/>
        <v>0</v>
      </c>
    </row>
    <row r="322" spans="1:6" ht="0.75" customHeight="1">
      <c r="A322" s="79" t="s">
        <v>117</v>
      </c>
      <c r="B322" s="15" t="s">
        <v>45</v>
      </c>
      <c r="C322" s="15" t="s">
        <v>25</v>
      </c>
      <c r="D322" s="15" t="s">
        <v>540</v>
      </c>
      <c r="E322" s="15" t="s">
        <v>75</v>
      </c>
      <c r="F322" s="114"/>
    </row>
    <row r="323" spans="1:6" ht="75">
      <c r="A323" s="84" t="s">
        <v>582</v>
      </c>
      <c r="B323" s="15" t="s">
        <v>45</v>
      </c>
      <c r="C323" s="15" t="s">
        <v>25</v>
      </c>
      <c r="D323" s="19" t="s">
        <v>581</v>
      </c>
      <c r="E323" s="19"/>
      <c r="F323" s="107">
        <f t="shared" ref="F323" si="5">SUM(F324)</f>
        <v>595.79999999999995</v>
      </c>
    </row>
    <row r="324" spans="1:6" ht="30.75" thickBot="1">
      <c r="A324" s="79" t="s">
        <v>117</v>
      </c>
      <c r="B324" s="15" t="s">
        <v>45</v>
      </c>
      <c r="C324" s="15" t="s">
        <v>25</v>
      </c>
      <c r="D324" s="15" t="s">
        <v>581</v>
      </c>
      <c r="E324" s="15" t="s">
        <v>80</v>
      </c>
      <c r="F324" s="114">
        <v>595.79999999999995</v>
      </c>
    </row>
    <row r="325" spans="1:6" ht="15.75" thickTop="1" thickBot="1">
      <c r="A325" s="237" t="s">
        <v>21</v>
      </c>
      <c r="B325" s="238" t="s">
        <v>22</v>
      </c>
      <c r="C325" s="238"/>
      <c r="D325" s="238"/>
      <c r="E325" s="238"/>
      <c r="F325" s="129">
        <f>SUM(F326,F351,F396,F424,F438)</f>
        <v>238373.53499999997</v>
      </c>
    </row>
    <row r="326" spans="1:6" ht="15.75" thickTop="1">
      <c r="A326" s="123" t="s">
        <v>23</v>
      </c>
      <c r="B326" s="18" t="s">
        <v>22</v>
      </c>
      <c r="C326" s="18" t="s">
        <v>12</v>
      </c>
      <c r="D326" s="18"/>
      <c r="E326" s="18"/>
      <c r="F326" s="124">
        <f>SUM(F327,F342,F347)</f>
        <v>32932</v>
      </c>
    </row>
    <row r="327" spans="1:6" ht="45">
      <c r="A327" s="100" t="s">
        <v>336</v>
      </c>
      <c r="B327" s="19" t="s">
        <v>22</v>
      </c>
      <c r="C327" s="19" t="s">
        <v>12</v>
      </c>
      <c r="D327" s="19" t="s">
        <v>136</v>
      </c>
      <c r="E327" s="19"/>
      <c r="F327" s="90">
        <f>SUM(F328)</f>
        <v>32872</v>
      </c>
    </row>
    <row r="328" spans="1:6" ht="30">
      <c r="A328" s="84" t="s">
        <v>162</v>
      </c>
      <c r="B328" s="12" t="s">
        <v>22</v>
      </c>
      <c r="C328" s="12" t="s">
        <v>12</v>
      </c>
      <c r="D328" s="19" t="s">
        <v>165</v>
      </c>
      <c r="E328" s="15"/>
      <c r="F328" s="98">
        <f>SUM(F329)</f>
        <v>32872</v>
      </c>
    </row>
    <row r="329" spans="1:6" ht="15">
      <c r="A329" s="100" t="s">
        <v>163</v>
      </c>
      <c r="B329" s="11" t="s">
        <v>22</v>
      </c>
      <c r="C329" s="11" t="s">
        <v>12</v>
      </c>
      <c r="D329" s="19" t="s">
        <v>166</v>
      </c>
      <c r="E329" s="19"/>
      <c r="F329" s="98">
        <f>SUM(F330,F336,F338,F340,F332,F334)</f>
        <v>32872</v>
      </c>
    </row>
    <row r="330" spans="1:6" ht="30">
      <c r="A330" s="84" t="s">
        <v>164</v>
      </c>
      <c r="B330" s="11" t="s">
        <v>22</v>
      </c>
      <c r="C330" s="11" t="s">
        <v>12</v>
      </c>
      <c r="D330" s="19" t="s">
        <v>167</v>
      </c>
      <c r="E330" s="15"/>
      <c r="F330" s="98">
        <f>SUM(F331)</f>
        <v>9821</v>
      </c>
    </row>
    <row r="331" spans="1:6" ht="30">
      <c r="A331" s="79" t="s">
        <v>82</v>
      </c>
      <c r="B331" s="12" t="s">
        <v>22</v>
      </c>
      <c r="C331" s="12" t="s">
        <v>12</v>
      </c>
      <c r="D331" s="15" t="s">
        <v>167</v>
      </c>
      <c r="E331" s="15" t="s">
        <v>79</v>
      </c>
      <c r="F331" s="97">
        <v>9821</v>
      </c>
    </row>
    <row r="332" spans="1:6" ht="30">
      <c r="A332" s="84" t="s">
        <v>321</v>
      </c>
      <c r="B332" s="11" t="s">
        <v>22</v>
      </c>
      <c r="C332" s="11" t="s">
        <v>12</v>
      </c>
      <c r="D332" s="19" t="s">
        <v>377</v>
      </c>
      <c r="E332" s="19"/>
      <c r="F332" s="98">
        <f>SUM(F333)</f>
        <v>0</v>
      </c>
    </row>
    <row r="333" spans="1:6" ht="30">
      <c r="A333" s="79" t="s">
        <v>82</v>
      </c>
      <c r="B333" s="12" t="s">
        <v>22</v>
      </c>
      <c r="C333" s="12" t="s">
        <v>12</v>
      </c>
      <c r="D333" s="15" t="s">
        <v>377</v>
      </c>
      <c r="E333" s="15" t="s">
        <v>79</v>
      </c>
      <c r="F333" s="97"/>
    </row>
    <row r="334" spans="1:6" ht="60">
      <c r="A334" s="84" t="s">
        <v>332</v>
      </c>
      <c r="B334" s="11" t="s">
        <v>22</v>
      </c>
      <c r="C334" s="11" t="s">
        <v>12</v>
      </c>
      <c r="D334" s="19" t="s">
        <v>363</v>
      </c>
      <c r="E334" s="19"/>
      <c r="F334" s="98">
        <f>SUM(F335)</f>
        <v>0</v>
      </c>
    </row>
    <row r="335" spans="1:6" ht="30">
      <c r="A335" s="79" t="s">
        <v>82</v>
      </c>
      <c r="B335" s="12" t="s">
        <v>22</v>
      </c>
      <c r="C335" s="12" t="s">
        <v>12</v>
      </c>
      <c r="D335" s="15" t="s">
        <v>363</v>
      </c>
      <c r="E335" s="15" t="s">
        <v>79</v>
      </c>
      <c r="F335" s="97"/>
    </row>
    <row r="336" spans="1:6" ht="195">
      <c r="A336" s="100" t="s">
        <v>518</v>
      </c>
      <c r="B336" s="11" t="s">
        <v>22</v>
      </c>
      <c r="C336" s="11" t="s">
        <v>12</v>
      </c>
      <c r="D336" s="19" t="s">
        <v>168</v>
      </c>
      <c r="E336" s="19"/>
      <c r="F336" s="98">
        <f>SUM(F337)</f>
        <v>490</v>
      </c>
    </row>
    <row r="337" spans="1:6" ht="30">
      <c r="A337" s="79" t="s">
        <v>82</v>
      </c>
      <c r="B337" s="12" t="s">
        <v>22</v>
      </c>
      <c r="C337" s="12" t="s">
        <v>12</v>
      </c>
      <c r="D337" s="15" t="s">
        <v>168</v>
      </c>
      <c r="E337" s="15" t="s">
        <v>79</v>
      </c>
      <c r="F337" s="97">
        <v>490</v>
      </c>
    </row>
    <row r="338" spans="1:6" ht="105">
      <c r="A338" s="100" t="s">
        <v>254</v>
      </c>
      <c r="B338" s="11" t="s">
        <v>22</v>
      </c>
      <c r="C338" s="11" t="s">
        <v>12</v>
      </c>
      <c r="D338" s="19" t="s">
        <v>169</v>
      </c>
      <c r="E338" s="15"/>
      <c r="F338" s="98">
        <f>SUM(F339)</f>
        <v>22479</v>
      </c>
    </row>
    <row r="339" spans="1:6" ht="30">
      <c r="A339" s="79" t="s">
        <v>82</v>
      </c>
      <c r="B339" s="12" t="s">
        <v>22</v>
      </c>
      <c r="C339" s="12" t="s">
        <v>12</v>
      </c>
      <c r="D339" s="15" t="s">
        <v>169</v>
      </c>
      <c r="E339" s="15" t="s">
        <v>79</v>
      </c>
      <c r="F339" s="97">
        <v>22479</v>
      </c>
    </row>
    <row r="340" spans="1:6" ht="30">
      <c r="A340" s="84" t="s">
        <v>170</v>
      </c>
      <c r="B340" s="11" t="s">
        <v>22</v>
      </c>
      <c r="C340" s="11" t="s">
        <v>12</v>
      </c>
      <c r="D340" s="19" t="s">
        <v>171</v>
      </c>
      <c r="E340" s="15"/>
      <c r="F340" s="98">
        <f>SUM(F341)</f>
        <v>82</v>
      </c>
    </row>
    <row r="341" spans="1:6" ht="30">
      <c r="A341" s="79" t="s">
        <v>82</v>
      </c>
      <c r="B341" s="12" t="s">
        <v>22</v>
      </c>
      <c r="C341" s="12" t="s">
        <v>12</v>
      </c>
      <c r="D341" s="15" t="s">
        <v>171</v>
      </c>
      <c r="E341" s="15" t="s">
        <v>79</v>
      </c>
      <c r="F341" s="97">
        <v>82</v>
      </c>
    </row>
    <row r="342" spans="1:6" ht="45">
      <c r="A342" s="100" t="s">
        <v>339</v>
      </c>
      <c r="B342" s="11" t="s">
        <v>22</v>
      </c>
      <c r="C342" s="11" t="s">
        <v>12</v>
      </c>
      <c r="D342" s="19" t="s">
        <v>185</v>
      </c>
      <c r="E342" s="19"/>
      <c r="F342" s="98">
        <f>SUM(F343)</f>
        <v>60</v>
      </c>
    </row>
    <row r="343" spans="1:6" ht="45">
      <c r="A343" s="100" t="s">
        <v>182</v>
      </c>
      <c r="B343" s="11" t="s">
        <v>22</v>
      </c>
      <c r="C343" s="11" t="s">
        <v>12</v>
      </c>
      <c r="D343" s="19" t="s">
        <v>186</v>
      </c>
      <c r="E343" s="19"/>
      <c r="F343" s="98">
        <f>SUM(F344)</f>
        <v>60</v>
      </c>
    </row>
    <row r="344" spans="1:6" ht="30">
      <c r="A344" s="100" t="s">
        <v>202</v>
      </c>
      <c r="B344" s="11" t="s">
        <v>22</v>
      </c>
      <c r="C344" s="11" t="s">
        <v>12</v>
      </c>
      <c r="D344" s="19" t="s">
        <v>204</v>
      </c>
      <c r="E344" s="19"/>
      <c r="F344" s="98">
        <f>SUM(F345)</f>
        <v>60</v>
      </c>
    </row>
    <row r="345" spans="1:6" ht="60">
      <c r="A345" s="100" t="s">
        <v>255</v>
      </c>
      <c r="B345" s="11" t="s">
        <v>22</v>
      </c>
      <c r="C345" s="11" t="s">
        <v>12</v>
      </c>
      <c r="D345" s="19" t="s">
        <v>249</v>
      </c>
      <c r="E345" s="19"/>
      <c r="F345" s="98">
        <f>SUM(F346)</f>
        <v>60</v>
      </c>
    </row>
    <row r="346" spans="1:6" ht="30">
      <c r="A346" s="79" t="s">
        <v>82</v>
      </c>
      <c r="B346" s="12" t="s">
        <v>22</v>
      </c>
      <c r="C346" s="12" t="s">
        <v>12</v>
      </c>
      <c r="D346" s="15" t="s">
        <v>249</v>
      </c>
      <c r="E346" s="15" t="s">
        <v>79</v>
      </c>
      <c r="F346" s="97">
        <v>60</v>
      </c>
    </row>
    <row r="347" spans="1:6" ht="15">
      <c r="A347" s="84" t="s">
        <v>229</v>
      </c>
      <c r="B347" s="69" t="s">
        <v>22</v>
      </c>
      <c r="C347" s="69" t="s">
        <v>12</v>
      </c>
      <c r="D347" s="74" t="s">
        <v>228</v>
      </c>
      <c r="E347" s="18"/>
      <c r="F347" s="90">
        <f t="shared" ref="F347" si="6">SUM(F348)</f>
        <v>0</v>
      </c>
    </row>
    <row r="348" spans="1:6" ht="30">
      <c r="A348" s="84" t="s">
        <v>382</v>
      </c>
      <c r="B348" s="69" t="s">
        <v>22</v>
      </c>
      <c r="C348" s="69" t="s">
        <v>12</v>
      </c>
      <c r="D348" s="74" t="s">
        <v>92</v>
      </c>
      <c r="E348" s="18"/>
      <c r="F348" s="110">
        <f>SUM(F349)</f>
        <v>0</v>
      </c>
    </row>
    <row r="349" spans="1:6" ht="0.75" customHeight="1">
      <c r="A349" s="91" t="s">
        <v>412</v>
      </c>
      <c r="B349" s="12" t="s">
        <v>22</v>
      </c>
      <c r="C349" s="12" t="s">
        <v>12</v>
      </c>
      <c r="D349" s="19" t="s">
        <v>411</v>
      </c>
      <c r="E349" s="11"/>
      <c r="F349" s="90">
        <f>SUM(F350)</f>
        <v>0</v>
      </c>
    </row>
    <row r="350" spans="1:6" ht="30" hidden="1">
      <c r="A350" s="79" t="s">
        <v>117</v>
      </c>
      <c r="B350" s="12" t="s">
        <v>22</v>
      </c>
      <c r="C350" s="12" t="s">
        <v>12</v>
      </c>
      <c r="D350" s="15" t="s">
        <v>411</v>
      </c>
      <c r="E350" s="12" t="s">
        <v>75</v>
      </c>
      <c r="F350" s="82"/>
    </row>
    <row r="351" spans="1:6" ht="15">
      <c r="A351" s="80" t="s">
        <v>24</v>
      </c>
      <c r="B351" s="21" t="s">
        <v>22</v>
      </c>
      <c r="C351" s="21" t="s">
        <v>25</v>
      </c>
      <c r="D351" s="21"/>
      <c r="E351" s="21"/>
      <c r="F351" s="98">
        <f>SUM(F352,F388)</f>
        <v>176596.4</v>
      </c>
    </row>
    <row r="352" spans="1:6" ht="45">
      <c r="A352" s="100" t="s">
        <v>343</v>
      </c>
      <c r="B352" s="11" t="s">
        <v>22</v>
      </c>
      <c r="C352" s="11" t="s">
        <v>25</v>
      </c>
      <c r="D352" s="19" t="s">
        <v>136</v>
      </c>
      <c r="E352" s="19"/>
      <c r="F352" s="98">
        <f>SUM(F353)</f>
        <v>175931</v>
      </c>
    </row>
    <row r="353" spans="1:6" ht="30">
      <c r="A353" s="84" t="s">
        <v>162</v>
      </c>
      <c r="B353" s="11" t="s">
        <v>22</v>
      </c>
      <c r="C353" s="11" t="s">
        <v>25</v>
      </c>
      <c r="D353" s="19" t="s">
        <v>165</v>
      </c>
      <c r="E353" s="19"/>
      <c r="F353" s="98">
        <f>SUM(F354,F382,F385)</f>
        <v>175931</v>
      </c>
    </row>
    <row r="354" spans="1:6" ht="15">
      <c r="A354" s="100" t="s">
        <v>172</v>
      </c>
      <c r="B354" s="11" t="s">
        <v>22</v>
      </c>
      <c r="C354" s="11" t="s">
        <v>25</v>
      </c>
      <c r="D354" s="19" t="s">
        <v>173</v>
      </c>
      <c r="E354" s="19"/>
      <c r="F354" s="98">
        <f>SUM(F355,F359,F365,F373,F376,F367,F363,F369,F357,F361,F371,F380,F378)</f>
        <v>174048.9</v>
      </c>
    </row>
    <row r="355" spans="1:6" ht="30">
      <c r="A355" s="100" t="s">
        <v>164</v>
      </c>
      <c r="B355" s="11" t="s">
        <v>22</v>
      </c>
      <c r="C355" s="11" t="s">
        <v>25</v>
      </c>
      <c r="D355" s="19" t="s">
        <v>174</v>
      </c>
      <c r="E355" s="19"/>
      <c r="F355" s="98">
        <f>SUM(F356)</f>
        <v>18323.900000000001</v>
      </c>
    </row>
    <row r="356" spans="1:6" ht="30">
      <c r="A356" s="79" t="s">
        <v>82</v>
      </c>
      <c r="B356" s="12" t="s">
        <v>22</v>
      </c>
      <c r="C356" s="12" t="s">
        <v>25</v>
      </c>
      <c r="D356" s="15" t="s">
        <v>174</v>
      </c>
      <c r="E356" s="15" t="s">
        <v>79</v>
      </c>
      <c r="F356" s="97">
        <v>18323.900000000001</v>
      </c>
    </row>
    <row r="357" spans="1:6" ht="45">
      <c r="A357" s="84" t="s">
        <v>519</v>
      </c>
      <c r="B357" s="11" t="s">
        <v>22</v>
      </c>
      <c r="C357" s="11" t="s">
        <v>25</v>
      </c>
      <c r="D357" s="19" t="s">
        <v>351</v>
      </c>
      <c r="E357" s="19"/>
      <c r="F357" s="98">
        <f>SUM(F358)</f>
        <v>411</v>
      </c>
    </row>
    <row r="358" spans="1:6" ht="30">
      <c r="A358" s="79" t="s">
        <v>82</v>
      </c>
      <c r="B358" s="12" t="s">
        <v>22</v>
      </c>
      <c r="C358" s="12" t="s">
        <v>25</v>
      </c>
      <c r="D358" s="15" t="s">
        <v>351</v>
      </c>
      <c r="E358" s="15" t="s">
        <v>79</v>
      </c>
      <c r="F358" s="97">
        <v>411</v>
      </c>
    </row>
    <row r="359" spans="1:6" ht="45">
      <c r="A359" s="84" t="s">
        <v>452</v>
      </c>
      <c r="B359" s="11" t="s">
        <v>22</v>
      </c>
      <c r="C359" s="11" t="s">
        <v>25</v>
      </c>
      <c r="D359" s="19" t="s">
        <v>451</v>
      </c>
      <c r="E359" s="19"/>
      <c r="F359" s="98">
        <v>0</v>
      </c>
    </row>
    <row r="360" spans="1:6" ht="30">
      <c r="A360" s="79" t="s">
        <v>82</v>
      </c>
      <c r="B360" s="12" t="s">
        <v>22</v>
      </c>
      <c r="C360" s="12" t="s">
        <v>25</v>
      </c>
      <c r="D360" s="15" t="s">
        <v>451</v>
      </c>
      <c r="E360" s="15" t="s">
        <v>79</v>
      </c>
      <c r="F360" s="97"/>
    </row>
    <row r="361" spans="1:6" ht="15">
      <c r="A361" s="84" t="s">
        <v>257</v>
      </c>
      <c r="B361" s="11" t="s">
        <v>22</v>
      </c>
      <c r="C361" s="11" t="s">
        <v>25</v>
      </c>
      <c r="D361" s="19" t="s">
        <v>258</v>
      </c>
      <c r="E361" s="19"/>
      <c r="F361" s="98">
        <f>SUM(F362)</f>
        <v>10</v>
      </c>
    </row>
    <row r="362" spans="1:6" ht="30">
      <c r="A362" s="79" t="s">
        <v>82</v>
      </c>
      <c r="B362" s="12" t="s">
        <v>22</v>
      </c>
      <c r="C362" s="12" t="s">
        <v>25</v>
      </c>
      <c r="D362" s="15" t="s">
        <v>258</v>
      </c>
      <c r="E362" s="15" t="s">
        <v>79</v>
      </c>
      <c r="F362" s="97">
        <v>10</v>
      </c>
    </row>
    <row r="363" spans="1:6" ht="45">
      <c r="A363" s="84" t="s">
        <v>558</v>
      </c>
      <c r="B363" s="11" t="s">
        <v>22</v>
      </c>
      <c r="C363" s="11" t="s">
        <v>25</v>
      </c>
      <c r="D363" s="19" t="s">
        <v>559</v>
      </c>
      <c r="E363" s="19"/>
      <c r="F363" s="98">
        <f>SUM(F364)</f>
        <v>520.5</v>
      </c>
    </row>
    <row r="364" spans="1:6" ht="30">
      <c r="A364" s="79" t="s">
        <v>82</v>
      </c>
      <c r="B364" s="12" t="s">
        <v>22</v>
      </c>
      <c r="C364" s="12" t="s">
        <v>25</v>
      </c>
      <c r="D364" s="15" t="s">
        <v>559</v>
      </c>
      <c r="E364" s="15" t="s">
        <v>79</v>
      </c>
      <c r="F364" s="97">
        <v>520.5</v>
      </c>
    </row>
    <row r="365" spans="1:6" ht="30">
      <c r="A365" s="100" t="s">
        <v>320</v>
      </c>
      <c r="B365" s="11" t="s">
        <v>22</v>
      </c>
      <c r="C365" s="11" t="s">
        <v>25</v>
      </c>
      <c r="D365" s="11" t="s">
        <v>175</v>
      </c>
      <c r="E365" s="11"/>
      <c r="F365" s="98">
        <f>SUM(F366)</f>
        <v>1516</v>
      </c>
    </row>
    <row r="366" spans="1:6" ht="30">
      <c r="A366" s="79" t="s">
        <v>82</v>
      </c>
      <c r="B366" s="12" t="s">
        <v>22</v>
      </c>
      <c r="C366" s="12" t="s">
        <v>25</v>
      </c>
      <c r="D366" s="12" t="s">
        <v>175</v>
      </c>
      <c r="E366" s="15" t="s">
        <v>79</v>
      </c>
      <c r="F366" s="97">
        <v>1516</v>
      </c>
    </row>
    <row r="367" spans="1:6" ht="45">
      <c r="A367" s="84" t="s">
        <v>240</v>
      </c>
      <c r="B367" s="11" t="s">
        <v>22</v>
      </c>
      <c r="C367" s="11" t="s">
        <v>25</v>
      </c>
      <c r="D367" s="11" t="s">
        <v>285</v>
      </c>
      <c r="E367" s="15"/>
      <c r="F367" s="98">
        <f>SUM(F368)</f>
        <v>710</v>
      </c>
    </row>
    <row r="368" spans="1:6" ht="30">
      <c r="A368" s="79" t="s">
        <v>82</v>
      </c>
      <c r="B368" s="12" t="s">
        <v>22</v>
      </c>
      <c r="C368" s="12" t="s">
        <v>25</v>
      </c>
      <c r="D368" s="12" t="s">
        <v>285</v>
      </c>
      <c r="E368" s="15" t="s">
        <v>79</v>
      </c>
      <c r="F368" s="97">
        <v>710</v>
      </c>
    </row>
    <row r="369" spans="1:6" ht="60">
      <c r="A369" s="84" t="s">
        <v>329</v>
      </c>
      <c r="B369" s="11" t="s">
        <v>22</v>
      </c>
      <c r="C369" s="11" t="s">
        <v>25</v>
      </c>
      <c r="D369" s="11" t="s">
        <v>330</v>
      </c>
      <c r="E369" s="15"/>
      <c r="F369" s="98">
        <f>SUM(F370)</f>
        <v>2222.3000000000002</v>
      </c>
    </row>
    <row r="370" spans="1:6" ht="30">
      <c r="A370" s="79" t="s">
        <v>82</v>
      </c>
      <c r="B370" s="12" t="s">
        <v>22</v>
      </c>
      <c r="C370" s="12" t="s">
        <v>25</v>
      </c>
      <c r="D370" s="12" t="s">
        <v>330</v>
      </c>
      <c r="E370" s="15" t="s">
        <v>79</v>
      </c>
      <c r="F370" s="97">
        <v>2222.3000000000002</v>
      </c>
    </row>
    <row r="371" spans="1:6" ht="30">
      <c r="A371" s="84" t="s">
        <v>525</v>
      </c>
      <c r="B371" s="11" t="s">
        <v>22</v>
      </c>
      <c r="C371" s="11" t="s">
        <v>25</v>
      </c>
      <c r="D371" s="11" t="s">
        <v>526</v>
      </c>
      <c r="E371" s="15"/>
      <c r="F371" s="98">
        <f>SUM(F372)</f>
        <v>92053.8</v>
      </c>
    </row>
    <row r="372" spans="1:6" ht="30">
      <c r="A372" s="79" t="s">
        <v>82</v>
      </c>
      <c r="B372" s="12" t="s">
        <v>22</v>
      </c>
      <c r="C372" s="12" t="s">
        <v>25</v>
      </c>
      <c r="D372" s="12" t="s">
        <v>526</v>
      </c>
      <c r="E372" s="15" t="s">
        <v>79</v>
      </c>
      <c r="F372" s="97">
        <v>92053.8</v>
      </c>
    </row>
    <row r="373" spans="1:6" ht="105">
      <c r="A373" s="100" t="s">
        <v>254</v>
      </c>
      <c r="B373" s="11" t="s">
        <v>22</v>
      </c>
      <c r="C373" s="11" t="s">
        <v>25</v>
      </c>
      <c r="D373" s="19" t="s">
        <v>176</v>
      </c>
      <c r="E373" s="19"/>
      <c r="F373" s="98">
        <f>SUM(F374:F375)</f>
        <v>50912</v>
      </c>
    </row>
    <row r="374" spans="1:6" ht="30">
      <c r="A374" s="79" t="s">
        <v>117</v>
      </c>
      <c r="B374" s="12" t="s">
        <v>22</v>
      </c>
      <c r="C374" s="12" t="s">
        <v>25</v>
      </c>
      <c r="D374" s="15" t="s">
        <v>176</v>
      </c>
      <c r="E374" s="19" t="s">
        <v>75</v>
      </c>
      <c r="F374" s="133">
        <v>1728</v>
      </c>
    </row>
    <row r="375" spans="1:6" ht="30">
      <c r="A375" s="79" t="s">
        <v>82</v>
      </c>
      <c r="B375" s="12" t="s">
        <v>22</v>
      </c>
      <c r="C375" s="12" t="s">
        <v>25</v>
      </c>
      <c r="D375" s="15" t="s">
        <v>176</v>
      </c>
      <c r="E375" s="15" t="s">
        <v>79</v>
      </c>
      <c r="F375" s="97">
        <v>49184</v>
      </c>
    </row>
    <row r="376" spans="1:6" ht="45">
      <c r="A376" s="100" t="s">
        <v>177</v>
      </c>
      <c r="B376" s="11" t="s">
        <v>22</v>
      </c>
      <c r="C376" s="11" t="s">
        <v>25</v>
      </c>
      <c r="D376" s="19" t="s">
        <v>178</v>
      </c>
      <c r="E376" s="19"/>
      <c r="F376" s="98">
        <f>SUM(F377)</f>
        <v>426</v>
      </c>
    </row>
    <row r="377" spans="1:6" ht="30">
      <c r="A377" s="79" t="s">
        <v>82</v>
      </c>
      <c r="B377" s="12" t="s">
        <v>22</v>
      </c>
      <c r="C377" s="12" t="s">
        <v>25</v>
      </c>
      <c r="D377" s="15" t="s">
        <v>178</v>
      </c>
      <c r="E377" s="15" t="s">
        <v>79</v>
      </c>
      <c r="F377" s="97">
        <v>426</v>
      </c>
    </row>
    <row r="378" spans="1:6" ht="135">
      <c r="A378" s="100" t="s">
        <v>584</v>
      </c>
      <c r="B378" s="11" t="s">
        <v>22</v>
      </c>
      <c r="C378" s="11" t="s">
        <v>25</v>
      </c>
      <c r="D378" s="19" t="s">
        <v>583</v>
      </c>
      <c r="E378" s="19"/>
      <c r="F378" s="98">
        <f>SUM(F379)</f>
        <v>52.1</v>
      </c>
    </row>
    <row r="379" spans="1:6" ht="30">
      <c r="A379" s="79" t="s">
        <v>82</v>
      </c>
      <c r="B379" s="12" t="s">
        <v>22</v>
      </c>
      <c r="C379" s="12" t="s">
        <v>25</v>
      </c>
      <c r="D379" s="15" t="s">
        <v>583</v>
      </c>
      <c r="E379" s="15" t="s">
        <v>79</v>
      </c>
      <c r="F379" s="97">
        <v>52.1</v>
      </c>
    </row>
    <row r="380" spans="1:6" ht="105">
      <c r="A380" s="100" t="s">
        <v>547</v>
      </c>
      <c r="B380" s="11" t="s">
        <v>22</v>
      </c>
      <c r="C380" s="11" t="s">
        <v>25</v>
      </c>
      <c r="D380" s="19" t="s">
        <v>546</v>
      </c>
      <c r="E380" s="19"/>
      <c r="F380" s="98">
        <f>SUM(F381)</f>
        <v>6891.3</v>
      </c>
    </row>
    <row r="381" spans="1:6" ht="30">
      <c r="A381" s="79" t="s">
        <v>82</v>
      </c>
      <c r="B381" s="12" t="s">
        <v>22</v>
      </c>
      <c r="C381" s="12" t="s">
        <v>25</v>
      </c>
      <c r="D381" s="15" t="s">
        <v>546</v>
      </c>
      <c r="E381" s="15" t="s">
        <v>79</v>
      </c>
      <c r="F381" s="97">
        <v>6891.3</v>
      </c>
    </row>
    <row r="382" spans="1:6" ht="15">
      <c r="A382" s="84" t="s">
        <v>369</v>
      </c>
      <c r="B382" s="11" t="s">
        <v>22</v>
      </c>
      <c r="C382" s="11" t="s">
        <v>25</v>
      </c>
      <c r="D382" s="19" t="s">
        <v>370</v>
      </c>
      <c r="E382" s="15"/>
      <c r="F382" s="98">
        <f>SUM(F383)</f>
        <v>1402.1</v>
      </c>
    </row>
    <row r="383" spans="1:6" ht="60">
      <c r="A383" s="84" t="s">
        <v>489</v>
      </c>
      <c r="B383" s="11" t="s">
        <v>22</v>
      </c>
      <c r="C383" s="11" t="s">
        <v>25</v>
      </c>
      <c r="D383" s="19" t="s">
        <v>488</v>
      </c>
      <c r="E383" s="19"/>
      <c r="F383" s="98">
        <f>SUM(F384)</f>
        <v>1402.1</v>
      </c>
    </row>
    <row r="384" spans="1:6" ht="30">
      <c r="A384" s="79" t="s">
        <v>82</v>
      </c>
      <c r="B384" s="12" t="s">
        <v>22</v>
      </c>
      <c r="C384" s="12" t="s">
        <v>25</v>
      </c>
      <c r="D384" s="15" t="s">
        <v>488</v>
      </c>
      <c r="E384" s="15" t="s">
        <v>79</v>
      </c>
      <c r="F384" s="97">
        <v>1402.1</v>
      </c>
    </row>
    <row r="385" spans="1:6" ht="30">
      <c r="A385" s="84" t="s">
        <v>513</v>
      </c>
      <c r="B385" s="11" t="s">
        <v>22</v>
      </c>
      <c r="C385" s="11" t="s">
        <v>25</v>
      </c>
      <c r="D385" s="19" t="s">
        <v>515</v>
      </c>
      <c r="E385" s="15"/>
      <c r="F385" s="98">
        <f>SUM(F386)</f>
        <v>480</v>
      </c>
    </row>
    <row r="386" spans="1:6" ht="60">
      <c r="A386" s="84" t="s">
        <v>514</v>
      </c>
      <c r="B386" s="11" t="s">
        <v>22</v>
      </c>
      <c r="C386" s="11" t="s">
        <v>25</v>
      </c>
      <c r="D386" s="19" t="s">
        <v>516</v>
      </c>
      <c r="E386" s="19"/>
      <c r="F386" s="98">
        <f>SUM(F387)</f>
        <v>480</v>
      </c>
    </row>
    <row r="387" spans="1:6" ht="30">
      <c r="A387" s="79" t="s">
        <v>82</v>
      </c>
      <c r="B387" s="12" t="s">
        <v>22</v>
      </c>
      <c r="C387" s="12" t="s">
        <v>25</v>
      </c>
      <c r="D387" s="15" t="s">
        <v>516</v>
      </c>
      <c r="E387" s="15" t="s">
        <v>79</v>
      </c>
      <c r="F387" s="97">
        <v>480</v>
      </c>
    </row>
    <row r="388" spans="1:6" ht="45">
      <c r="A388" s="100" t="s">
        <v>339</v>
      </c>
      <c r="B388" s="11" t="s">
        <v>22</v>
      </c>
      <c r="C388" s="11" t="s">
        <v>25</v>
      </c>
      <c r="D388" s="19" t="s">
        <v>185</v>
      </c>
      <c r="E388" s="19"/>
      <c r="F388" s="98">
        <f>SUM(F389)</f>
        <v>665.4</v>
      </c>
    </row>
    <row r="389" spans="1:6" ht="45">
      <c r="A389" s="100" t="s">
        <v>182</v>
      </c>
      <c r="B389" s="11" t="s">
        <v>22</v>
      </c>
      <c r="C389" s="11" t="s">
        <v>25</v>
      </c>
      <c r="D389" s="19" t="s">
        <v>186</v>
      </c>
      <c r="E389" s="19"/>
      <c r="F389" s="98">
        <f>SUM(F390,F393)</f>
        <v>665.4</v>
      </c>
    </row>
    <row r="390" spans="1:6" ht="30">
      <c r="A390" s="100" t="s">
        <v>202</v>
      </c>
      <c r="B390" s="11" t="s">
        <v>22</v>
      </c>
      <c r="C390" s="11" t="s">
        <v>25</v>
      </c>
      <c r="D390" s="19" t="s">
        <v>204</v>
      </c>
      <c r="E390" s="19"/>
      <c r="F390" s="98">
        <f>SUM(F391)</f>
        <v>160</v>
      </c>
    </row>
    <row r="391" spans="1:6" ht="29.25" customHeight="1">
      <c r="A391" s="100" t="s">
        <v>255</v>
      </c>
      <c r="B391" s="11" t="s">
        <v>22</v>
      </c>
      <c r="C391" s="11" t="s">
        <v>25</v>
      </c>
      <c r="D391" s="19" t="s">
        <v>249</v>
      </c>
      <c r="E391" s="19"/>
      <c r="F391" s="98">
        <f>SUM(F392)</f>
        <v>160</v>
      </c>
    </row>
    <row r="392" spans="1:6" ht="30">
      <c r="A392" s="79" t="s">
        <v>82</v>
      </c>
      <c r="B392" s="12" t="s">
        <v>22</v>
      </c>
      <c r="C392" s="12" t="s">
        <v>25</v>
      </c>
      <c r="D392" s="15" t="s">
        <v>249</v>
      </c>
      <c r="E392" s="15" t="s">
        <v>79</v>
      </c>
      <c r="F392" s="97">
        <v>160</v>
      </c>
    </row>
    <row r="393" spans="1:6" ht="30">
      <c r="A393" s="100" t="s">
        <v>183</v>
      </c>
      <c r="B393" s="11" t="s">
        <v>22</v>
      </c>
      <c r="C393" s="11" t="s">
        <v>25</v>
      </c>
      <c r="D393" s="19" t="s">
        <v>187</v>
      </c>
      <c r="E393" s="19"/>
      <c r="F393" s="98">
        <f>SUM(F394)</f>
        <v>505.4</v>
      </c>
    </row>
    <row r="394" spans="1:6" ht="45">
      <c r="A394" s="100" t="s">
        <v>184</v>
      </c>
      <c r="B394" s="11" t="s">
        <v>22</v>
      </c>
      <c r="C394" s="11" t="s">
        <v>25</v>
      </c>
      <c r="D394" s="19" t="s">
        <v>188</v>
      </c>
      <c r="E394" s="19"/>
      <c r="F394" s="98">
        <f>SUM(F395)</f>
        <v>505.4</v>
      </c>
    </row>
    <row r="395" spans="1:6" ht="30">
      <c r="A395" s="79" t="s">
        <v>82</v>
      </c>
      <c r="B395" s="12" t="s">
        <v>22</v>
      </c>
      <c r="C395" s="12" t="s">
        <v>25</v>
      </c>
      <c r="D395" s="15" t="s">
        <v>188</v>
      </c>
      <c r="E395" s="15" t="s">
        <v>79</v>
      </c>
      <c r="F395" s="97">
        <v>505.4</v>
      </c>
    </row>
    <row r="396" spans="1:6" ht="15" customHeight="1">
      <c r="A396" s="99" t="s">
        <v>250</v>
      </c>
      <c r="B396" s="10" t="s">
        <v>22</v>
      </c>
      <c r="C396" s="10" t="s">
        <v>14</v>
      </c>
      <c r="D396" s="15"/>
      <c r="E396" s="15"/>
      <c r="F396" s="98">
        <f>SUM(F397)</f>
        <v>26620.9</v>
      </c>
    </row>
    <row r="397" spans="1:6" ht="45">
      <c r="A397" s="100" t="s">
        <v>343</v>
      </c>
      <c r="B397" s="11" t="s">
        <v>22</v>
      </c>
      <c r="C397" s="11" t="s">
        <v>14</v>
      </c>
      <c r="D397" s="19" t="s">
        <v>136</v>
      </c>
      <c r="E397" s="15"/>
      <c r="F397" s="98">
        <f>SUM(F398)</f>
        <v>26620.9</v>
      </c>
    </row>
    <row r="398" spans="1:6" ht="30">
      <c r="A398" s="84" t="s">
        <v>162</v>
      </c>
      <c r="B398" s="11" t="s">
        <v>22</v>
      </c>
      <c r="C398" s="11" t="s">
        <v>14</v>
      </c>
      <c r="D398" s="19" t="s">
        <v>165</v>
      </c>
      <c r="E398" s="15"/>
      <c r="F398" s="98">
        <f>SUM(F399,F421,F416)</f>
        <v>26620.9</v>
      </c>
    </row>
    <row r="399" spans="1:6" ht="15">
      <c r="A399" s="84" t="s">
        <v>179</v>
      </c>
      <c r="B399" s="11" t="s">
        <v>22</v>
      </c>
      <c r="C399" s="11" t="s">
        <v>14</v>
      </c>
      <c r="D399" s="19" t="s">
        <v>180</v>
      </c>
      <c r="E399" s="19"/>
      <c r="F399" s="98">
        <f>SUM(F400,F404,F410,F414)</f>
        <v>25990.600000000002</v>
      </c>
    </row>
    <row r="400" spans="1:6" ht="30">
      <c r="A400" s="84" t="s">
        <v>164</v>
      </c>
      <c r="B400" s="11" t="s">
        <v>22</v>
      </c>
      <c r="C400" s="11" t="s">
        <v>14</v>
      </c>
      <c r="D400" s="19" t="s">
        <v>181</v>
      </c>
      <c r="E400" s="19"/>
      <c r="F400" s="98">
        <f>SUM(F401)</f>
        <v>22518.9</v>
      </c>
    </row>
    <row r="401" spans="1:6" ht="30">
      <c r="A401" s="79" t="s">
        <v>82</v>
      </c>
      <c r="B401" s="12" t="s">
        <v>22</v>
      </c>
      <c r="C401" s="12" t="s">
        <v>14</v>
      </c>
      <c r="D401" s="15" t="s">
        <v>181</v>
      </c>
      <c r="E401" s="15" t="s">
        <v>79</v>
      </c>
      <c r="F401" s="97">
        <v>22518.9</v>
      </c>
    </row>
    <row r="402" spans="1:6" ht="30" hidden="1">
      <c r="A402" s="84" t="s">
        <v>291</v>
      </c>
      <c r="B402" s="11" t="s">
        <v>22</v>
      </c>
      <c r="C402" s="11" t="s">
        <v>14</v>
      </c>
      <c r="D402" s="19" t="s">
        <v>292</v>
      </c>
      <c r="E402" s="19"/>
      <c r="F402" s="98">
        <f>SUM(F403)</f>
        <v>0</v>
      </c>
    </row>
    <row r="403" spans="1:6" ht="30" hidden="1">
      <c r="A403" s="79" t="s">
        <v>82</v>
      </c>
      <c r="B403" s="12" t="s">
        <v>22</v>
      </c>
      <c r="C403" s="12" t="s">
        <v>14</v>
      </c>
      <c r="D403" s="15" t="s">
        <v>292</v>
      </c>
      <c r="E403" s="15" t="s">
        <v>79</v>
      </c>
      <c r="F403" s="97"/>
    </row>
    <row r="404" spans="1:6" ht="15">
      <c r="A404" s="84" t="s">
        <v>257</v>
      </c>
      <c r="B404" s="11" t="s">
        <v>22</v>
      </c>
      <c r="C404" s="11" t="s">
        <v>14</v>
      </c>
      <c r="D404" s="19" t="s">
        <v>266</v>
      </c>
      <c r="E404" s="19"/>
      <c r="F404" s="98">
        <f>SUM(F405)</f>
        <v>163.4</v>
      </c>
    </row>
    <row r="405" spans="1:6" ht="30">
      <c r="A405" s="79" t="s">
        <v>82</v>
      </c>
      <c r="B405" s="12" t="s">
        <v>22</v>
      </c>
      <c r="C405" s="12" t="s">
        <v>14</v>
      </c>
      <c r="D405" s="15" t="s">
        <v>266</v>
      </c>
      <c r="E405" s="15" t="s">
        <v>79</v>
      </c>
      <c r="F405" s="97">
        <v>163.4</v>
      </c>
    </row>
    <row r="406" spans="1:6" ht="60" hidden="1">
      <c r="A406" s="84" t="s">
        <v>332</v>
      </c>
      <c r="B406" s="11" t="s">
        <v>22</v>
      </c>
      <c r="C406" s="11" t="s">
        <v>14</v>
      </c>
      <c r="D406" s="19" t="s">
        <v>331</v>
      </c>
      <c r="E406" s="19"/>
      <c r="F406" s="98">
        <f>SUM(F407)</f>
        <v>0</v>
      </c>
    </row>
    <row r="407" spans="1:6" ht="30" hidden="1">
      <c r="A407" s="79" t="s">
        <v>82</v>
      </c>
      <c r="B407" s="12" t="s">
        <v>22</v>
      </c>
      <c r="C407" s="12" t="s">
        <v>14</v>
      </c>
      <c r="D407" s="15" t="s">
        <v>331</v>
      </c>
      <c r="E407" s="15" t="s">
        <v>79</v>
      </c>
      <c r="F407" s="97"/>
    </row>
    <row r="408" spans="1:6" ht="60" hidden="1">
      <c r="A408" s="84" t="s">
        <v>332</v>
      </c>
      <c r="B408" s="11" t="s">
        <v>22</v>
      </c>
      <c r="C408" s="11" t="s">
        <v>14</v>
      </c>
      <c r="D408" s="19" t="s">
        <v>331</v>
      </c>
      <c r="E408" s="19"/>
      <c r="F408" s="98">
        <f>SUM(F409)</f>
        <v>0</v>
      </c>
    </row>
    <row r="409" spans="1:6" ht="30" hidden="1">
      <c r="A409" s="79" t="s">
        <v>82</v>
      </c>
      <c r="B409" s="12" t="s">
        <v>22</v>
      </c>
      <c r="C409" s="12" t="s">
        <v>14</v>
      </c>
      <c r="D409" s="15" t="s">
        <v>331</v>
      </c>
      <c r="E409" s="15" t="s">
        <v>79</v>
      </c>
      <c r="F409" s="97"/>
    </row>
    <row r="410" spans="1:6" ht="45">
      <c r="A410" s="84" t="s">
        <v>455</v>
      </c>
      <c r="B410" s="11" t="s">
        <v>22</v>
      </c>
      <c r="C410" s="11" t="s">
        <v>14</v>
      </c>
      <c r="D410" s="19" t="s">
        <v>453</v>
      </c>
      <c r="E410" s="19"/>
      <c r="F410" s="98">
        <f>SUM(F413)</f>
        <v>1957.3</v>
      </c>
    </row>
    <row r="411" spans="1:6" ht="30" hidden="1">
      <c r="A411" s="79" t="s">
        <v>82</v>
      </c>
      <c r="B411" s="12" t="s">
        <v>22</v>
      </c>
      <c r="C411" s="12" t="s">
        <v>14</v>
      </c>
      <c r="D411" s="15" t="s">
        <v>453</v>
      </c>
      <c r="E411" s="15" t="s">
        <v>79</v>
      </c>
      <c r="F411" s="97"/>
    </row>
    <row r="412" spans="1:6" ht="45" hidden="1">
      <c r="A412" s="84" t="s">
        <v>457</v>
      </c>
      <c r="B412" s="11" t="s">
        <v>22</v>
      </c>
      <c r="C412" s="11" t="s">
        <v>14</v>
      </c>
      <c r="D412" s="19" t="s">
        <v>454</v>
      </c>
      <c r="E412" s="19"/>
      <c r="F412" s="98">
        <f>SUM(F413)</f>
        <v>1957.3</v>
      </c>
    </row>
    <row r="413" spans="1:6" ht="30">
      <c r="A413" s="79" t="s">
        <v>82</v>
      </c>
      <c r="B413" s="12" t="s">
        <v>22</v>
      </c>
      <c r="C413" s="12" t="s">
        <v>14</v>
      </c>
      <c r="D413" s="15" t="s">
        <v>454</v>
      </c>
      <c r="E413" s="15" t="s">
        <v>79</v>
      </c>
      <c r="F413" s="97">
        <v>1957.3</v>
      </c>
    </row>
    <row r="414" spans="1:6" ht="105">
      <c r="A414" s="100" t="s">
        <v>254</v>
      </c>
      <c r="B414" s="11" t="s">
        <v>22</v>
      </c>
      <c r="C414" s="11" t="s">
        <v>14</v>
      </c>
      <c r="D414" s="19" t="s">
        <v>253</v>
      </c>
      <c r="E414" s="19"/>
      <c r="F414" s="98">
        <f>SUM(F415)</f>
        <v>1351</v>
      </c>
    </row>
    <row r="415" spans="1:6" ht="30">
      <c r="A415" s="79" t="s">
        <v>82</v>
      </c>
      <c r="B415" s="12" t="s">
        <v>22</v>
      </c>
      <c r="C415" s="12" t="s">
        <v>14</v>
      </c>
      <c r="D415" s="15" t="s">
        <v>253</v>
      </c>
      <c r="E415" s="15" t="s">
        <v>79</v>
      </c>
      <c r="F415" s="97">
        <v>1351</v>
      </c>
    </row>
    <row r="416" spans="1:6" ht="15">
      <c r="A416" s="84" t="s">
        <v>527</v>
      </c>
      <c r="B416" s="11" t="s">
        <v>22</v>
      </c>
      <c r="C416" s="11" t="s">
        <v>14</v>
      </c>
      <c r="D416" s="19" t="s">
        <v>528</v>
      </c>
      <c r="E416" s="15"/>
      <c r="F416" s="98">
        <f>F420</f>
        <v>630.29999999999995</v>
      </c>
    </row>
    <row r="417" spans="1:6" ht="15" hidden="1" customHeight="1">
      <c r="A417" s="84" t="s">
        <v>529</v>
      </c>
      <c r="B417" s="11" t="s">
        <v>22</v>
      </c>
      <c r="C417" s="11" t="s">
        <v>14</v>
      </c>
      <c r="D417" s="19" t="s">
        <v>531</v>
      </c>
      <c r="E417" s="15"/>
      <c r="F417" s="98">
        <f>SUM(F418)</f>
        <v>1965</v>
      </c>
    </row>
    <row r="418" spans="1:6" ht="30" hidden="1">
      <c r="A418" s="79" t="s">
        <v>82</v>
      </c>
      <c r="B418" s="12" t="s">
        <v>22</v>
      </c>
      <c r="C418" s="12" t="s">
        <v>14</v>
      </c>
      <c r="D418" s="15" t="s">
        <v>531</v>
      </c>
      <c r="E418" s="15" t="s">
        <v>79</v>
      </c>
      <c r="F418" s="97">
        <v>1965</v>
      </c>
    </row>
    <row r="419" spans="1:6" ht="45" hidden="1">
      <c r="A419" s="84" t="s">
        <v>530</v>
      </c>
      <c r="B419" s="11" t="s">
        <v>22</v>
      </c>
      <c r="C419" s="11" t="s">
        <v>14</v>
      </c>
      <c r="D419" s="19" t="s">
        <v>532</v>
      </c>
      <c r="E419" s="15"/>
      <c r="F419" s="98">
        <f>SUM(F420)</f>
        <v>630.29999999999995</v>
      </c>
    </row>
    <row r="420" spans="1:6" ht="30">
      <c r="A420" s="79" t="s">
        <v>82</v>
      </c>
      <c r="B420" s="12" t="s">
        <v>22</v>
      </c>
      <c r="C420" s="12" t="s">
        <v>14</v>
      </c>
      <c r="D420" s="15" t="s">
        <v>532</v>
      </c>
      <c r="E420" s="15" t="s">
        <v>79</v>
      </c>
      <c r="F420" s="97">
        <v>630.29999999999995</v>
      </c>
    </row>
    <row r="421" spans="1:6" ht="15">
      <c r="A421" s="84" t="s">
        <v>369</v>
      </c>
      <c r="B421" s="11" t="s">
        <v>22</v>
      </c>
      <c r="C421" s="11" t="s">
        <v>14</v>
      </c>
      <c r="D421" s="19" t="s">
        <v>370</v>
      </c>
      <c r="E421" s="15"/>
      <c r="F421" s="98">
        <f>SUM(F422)</f>
        <v>0</v>
      </c>
    </row>
    <row r="422" spans="1:6" ht="45">
      <c r="A422" s="84" t="s">
        <v>419</v>
      </c>
      <c r="B422" s="11" t="s">
        <v>22</v>
      </c>
      <c r="C422" s="11" t="s">
        <v>14</v>
      </c>
      <c r="D422" s="19" t="s">
        <v>372</v>
      </c>
      <c r="E422" s="19"/>
      <c r="F422" s="98">
        <f>SUM(F423)</f>
        <v>0</v>
      </c>
    </row>
    <row r="423" spans="1:6" ht="30">
      <c r="A423" s="79" t="s">
        <v>82</v>
      </c>
      <c r="B423" s="12" t="s">
        <v>22</v>
      </c>
      <c r="C423" s="12" t="s">
        <v>14</v>
      </c>
      <c r="D423" s="15" t="s">
        <v>372</v>
      </c>
      <c r="E423" s="15" t="s">
        <v>79</v>
      </c>
      <c r="F423" s="97"/>
    </row>
    <row r="424" spans="1:6" ht="15">
      <c r="A424" s="80" t="s">
        <v>427</v>
      </c>
      <c r="B424" s="22" t="s">
        <v>22</v>
      </c>
      <c r="C424" s="22" t="s">
        <v>22</v>
      </c>
      <c r="D424" s="22"/>
      <c r="E424" s="22"/>
      <c r="F424" s="90">
        <f>SUM(F425)</f>
        <v>612.79999999999995</v>
      </c>
    </row>
    <row r="425" spans="1:6" ht="45">
      <c r="A425" s="100" t="s">
        <v>343</v>
      </c>
      <c r="B425" s="19" t="s">
        <v>22</v>
      </c>
      <c r="C425" s="19" t="s">
        <v>22</v>
      </c>
      <c r="D425" s="19" t="s">
        <v>136</v>
      </c>
      <c r="E425" s="19"/>
      <c r="F425" s="90">
        <f>SUM(F426)</f>
        <v>612.79999999999995</v>
      </c>
    </row>
    <row r="426" spans="1:6" ht="30">
      <c r="A426" s="100" t="s">
        <v>189</v>
      </c>
      <c r="B426" s="19" t="s">
        <v>22</v>
      </c>
      <c r="C426" s="19" t="s">
        <v>22</v>
      </c>
      <c r="D426" s="19" t="s">
        <v>137</v>
      </c>
      <c r="E426" s="19"/>
      <c r="F426" s="90">
        <f>SUM(F430,F427,F435)</f>
        <v>612.79999999999995</v>
      </c>
    </row>
    <row r="427" spans="1:6" ht="15">
      <c r="A427" s="79" t="s">
        <v>317</v>
      </c>
      <c r="B427" s="11" t="s">
        <v>22</v>
      </c>
      <c r="C427" s="11" t="s">
        <v>22</v>
      </c>
      <c r="D427" s="62" t="s">
        <v>315</v>
      </c>
      <c r="E427" s="20"/>
      <c r="F427" s="90">
        <f>SUM(F428)</f>
        <v>0</v>
      </c>
    </row>
    <row r="428" spans="1:6" ht="15">
      <c r="A428" s="84" t="s">
        <v>318</v>
      </c>
      <c r="B428" s="11" t="s">
        <v>22</v>
      </c>
      <c r="C428" s="11" t="s">
        <v>22</v>
      </c>
      <c r="D428" s="62" t="s">
        <v>316</v>
      </c>
      <c r="E428" s="20"/>
      <c r="F428" s="90">
        <f>SUM(F429)</f>
        <v>0</v>
      </c>
    </row>
    <row r="429" spans="1:6" ht="30">
      <c r="A429" s="79" t="s">
        <v>82</v>
      </c>
      <c r="B429" s="12" t="s">
        <v>22</v>
      </c>
      <c r="C429" s="12" t="s">
        <v>22</v>
      </c>
      <c r="D429" s="20" t="s">
        <v>316</v>
      </c>
      <c r="E429" s="20" t="s">
        <v>79</v>
      </c>
      <c r="F429" s="82">
        <v>0</v>
      </c>
    </row>
    <row r="430" spans="1:6" ht="15">
      <c r="A430" s="100" t="s">
        <v>135</v>
      </c>
      <c r="B430" s="19" t="s">
        <v>22</v>
      </c>
      <c r="C430" s="19" t="s">
        <v>22</v>
      </c>
      <c r="D430" s="19" t="s">
        <v>138</v>
      </c>
      <c r="E430" s="19"/>
      <c r="F430" s="90">
        <f>SUM(F431,F433)</f>
        <v>557</v>
      </c>
    </row>
    <row r="431" spans="1:6" ht="30">
      <c r="A431" s="100" t="s">
        <v>190</v>
      </c>
      <c r="B431" s="19" t="s">
        <v>22</v>
      </c>
      <c r="C431" s="19" t="s">
        <v>22</v>
      </c>
      <c r="D431" s="19" t="s">
        <v>191</v>
      </c>
      <c r="E431" s="19"/>
      <c r="F431" s="90">
        <f>SUM(F432)</f>
        <v>557</v>
      </c>
    </row>
    <row r="432" spans="1:6" ht="30">
      <c r="A432" s="79" t="s">
        <v>82</v>
      </c>
      <c r="B432" s="15" t="s">
        <v>22</v>
      </c>
      <c r="C432" s="15" t="s">
        <v>22</v>
      </c>
      <c r="D432" s="15" t="s">
        <v>191</v>
      </c>
      <c r="E432" s="12" t="s">
        <v>79</v>
      </c>
      <c r="F432" s="82">
        <v>557</v>
      </c>
    </row>
    <row r="433" spans="1:6" ht="15">
      <c r="A433" s="84" t="s">
        <v>274</v>
      </c>
      <c r="B433" s="11" t="s">
        <v>22</v>
      </c>
      <c r="C433" s="11" t="s">
        <v>22</v>
      </c>
      <c r="D433" s="62" t="s">
        <v>275</v>
      </c>
      <c r="E433" s="20"/>
      <c r="F433" s="90">
        <f>SUM(F434)</f>
        <v>0</v>
      </c>
    </row>
    <row r="434" spans="1:6" ht="30">
      <c r="A434" s="79" t="s">
        <v>82</v>
      </c>
      <c r="B434" s="12" t="s">
        <v>22</v>
      </c>
      <c r="C434" s="12" t="s">
        <v>22</v>
      </c>
      <c r="D434" s="20" t="s">
        <v>275</v>
      </c>
      <c r="E434" s="20" t="s">
        <v>79</v>
      </c>
      <c r="F434" s="82"/>
    </row>
    <row r="435" spans="1:6" ht="30">
      <c r="A435" s="84" t="s">
        <v>276</v>
      </c>
      <c r="B435" s="11" t="s">
        <v>22</v>
      </c>
      <c r="C435" s="11" t="s">
        <v>22</v>
      </c>
      <c r="D435" s="19" t="s">
        <v>277</v>
      </c>
      <c r="E435" s="15"/>
      <c r="F435" s="98">
        <f>SUM(F436)</f>
        <v>55.8</v>
      </c>
    </row>
    <row r="436" spans="1:6" ht="15">
      <c r="A436" s="84" t="s">
        <v>278</v>
      </c>
      <c r="B436" s="11" t="s">
        <v>22</v>
      </c>
      <c r="C436" s="11" t="s">
        <v>22</v>
      </c>
      <c r="D436" s="19" t="s">
        <v>279</v>
      </c>
      <c r="E436" s="15"/>
      <c r="F436" s="98">
        <f>SUM(F437)</f>
        <v>55.8</v>
      </c>
    </row>
    <row r="437" spans="1:6" ht="30">
      <c r="A437" s="79" t="s">
        <v>82</v>
      </c>
      <c r="B437" s="12" t="s">
        <v>22</v>
      </c>
      <c r="C437" s="12" t="s">
        <v>22</v>
      </c>
      <c r="D437" s="19" t="s">
        <v>279</v>
      </c>
      <c r="E437" s="15" t="s">
        <v>79</v>
      </c>
      <c r="F437" s="97">
        <v>55.8</v>
      </c>
    </row>
    <row r="438" spans="1:6" ht="15">
      <c r="A438" s="80" t="s">
        <v>28</v>
      </c>
      <c r="B438" s="22" t="s">
        <v>22</v>
      </c>
      <c r="C438" s="22" t="s">
        <v>29</v>
      </c>
      <c r="D438" s="22"/>
      <c r="E438" s="22"/>
      <c r="F438" s="90">
        <f>SUM(F439,F466)</f>
        <v>1611.4350000000002</v>
      </c>
    </row>
    <row r="439" spans="1:6" ht="45">
      <c r="A439" s="100" t="s">
        <v>343</v>
      </c>
      <c r="B439" s="11" t="s">
        <v>22</v>
      </c>
      <c r="C439" s="11" t="s">
        <v>29</v>
      </c>
      <c r="D439" s="19" t="s">
        <v>136</v>
      </c>
      <c r="E439" s="12"/>
      <c r="F439" s="90">
        <f>SUM(F440)</f>
        <v>1469.4350000000002</v>
      </c>
    </row>
    <row r="440" spans="1:6" ht="30">
      <c r="A440" s="84" t="s">
        <v>162</v>
      </c>
      <c r="B440" s="11" t="s">
        <v>22</v>
      </c>
      <c r="C440" s="11" t="s">
        <v>29</v>
      </c>
      <c r="D440" s="19" t="s">
        <v>165</v>
      </c>
      <c r="E440" s="12"/>
      <c r="F440" s="90">
        <f>SUM(F441,F446,F461)</f>
        <v>1469.4350000000002</v>
      </c>
    </row>
    <row r="441" spans="1:6" ht="15">
      <c r="A441" s="100" t="s">
        <v>492</v>
      </c>
      <c r="B441" s="11" t="s">
        <v>22</v>
      </c>
      <c r="C441" s="11" t="s">
        <v>29</v>
      </c>
      <c r="D441" s="19" t="s">
        <v>166</v>
      </c>
      <c r="E441" s="19"/>
      <c r="F441" s="98">
        <f>SUM(F442,F444)</f>
        <v>0</v>
      </c>
    </row>
    <row r="442" spans="1:6" ht="60">
      <c r="A442" s="84" t="s">
        <v>493</v>
      </c>
      <c r="B442" s="11" t="s">
        <v>22</v>
      </c>
      <c r="C442" s="11" t="s">
        <v>29</v>
      </c>
      <c r="D442" s="19" t="s">
        <v>494</v>
      </c>
      <c r="E442" s="19"/>
      <c r="F442" s="98">
        <f>SUM(F443)</f>
        <v>0</v>
      </c>
    </row>
    <row r="443" spans="1:6" ht="30">
      <c r="A443" s="79" t="s">
        <v>82</v>
      </c>
      <c r="B443" s="12" t="s">
        <v>22</v>
      </c>
      <c r="C443" s="12" t="s">
        <v>29</v>
      </c>
      <c r="D443" s="15" t="s">
        <v>494</v>
      </c>
      <c r="E443" s="15" t="s">
        <v>79</v>
      </c>
      <c r="F443" s="97"/>
    </row>
    <row r="444" spans="1:6" ht="75">
      <c r="A444" s="84" t="s">
        <v>496</v>
      </c>
      <c r="B444" s="11" t="s">
        <v>22</v>
      </c>
      <c r="C444" s="11" t="s">
        <v>29</v>
      </c>
      <c r="D444" s="19" t="s">
        <v>495</v>
      </c>
      <c r="E444" s="19"/>
      <c r="F444" s="98">
        <f>SUM(F445)</f>
        <v>0</v>
      </c>
    </row>
    <row r="445" spans="1:6" ht="30">
      <c r="A445" s="79" t="s">
        <v>82</v>
      </c>
      <c r="B445" s="12" t="s">
        <v>22</v>
      </c>
      <c r="C445" s="12" t="s">
        <v>29</v>
      </c>
      <c r="D445" s="15" t="s">
        <v>495</v>
      </c>
      <c r="E445" s="15" t="s">
        <v>79</v>
      </c>
      <c r="F445" s="97"/>
    </row>
    <row r="446" spans="1:6" ht="15">
      <c r="A446" s="100" t="s">
        <v>172</v>
      </c>
      <c r="B446" s="11" t="s">
        <v>22</v>
      </c>
      <c r="C446" s="11" t="s">
        <v>29</v>
      </c>
      <c r="D446" s="19" t="s">
        <v>173</v>
      </c>
      <c r="E446" s="12"/>
      <c r="F446" s="90">
        <f>SUM(F447,F449,F455,F457,F459,F451,F453)</f>
        <v>1469.4</v>
      </c>
    </row>
    <row r="447" spans="1:6" ht="30">
      <c r="A447" s="84" t="s">
        <v>291</v>
      </c>
      <c r="B447" s="11" t="s">
        <v>22</v>
      </c>
      <c r="C447" s="11" t="s">
        <v>29</v>
      </c>
      <c r="D447" s="19" t="s">
        <v>290</v>
      </c>
      <c r="E447" s="19"/>
      <c r="F447" s="98">
        <f>SUM(F448)</f>
        <v>60</v>
      </c>
    </row>
    <row r="448" spans="1:6" ht="30">
      <c r="A448" s="79" t="s">
        <v>117</v>
      </c>
      <c r="B448" s="12" t="s">
        <v>22</v>
      </c>
      <c r="C448" s="12" t="s">
        <v>29</v>
      </c>
      <c r="D448" s="15" t="s">
        <v>290</v>
      </c>
      <c r="E448" s="15" t="s">
        <v>75</v>
      </c>
      <c r="F448" s="97">
        <v>60</v>
      </c>
    </row>
    <row r="449" spans="1:6" ht="15">
      <c r="A449" s="84" t="s">
        <v>257</v>
      </c>
      <c r="B449" s="11" t="s">
        <v>22</v>
      </c>
      <c r="C449" s="11" t="s">
        <v>29</v>
      </c>
      <c r="D449" s="19" t="s">
        <v>258</v>
      </c>
      <c r="E449" s="19"/>
      <c r="F449" s="98">
        <f>SUM(F450)</f>
        <v>90</v>
      </c>
    </row>
    <row r="450" spans="1:6" ht="30">
      <c r="A450" s="79" t="s">
        <v>117</v>
      </c>
      <c r="B450" s="12" t="s">
        <v>22</v>
      </c>
      <c r="C450" s="12" t="s">
        <v>29</v>
      </c>
      <c r="D450" s="15" t="s">
        <v>258</v>
      </c>
      <c r="E450" s="15" t="s">
        <v>75</v>
      </c>
      <c r="F450" s="97">
        <v>90</v>
      </c>
    </row>
    <row r="451" spans="1:6" ht="60">
      <c r="A451" s="100" t="s">
        <v>576</v>
      </c>
      <c r="B451" s="11" t="s">
        <v>22</v>
      </c>
      <c r="C451" s="11" t="s">
        <v>29</v>
      </c>
      <c r="D451" s="19" t="s">
        <v>472</v>
      </c>
      <c r="E451" s="19"/>
      <c r="F451" s="98">
        <f>SUM(F452)</f>
        <v>665</v>
      </c>
    </row>
    <row r="452" spans="1:6" ht="30">
      <c r="A452" s="79" t="s">
        <v>82</v>
      </c>
      <c r="B452" s="12" t="s">
        <v>22</v>
      </c>
      <c r="C452" s="12" t="s">
        <v>29</v>
      </c>
      <c r="D452" s="15" t="s">
        <v>472</v>
      </c>
      <c r="E452" s="15" t="s">
        <v>79</v>
      </c>
      <c r="F452" s="97">
        <v>665</v>
      </c>
    </row>
    <row r="453" spans="1:6" ht="75">
      <c r="A453" s="100" t="s">
        <v>575</v>
      </c>
      <c r="B453" s="11" t="s">
        <v>22</v>
      </c>
      <c r="C453" s="11" t="s">
        <v>29</v>
      </c>
      <c r="D453" s="19" t="s">
        <v>473</v>
      </c>
      <c r="E453" s="19"/>
      <c r="F453" s="98">
        <f>SUM(F454)</f>
        <v>35</v>
      </c>
    </row>
    <row r="454" spans="1:6" ht="30">
      <c r="A454" s="79" t="s">
        <v>82</v>
      </c>
      <c r="B454" s="12" t="s">
        <v>22</v>
      </c>
      <c r="C454" s="12" t="s">
        <v>29</v>
      </c>
      <c r="D454" s="15" t="s">
        <v>473</v>
      </c>
      <c r="E454" s="15" t="s">
        <v>79</v>
      </c>
      <c r="F454" s="97">
        <v>35</v>
      </c>
    </row>
    <row r="455" spans="1:6" ht="60">
      <c r="A455" s="84" t="s">
        <v>493</v>
      </c>
      <c r="B455" s="11" t="s">
        <v>22</v>
      </c>
      <c r="C455" s="11" t="s">
        <v>29</v>
      </c>
      <c r="D455" s="19" t="s">
        <v>497</v>
      </c>
      <c r="E455" s="19"/>
      <c r="F455" s="98">
        <f>SUM(F456)</f>
        <v>0</v>
      </c>
    </row>
    <row r="456" spans="1:6" ht="30">
      <c r="A456" s="79" t="s">
        <v>82</v>
      </c>
      <c r="B456" s="12" t="s">
        <v>22</v>
      </c>
      <c r="C456" s="12" t="s">
        <v>29</v>
      </c>
      <c r="D456" s="15" t="s">
        <v>497</v>
      </c>
      <c r="E456" s="15" t="s">
        <v>79</v>
      </c>
      <c r="F456" s="97"/>
    </row>
    <row r="457" spans="1:6" ht="75">
      <c r="A457" s="84" t="s">
        <v>496</v>
      </c>
      <c r="B457" s="11" t="s">
        <v>22</v>
      </c>
      <c r="C457" s="11" t="s">
        <v>29</v>
      </c>
      <c r="D457" s="19" t="s">
        <v>498</v>
      </c>
      <c r="E457" s="19"/>
      <c r="F457" s="98">
        <f>SUM(F458)</f>
        <v>0</v>
      </c>
    </row>
    <row r="458" spans="1:6" ht="30">
      <c r="A458" s="79" t="s">
        <v>82</v>
      </c>
      <c r="B458" s="12" t="s">
        <v>22</v>
      </c>
      <c r="C458" s="12" t="s">
        <v>29</v>
      </c>
      <c r="D458" s="15" t="s">
        <v>498</v>
      </c>
      <c r="E458" s="15" t="s">
        <v>79</v>
      </c>
      <c r="F458" s="97"/>
    </row>
    <row r="459" spans="1:6" ht="75">
      <c r="A459" s="84" t="s">
        <v>422</v>
      </c>
      <c r="B459" s="11" t="s">
        <v>22</v>
      </c>
      <c r="C459" s="11" t="s">
        <v>29</v>
      </c>
      <c r="D459" s="19" t="s">
        <v>423</v>
      </c>
      <c r="E459" s="19"/>
      <c r="F459" s="98">
        <f>SUM(F460)</f>
        <v>619.4</v>
      </c>
    </row>
    <row r="460" spans="1:6" ht="30">
      <c r="A460" s="79" t="s">
        <v>82</v>
      </c>
      <c r="B460" s="12" t="s">
        <v>22</v>
      </c>
      <c r="C460" s="12" t="s">
        <v>29</v>
      </c>
      <c r="D460" s="15" t="s">
        <v>423</v>
      </c>
      <c r="E460" s="15" t="s">
        <v>79</v>
      </c>
      <c r="F460" s="97">
        <v>619.4</v>
      </c>
    </row>
    <row r="461" spans="1:6" s="46" customFormat="1" ht="15">
      <c r="A461" s="100" t="s">
        <v>179</v>
      </c>
      <c r="B461" s="11" t="s">
        <v>22</v>
      </c>
      <c r="C461" s="11" t="s">
        <v>29</v>
      </c>
      <c r="D461" s="19" t="s">
        <v>180</v>
      </c>
      <c r="E461" s="19"/>
      <c r="F461" s="98">
        <f>SUM(F462,F464)</f>
        <v>3.5000000000000003E-2</v>
      </c>
    </row>
    <row r="462" spans="1:6" ht="60">
      <c r="A462" s="84" t="s">
        <v>493</v>
      </c>
      <c r="B462" s="11" t="s">
        <v>22</v>
      </c>
      <c r="C462" s="11" t="s">
        <v>29</v>
      </c>
      <c r="D462" s="19" t="s">
        <v>499</v>
      </c>
      <c r="E462" s="19"/>
      <c r="F462" s="98">
        <f>SUM(F463)</f>
        <v>0</v>
      </c>
    </row>
    <row r="463" spans="1:6" ht="30">
      <c r="A463" s="79" t="s">
        <v>82</v>
      </c>
      <c r="B463" s="12" t="s">
        <v>22</v>
      </c>
      <c r="C463" s="12" t="s">
        <v>29</v>
      </c>
      <c r="D463" s="15" t="s">
        <v>499</v>
      </c>
      <c r="E463" s="15" t="s">
        <v>79</v>
      </c>
      <c r="F463" s="97"/>
    </row>
    <row r="464" spans="1:6" ht="75">
      <c r="A464" s="84" t="s">
        <v>496</v>
      </c>
      <c r="B464" s="11" t="s">
        <v>22</v>
      </c>
      <c r="C464" s="11" t="s">
        <v>29</v>
      </c>
      <c r="D464" s="19" t="s">
        <v>500</v>
      </c>
      <c r="E464" s="19"/>
      <c r="F464" s="98">
        <f>SUM(F465)</f>
        <v>3.5000000000000003E-2</v>
      </c>
    </row>
    <row r="465" spans="1:6" ht="30">
      <c r="A465" s="79" t="s">
        <v>82</v>
      </c>
      <c r="B465" s="12" t="s">
        <v>22</v>
      </c>
      <c r="C465" s="12" t="s">
        <v>29</v>
      </c>
      <c r="D465" s="15" t="s">
        <v>500</v>
      </c>
      <c r="E465" s="15" t="s">
        <v>79</v>
      </c>
      <c r="F465" s="97">
        <v>3.5000000000000003E-2</v>
      </c>
    </row>
    <row r="466" spans="1:6" ht="45">
      <c r="A466" s="100" t="s">
        <v>339</v>
      </c>
      <c r="B466" s="11" t="s">
        <v>22</v>
      </c>
      <c r="C466" s="11" t="s">
        <v>29</v>
      </c>
      <c r="D466" s="19" t="s">
        <v>185</v>
      </c>
      <c r="E466" s="15"/>
      <c r="F466" s="90">
        <f>SUM(F467)</f>
        <v>142</v>
      </c>
    </row>
    <row r="467" spans="1:6" ht="45">
      <c r="A467" s="100" t="s">
        <v>182</v>
      </c>
      <c r="B467" s="11" t="s">
        <v>22</v>
      </c>
      <c r="C467" s="11" t="s">
        <v>29</v>
      </c>
      <c r="D467" s="19" t="s">
        <v>186</v>
      </c>
      <c r="E467" s="15"/>
      <c r="F467" s="90">
        <f>SUM(F468)</f>
        <v>142</v>
      </c>
    </row>
    <row r="468" spans="1:6" ht="30">
      <c r="A468" s="100" t="s">
        <v>183</v>
      </c>
      <c r="B468" s="11" t="s">
        <v>22</v>
      </c>
      <c r="C468" s="11" t="s">
        <v>29</v>
      </c>
      <c r="D468" s="19" t="s">
        <v>187</v>
      </c>
      <c r="E468" s="15"/>
      <c r="F468" s="90">
        <f>SUM(F469)</f>
        <v>142</v>
      </c>
    </row>
    <row r="469" spans="1:6" ht="45">
      <c r="A469" s="71" t="s">
        <v>221</v>
      </c>
      <c r="B469" s="11" t="s">
        <v>22</v>
      </c>
      <c r="C469" s="11" t="s">
        <v>29</v>
      </c>
      <c r="D469" s="74" t="s">
        <v>220</v>
      </c>
      <c r="E469" s="75"/>
      <c r="F469" s="78">
        <f>SUM(F470:F470)</f>
        <v>142</v>
      </c>
    </row>
    <row r="470" spans="1:6" ht="30.75" thickBot="1">
      <c r="A470" s="79" t="s">
        <v>82</v>
      </c>
      <c r="B470" s="12" t="s">
        <v>22</v>
      </c>
      <c r="C470" s="12" t="s">
        <v>29</v>
      </c>
      <c r="D470" s="73" t="s">
        <v>220</v>
      </c>
      <c r="E470" s="76">
        <v>600</v>
      </c>
      <c r="F470" s="137">
        <v>142</v>
      </c>
    </row>
    <row r="471" spans="1:6" ht="15.75" thickTop="1" thickBot="1">
      <c r="A471" s="237" t="s">
        <v>69</v>
      </c>
      <c r="B471" s="238" t="s">
        <v>20</v>
      </c>
      <c r="C471" s="238"/>
      <c r="D471" s="238"/>
      <c r="E471" s="238"/>
      <c r="F471" s="129">
        <f>SUM(F472,F510)</f>
        <v>20552.900000000001</v>
      </c>
    </row>
    <row r="472" spans="1:6" ht="15.75" thickTop="1">
      <c r="A472" s="123" t="s">
        <v>47</v>
      </c>
      <c r="B472" s="18" t="s">
        <v>20</v>
      </c>
      <c r="C472" s="18" t="s">
        <v>12</v>
      </c>
      <c r="D472" s="18"/>
      <c r="E472" s="18"/>
      <c r="F472" s="124">
        <f>SUM(F473,F505)</f>
        <v>20449.100000000002</v>
      </c>
    </row>
    <row r="473" spans="1:6" ht="45">
      <c r="A473" s="111" t="s">
        <v>338</v>
      </c>
      <c r="B473" s="19" t="s">
        <v>20</v>
      </c>
      <c r="C473" s="19" t="s">
        <v>12</v>
      </c>
      <c r="D473" s="19" t="s">
        <v>158</v>
      </c>
      <c r="E473" s="19"/>
      <c r="F473" s="90">
        <f>SUM(F474,F485)</f>
        <v>20282.100000000002</v>
      </c>
    </row>
    <row r="474" spans="1:6" ht="30">
      <c r="A474" s="84" t="s">
        <v>156</v>
      </c>
      <c r="B474" s="19" t="s">
        <v>20</v>
      </c>
      <c r="C474" s="19" t="s">
        <v>12</v>
      </c>
      <c r="D474" s="19" t="s">
        <v>159</v>
      </c>
      <c r="E474" s="19"/>
      <c r="F474" s="90">
        <f>SUM(F475,F482)</f>
        <v>18553.2</v>
      </c>
    </row>
    <row r="475" spans="1:6" ht="30">
      <c r="A475" s="100" t="s">
        <v>192</v>
      </c>
      <c r="B475" s="19" t="s">
        <v>20</v>
      </c>
      <c r="C475" s="19" t="s">
        <v>12</v>
      </c>
      <c r="D475" s="19" t="s">
        <v>193</v>
      </c>
      <c r="E475" s="19"/>
      <c r="F475" s="90">
        <f>SUM(F476,F478,F480)</f>
        <v>18553.2</v>
      </c>
    </row>
    <row r="476" spans="1:6" ht="30">
      <c r="A476" s="100" t="s">
        <v>195</v>
      </c>
      <c r="B476" s="19" t="s">
        <v>20</v>
      </c>
      <c r="C476" s="19" t="s">
        <v>12</v>
      </c>
      <c r="D476" s="19" t="s">
        <v>194</v>
      </c>
      <c r="E476" s="19"/>
      <c r="F476" s="90">
        <f>SUM(F477)</f>
        <v>18553.2</v>
      </c>
    </row>
    <row r="477" spans="1:6" ht="30">
      <c r="A477" s="79" t="s">
        <v>82</v>
      </c>
      <c r="B477" s="12" t="s">
        <v>20</v>
      </c>
      <c r="C477" s="12" t="s">
        <v>12</v>
      </c>
      <c r="D477" s="15" t="s">
        <v>194</v>
      </c>
      <c r="E477" s="12" t="s">
        <v>79</v>
      </c>
      <c r="F477" s="82">
        <v>18553.2</v>
      </c>
    </row>
    <row r="478" spans="1:6" ht="15">
      <c r="A478" s="84" t="s">
        <v>239</v>
      </c>
      <c r="B478" s="11" t="s">
        <v>20</v>
      </c>
      <c r="C478" s="11" t="s">
        <v>12</v>
      </c>
      <c r="D478" s="19" t="s">
        <v>238</v>
      </c>
      <c r="E478" s="11"/>
      <c r="F478" s="90">
        <f>SUM(F479)</f>
        <v>0</v>
      </c>
    </row>
    <row r="479" spans="1:6" ht="30">
      <c r="A479" s="79" t="s">
        <v>82</v>
      </c>
      <c r="B479" s="12" t="s">
        <v>20</v>
      </c>
      <c r="C479" s="12" t="s">
        <v>12</v>
      </c>
      <c r="D479" s="15" t="s">
        <v>238</v>
      </c>
      <c r="E479" s="12" t="s">
        <v>79</v>
      </c>
      <c r="F479" s="82">
        <v>0</v>
      </c>
    </row>
    <row r="480" spans="1:6" ht="30">
      <c r="A480" s="84" t="s">
        <v>483</v>
      </c>
      <c r="B480" s="11" t="s">
        <v>20</v>
      </c>
      <c r="C480" s="11" t="s">
        <v>12</v>
      </c>
      <c r="D480" s="19" t="s">
        <v>482</v>
      </c>
      <c r="E480" s="15"/>
      <c r="F480" s="90">
        <f>SUM(F481)</f>
        <v>0</v>
      </c>
    </row>
    <row r="481" spans="1:6" ht="30">
      <c r="A481" s="79" t="s">
        <v>82</v>
      </c>
      <c r="B481" s="12" t="s">
        <v>20</v>
      </c>
      <c r="C481" s="12" t="s">
        <v>12</v>
      </c>
      <c r="D481" s="15" t="s">
        <v>482</v>
      </c>
      <c r="E481" s="15" t="s">
        <v>79</v>
      </c>
      <c r="F481" s="82"/>
    </row>
    <row r="482" spans="1:6" ht="15">
      <c r="A482" s="84" t="s">
        <v>486</v>
      </c>
      <c r="B482" s="11" t="s">
        <v>20</v>
      </c>
      <c r="C482" s="11" t="s">
        <v>12</v>
      </c>
      <c r="D482" s="19" t="s">
        <v>484</v>
      </c>
      <c r="E482" s="15"/>
      <c r="F482" s="90">
        <f>SUM(F483)</f>
        <v>0</v>
      </c>
    </row>
    <row r="483" spans="1:6" ht="15">
      <c r="A483" s="84" t="s">
        <v>487</v>
      </c>
      <c r="B483" s="11" t="s">
        <v>20</v>
      </c>
      <c r="C483" s="11" t="s">
        <v>12</v>
      </c>
      <c r="D483" s="19" t="s">
        <v>485</v>
      </c>
      <c r="E483" s="15"/>
      <c r="F483" s="90">
        <f>SUM(F484)</f>
        <v>0</v>
      </c>
    </row>
    <row r="484" spans="1:6" ht="30">
      <c r="A484" s="79" t="s">
        <v>82</v>
      </c>
      <c r="B484" s="12" t="s">
        <v>20</v>
      </c>
      <c r="C484" s="12" t="s">
        <v>12</v>
      </c>
      <c r="D484" s="15" t="s">
        <v>485</v>
      </c>
      <c r="E484" s="15" t="s">
        <v>79</v>
      </c>
      <c r="F484" s="82"/>
    </row>
    <row r="485" spans="1:6" ht="45">
      <c r="A485" s="84" t="s">
        <v>506</v>
      </c>
      <c r="B485" s="11" t="s">
        <v>20</v>
      </c>
      <c r="C485" s="11" t="s">
        <v>12</v>
      </c>
      <c r="D485" s="19" t="s">
        <v>507</v>
      </c>
      <c r="E485" s="19"/>
      <c r="F485" s="90">
        <f>SUM(F486)</f>
        <v>1728.9</v>
      </c>
    </row>
    <row r="486" spans="1:6" ht="30">
      <c r="A486" s="84" t="s">
        <v>520</v>
      </c>
      <c r="B486" s="11" t="s">
        <v>20</v>
      </c>
      <c r="C486" s="11" t="s">
        <v>12</v>
      </c>
      <c r="D486" s="19" t="s">
        <v>508</v>
      </c>
      <c r="E486" s="15"/>
      <c r="F486" s="90">
        <f>SUM(F487,F489,F491,F493,F495,F497,F499,F501,F503)</f>
        <v>1728.9</v>
      </c>
    </row>
    <row r="487" spans="1:6" ht="30">
      <c r="A487" s="84" t="s">
        <v>522</v>
      </c>
      <c r="B487" s="11" t="s">
        <v>20</v>
      </c>
      <c r="C487" s="11" t="s">
        <v>12</v>
      </c>
      <c r="D487" s="19" t="s">
        <v>521</v>
      </c>
      <c r="E487" s="15"/>
      <c r="F487" s="90">
        <f>SUM(F488)</f>
        <v>100</v>
      </c>
    </row>
    <row r="488" spans="1:6" ht="30">
      <c r="A488" s="79" t="s">
        <v>117</v>
      </c>
      <c r="B488" s="12" t="s">
        <v>20</v>
      </c>
      <c r="C488" s="12" t="s">
        <v>12</v>
      </c>
      <c r="D488" s="15" t="s">
        <v>521</v>
      </c>
      <c r="E488" s="15" t="s">
        <v>75</v>
      </c>
      <c r="F488" s="82">
        <v>100</v>
      </c>
    </row>
    <row r="489" spans="1:6" ht="60">
      <c r="A489" s="84" t="s">
        <v>560</v>
      </c>
      <c r="B489" s="11" t="s">
        <v>20</v>
      </c>
      <c r="C489" s="11" t="s">
        <v>12</v>
      </c>
      <c r="D489" s="19" t="s">
        <v>561</v>
      </c>
      <c r="E489" s="15"/>
      <c r="F489" s="90">
        <f>SUM(F490)</f>
        <v>279.89999999999998</v>
      </c>
    </row>
    <row r="490" spans="1:6" ht="30">
      <c r="A490" s="79" t="s">
        <v>117</v>
      </c>
      <c r="B490" s="12" t="s">
        <v>20</v>
      </c>
      <c r="C490" s="12" t="s">
        <v>12</v>
      </c>
      <c r="D490" s="15" t="s">
        <v>561</v>
      </c>
      <c r="E490" s="15" t="s">
        <v>75</v>
      </c>
      <c r="F490" s="82">
        <v>279.89999999999998</v>
      </c>
    </row>
    <row r="491" spans="1:6" ht="75">
      <c r="A491" s="84" t="s">
        <v>564</v>
      </c>
      <c r="B491" s="11" t="s">
        <v>20</v>
      </c>
      <c r="C491" s="11" t="s">
        <v>12</v>
      </c>
      <c r="D491" s="19" t="s">
        <v>509</v>
      </c>
      <c r="E491" s="15"/>
      <c r="F491" s="90">
        <f>SUM(F492)</f>
        <v>120</v>
      </c>
    </row>
    <row r="492" spans="1:6" ht="30">
      <c r="A492" s="79" t="s">
        <v>117</v>
      </c>
      <c r="B492" s="12" t="s">
        <v>20</v>
      </c>
      <c r="C492" s="12" t="s">
        <v>12</v>
      </c>
      <c r="D492" s="15" t="s">
        <v>509</v>
      </c>
      <c r="E492" s="15" t="s">
        <v>75</v>
      </c>
      <c r="F492" s="82">
        <v>120</v>
      </c>
    </row>
    <row r="493" spans="1:6" ht="45">
      <c r="A493" s="84" t="s">
        <v>562</v>
      </c>
      <c r="B493" s="11" t="s">
        <v>20</v>
      </c>
      <c r="C493" s="11" t="s">
        <v>12</v>
      </c>
      <c r="D493" s="19" t="s">
        <v>568</v>
      </c>
      <c r="E493" s="15"/>
      <c r="F493" s="90">
        <f>SUM(F494)</f>
        <v>360</v>
      </c>
    </row>
    <row r="494" spans="1:6" ht="30">
      <c r="A494" s="79" t="s">
        <v>117</v>
      </c>
      <c r="B494" s="12" t="s">
        <v>20</v>
      </c>
      <c r="C494" s="12" t="s">
        <v>12</v>
      </c>
      <c r="D494" s="15" t="s">
        <v>568</v>
      </c>
      <c r="E494" s="15" t="s">
        <v>75</v>
      </c>
      <c r="F494" s="82">
        <v>360</v>
      </c>
    </row>
    <row r="495" spans="1:6" ht="60">
      <c r="A495" s="84" t="s">
        <v>565</v>
      </c>
      <c r="B495" s="11" t="s">
        <v>20</v>
      </c>
      <c r="C495" s="11" t="s">
        <v>12</v>
      </c>
      <c r="D495" s="19" t="s">
        <v>567</v>
      </c>
      <c r="E495" s="15"/>
      <c r="F495" s="90">
        <f>SUM(F496)</f>
        <v>30</v>
      </c>
    </row>
    <row r="496" spans="1:6" ht="30">
      <c r="A496" s="79" t="s">
        <v>117</v>
      </c>
      <c r="B496" s="12" t="s">
        <v>20</v>
      </c>
      <c r="C496" s="12" t="s">
        <v>12</v>
      </c>
      <c r="D496" s="15" t="s">
        <v>567</v>
      </c>
      <c r="E496" s="15" t="s">
        <v>75</v>
      </c>
      <c r="F496" s="82">
        <v>30</v>
      </c>
    </row>
    <row r="497" spans="1:6" ht="60">
      <c r="A497" s="84" t="s">
        <v>563</v>
      </c>
      <c r="B497" s="11" t="s">
        <v>20</v>
      </c>
      <c r="C497" s="11" t="s">
        <v>12</v>
      </c>
      <c r="D497" s="19" t="s">
        <v>569</v>
      </c>
      <c r="E497" s="15"/>
      <c r="F497" s="90">
        <f>SUM(F498)</f>
        <v>359</v>
      </c>
    </row>
    <row r="498" spans="1:6" ht="30">
      <c r="A498" s="79" t="s">
        <v>117</v>
      </c>
      <c r="B498" s="12" t="s">
        <v>20</v>
      </c>
      <c r="C498" s="12" t="s">
        <v>12</v>
      </c>
      <c r="D498" s="15" t="s">
        <v>569</v>
      </c>
      <c r="E498" s="15" t="s">
        <v>75</v>
      </c>
      <c r="F498" s="82">
        <v>359</v>
      </c>
    </row>
    <row r="499" spans="1:6" ht="75">
      <c r="A499" s="84" t="s">
        <v>566</v>
      </c>
      <c r="B499" s="11" t="s">
        <v>20</v>
      </c>
      <c r="C499" s="11" t="s">
        <v>12</v>
      </c>
      <c r="D499" s="19" t="s">
        <v>570</v>
      </c>
      <c r="E499" s="15"/>
      <c r="F499" s="90">
        <f>SUM(F500)</f>
        <v>40</v>
      </c>
    </row>
    <row r="500" spans="1:6" s="46" customFormat="1" ht="30">
      <c r="A500" s="79" t="s">
        <v>117</v>
      </c>
      <c r="B500" s="12" t="s">
        <v>20</v>
      </c>
      <c r="C500" s="12" t="s">
        <v>12</v>
      </c>
      <c r="D500" s="15" t="s">
        <v>570</v>
      </c>
      <c r="E500" s="15" t="s">
        <v>75</v>
      </c>
      <c r="F500" s="82">
        <v>40</v>
      </c>
    </row>
    <row r="501" spans="1:6" ht="60">
      <c r="A501" s="84" t="s">
        <v>574</v>
      </c>
      <c r="B501" s="11" t="s">
        <v>20</v>
      </c>
      <c r="C501" s="11" t="s">
        <v>12</v>
      </c>
      <c r="D501" s="19" t="s">
        <v>571</v>
      </c>
      <c r="E501" s="15"/>
      <c r="F501" s="90">
        <f>SUM(F502)</f>
        <v>400</v>
      </c>
    </row>
    <row r="502" spans="1:6" ht="30">
      <c r="A502" s="79" t="s">
        <v>117</v>
      </c>
      <c r="B502" s="12" t="s">
        <v>20</v>
      </c>
      <c r="C502" s="12" t="s">
        <v>12</v>
      </c>
      <c r="D502" s="15" t="s">
        <v>571</v>
      </c>
      <c r="E502" s="15" t="s">
        <v>75</v>
      </c>
      <c r="F502" s="82">
        <v>400</v>
      </c>
    </row>
    <row r="503" spans="1:6" ht="75">
      <c r="A503" s="84" t="s">
        <v>573</v>
      </c>
      <c r="B503" s="11" t="s">
        <v>20</v>
      </c>
      <c r="C503" s="11" t="s">
        <v>12</v>
      </c>
      <c r="D503" s="19" t="s">
        <v>572</v>
      </c>
      <c r="E503" s="15"/>
      <c r="F503" s="90">
        <f>SUM(F504)</f>
        <v>40</v>
      </c>
    </row>
    <row r="504" spans="1:6" ht="30">
      <c r="A504" s="79" t="s">
        <v>117</v>
      </c>
      <c r="B504" s="12" t="s">
        <v>20</v>
      </c>
      <c r="C504" s="12" t="s">
        <v>12</v>
      </c>
      <c r="D504" s="15" t="s">
        <v>572</v>
      </c>
      <c r="E504" s="15" t="s">
        <v>75</v>
      </c>
      <c r="F504" s="82">
        <v>40</v>
      </c>
    </row>
    <row r="505" spans="1:6" ht="45">
      <c r="A505" s="100" t="s">
        <v>339</v>
      </c>
      <c r="B505" s="11" t="s">
        <v>20</v>
      </c>
      <c r="C505" s="11" t="s">
        <v>12</v>
      </c>
      <c r="D505" s="19" t="s">
        <v>185</v>
      </c>
      <c r="E505" s="65"/>
      <c r="F505" s="96">
        <f>SUM(F506)</f>
        <v>167</v>
      </c>
    </row>
    <row r="506" spans="1:6" ht="45">
      <c r="A506" s="100" t="s">
        <v>182</v>
      </c>
      <c r="B506" s="11" t="s">
        <v>20</v>
      </c>
      <c r="C506" s="11" t="s">
        <v>12</v>
      </c>
      <c r="D506" s="19" t="s">
        <v>186</v>
      </c>
      <c r="E506" s="15"/>
      <c r="F506" s="90">
        <f>SUM(F507)</f>
        <v>167</v>
      </c>
    </row>
    <row r="507" spans="1:6" ht="30">
      <c r="A507" s="100" t="s">
        <v>183</v>
      </c>
      <c r="B507" s="11" t="s">
        <v>20</v>
      </c>
      <c r="C507" s="11" t="s">
        <v>12</v>
      </c>
      <c r="D507" s="19" t="s">
        <v>187</v>
      </c>
      <c r="E507" s="15"/>
      <c r="F507" s="90">
        <f>SUM(F508)</f>
        <v>167</v>
      </c>
    </row>
    <row r="508" spans="1:6" ht="60">
      <c r="A508" s="105" t="s">
        <v>200</v>
      </c>
      <c r="B508" s="11" t="s">
        <v>20</v>
      </c>
      <c r="C508" s="11" t="s">
        <v>12</v>
      </c>
      <c r="D508" s="19" t="s">
        <v>201</v>
      </c>
      <c r="E508" s="15"/>
      <c r="F508" s="90">
        <f>SUM(F509)</f>
        <v>167</v>
      </c>
    </row>
    <row r="509" spans="1:6" ht="30">
      <c r="A509" s="79" t="s">
        <v>82</v>
      </c>
      <c r="B509" s="12" t="s">
        <v>20</v>
      </c>
      <c r="C509" s="12" t="s">
        <v>12</v>
      </c>
      <c r="D509" s="15" t="s">
        <v>201</v>
      </c>
      <c r="E509" s="15" t="s">
        <v>79</v>
      </c>
      <c r="F509" s="82">
        <v>167</v>
      </c>
    </row>
    <row r="510" spans="1:6" ht="15">
      <c r="A510" s="84" t="s">
        <v>229</v>
      </c>
      <c r="B510" s="23" t="s">
        <v>20</v>
      </c>
      <c r="C510" s="23" t="s">
        <v>12</v>
      </c>
      <c r="D510" s="23" t="s">
        <v>228</v>
      </c>
      <c r="E510" s="15"/>
      <c r="F510" s="187">
        <f>F511</f>
        <v>103.8</v>
      </c>
    </row>
    <row r="511" spans="1:6" ht="30">
      <c r="A511" s="84" t="s">
        <v>382</v>
      </c>
      <c r="B511" s="23" t="s">
        <v>20</v>
      </c>
      <c r="C511" s="23" t="s">
        <v>12</v>
      </c>
      <c r="D511" s="23" t="s">
        <v>92</v>
      </c>
      <c r="E511" s="15"/>
      <c r="F511" s="187">
        <f>F512</f>
        <v>103.8</v>
      </c>
    </row>
    <row r="512" spans="1:6" ht="15">
      <c r="A512" s="108" t="s">
        <v>589</v>
      </c>
      <c r="B512" s="23" t="s">
        <v>20</v>
      </c>
      <c r="C512" s="23" t="s">
        <v>12</v>
      </c>
      <c r="D512" s="23" t="s">
        <v>94</v>
      </c>
      <c r="E512" s="15"/>
      <c r="F512" s="82">
        <f>F513</f>
        <v>103.8</v>
      </c>
    </row>
    <row r="513" spans="1:6" ht="30">
      <c r="A513" s="79" t="s">
        <v>82</v>
      </c>
      <c r="B513" s="15" t="s">
        <v>20</v>
      </c>
      <c r="C513" s="15" t="s">
        <v>12</v>
      </c>
      <c r="D513" s="24" t="s">
        <v>94</v>
      </c>
      <c r="E513" s="15" t="s">
        <v>79</v>
      </c>
      <c r="F513" s="82">
        <v>103.8</v>
      </c>
    </row>
    <row r="514" spans="1:6" ht="16.5" thickBot="1">
      <c r="A514" s="208" t="s">
        <v>30</v>
      </c>
      <c r="B514" s="209" t="s">
        <v>31</v>
      </c>
      <c r="C514" s="209"/>
      <c r="D514" s="209"/>
      <c r="E514" s="19"/>
      <c r="F514" s="90">
        <f>F515+F524+F544</f>
        <v>6181.2000000000007</v>
      </c>
    </row>
    <row r="515" spans="1:6" ht="15.75" thickTop="1">
      <c r="A515" s="123" t="s">
        <v>48</v>
      </c>
      <c r="B515" s="18" t="s">
        <v>31</v>
      </c>
      <c r="C515" s="18" t="s">
        <v>12</v>
      </c>
      <c r="D515" s="18"/>
      <c r="E515" s="19"/>
      <c r="F515" s="90">
        <f>SUM(F516)</f>
        <v>1944.2</v>
      </c>
    </row>
    <row r="516" spans="1:6" ht="75">
      <c r="A516" s="91" t="s">
        <v>333</v>
      </c>
      <c r="B516" s="19" t="s">
        <v>31</v>
      </c>
      <c r="C516" s="19" t="s">
        <v>12</v>
      </c>
      <c r="D516" s="19" t="s">
        <v>97</v>
      </c>
      <c r="E516" s="15" t="s">
        <v>78</v>
      </c>
      <c r="F516" s="187">
        <f>F517+F521</f>
        <v>1944.2</v>
      </c>
    </row>
    <row r="517" spans="1:6" ht="45">
      <c r="A517" s="91" t="s">
        <v>88</v>
      </c>
      <c r="B517" s="19" t="s">
        <v>31</v>
      </c>
      <c r="C517" s="19" t="s">
        <v>12</v>
      </c>
      <c r="D517" s="19" t="s">
        <v>98</v>
      </c>
      <c r="E517" s="15"/>
      <c r="F517" s="132">
        <f>SUM(F518)</f>
        <v>1899.8</v>
      </c>
    </row>
    <row r="518" spans="1:6" ht="30">
      <c r="A518" s="91" t="s">
        <v>89</v>
      </c>
      <c r="B518" s="19" t="s">
        <v>31</v>
      </c>
      <c r="C518" s="19" t="s">
        <v>12</v>
      </c>
      <c r="D518" s="19" t="s">
        <v>99</v>
      </c>
      <c r="E518" s="19"/>
      <c r="F518" s="132">
        <f>SUM(F519)</f>
        <v>1899.8</v>
      </c>
    </row>
    <row r="519" spans="1:6" ht="15">
      <c r="A519" s="81" t="s">
        <v>197</v>
      </c>
      <c r="B519" s="19" t="s">
        <v>31</v>
      </c>
      <c r="C519" s="19" t="s">
        <v>12</v>
      </c>
      <c r="D519" s="19" t="s">
        <v>196</v>
      </c>
      <c r="E519" s="15"/>
      <c r="F519" s="82">
        <v>1899.8</v>
      </c>
    </row>
    <row r="520" spans="1:6" ht="13.5" customHeight="1">
      <c r="A520" s="79" t="s">
        <v>77</v>
      </c>
      <c r="B520" s="12" t="s">
        <v>31</v>
      </c>
      <c r="C520" s="12" t="s">
        <v>12</v>
      </c>
      <c r="D520" s="15" t="s">
        <v>196</v>
      </c>
      <c r="E520" s="15" t="s">
        <v>78</v>
      </c>
      <c r="F520" s="132">
        <v>1899.8</v>
      </c>
    </row>
    <row r="521" spans="1:6" ht="30">
      <c r="A521" s="84" t="s">
        <v>90</v>
      </c>
      <c r="B521" s="11" t="s">
        <v>31</v>
      </c>
      <c r="C521" s="11" t="s">
        <v>12</v>
      </c>
      <c r="D521" s="19" t="s">
        <v>100</v>
      </c>
      <c r="E521" s="19"/>
      <c r="F521" s="98">
        <f>SUM(F522)</f>
        <v>44.4</v>
      </c>
    </row>
    <row r="522" spans="1:6" ht="75">
      <c r="A522" s="100" t="s">
        <v>199</v>
      </c>
      <c r="B522" s="11" t="s">
        <v>31</v>
      </c>
      <c r="C522" s="11" t="s">
        <v>12</v>
      </c>
      <c r="D522" s="19" t="s">
        <v>198</v>
      </c>
      <c r="E522" s="19"/>
      <c r="F522" s="133">
        <f>SUM(F523)</f>
        <v>44.4</v>
      </c>
    </row>
    <row r="523" spans="1:6" ht="15">
      <c r="A523" s="79" t="s">
        <v>77</v>
      </c>
      <c r="B523" s="12" t="s">
        <v>31</v>
      </c>
      <c r="C523" s="12" t="s">
        <v>12</v>
      </c>
      <c r="D523" s="15" t="s">
        <v>198</v>
      </c>
      <c r="E523" s="19" t="s">
        <v>78</v>
      </c>
      <c r="F523" s="133">
        <v>44.4</v>
      </c>
    </row>
    <row r="524" spans="1:6" ht="15">
      <c r="A524" s="99" t="s">
        <v>241</v>
      </c>
      <c r="B524" s="10" t="s">
        <v>31</v>
      </c>
      <c r="C524" s="10" t="s">
        <v>14</v>
      </c>
      <c r="D524" s="15"/>
      <c r="E524" s="15"/>
      <c r="F524" s="98">
        <f>F530+F540</f>
        <v>178.7</v>
      </c>
    </row>
    <row r="525" spans="1:6" ht="75" hidden="1">
      <c r="A525" s="91" t="s">
        <v>333</v>
      </c>
      <c r="B525" s="11" t="s">
        <v>31</v>
      </c>
      <c r="C525" s="11" t="s">
        <v>14</v>
      </c>
      <c r="D525" s="19" t="s">
        <v>97</v>
      </c>
      <c r="E525" s="12" t="s">
        <v>75</v>
      </c>
      <c r="F525" s="97">
        <v>0</v>
      </c>
    </row>
    <row r="526" spans="1:6" ht="45" hidden="1">
      <c r="A526" s="91" t="s">
        <v>88</v>
      </c>
      <c r="B526" s="11" t="s">
        <v>31</v>
      </c>
      <c r="C526" s="11" t="s">
        <v>14</v>
      </c>
      <c r="D526" s="19" t="s">
        <v>98</v>
      </c>
      <c r="E526" s="15"/>
      <c r="F526" s="90">
        <f>SUM(F527)</f>
        <v>172.7</v>
      </c>
    </row>
    <row r="527" spans="1:6" ht="30" hidden="1">
      <c r="A527" s="100" t="s">
        <v>90</v>
      </c>
      <c r="B527" s="11" t="s">
        <v>31</v>
      </c>
      <c r="C527" s="11" t="s">
        <v>14</v>
      </c>
      <c r="D527" s="19" t="s">
        <v>100</v>
      </c>
      <c r="E527" s="15"/>
      <c r="F527" s="90">
        <f>F528</f>
        <v>172.7</v>
      </c>
    </row>
    <row r="528" spans="1:6" ht="120" hidden="1">
      <c r="A528" s="84" t="s">
        <v>101</v>
      </c>
      <c r="B528" s="11" t="s">
        <v>31</v>
      </c>
      <c r="C528" s="11" t="s">
        <v>14</v>
      </c>
      <c r="D528" s="75" t="s">
        <v>102</v>
      </c>
      <c r="E528" s="15"/>
      <c r="F528" s="90">
        <f>SUM(F529,F531)</f>
        <v>172.7</v>
      </c>
    </row>
    <row r="529" spans="1:6" ht="30" hidden="1">
      <c r="A529" s="79" t="s">
        <v>117</v>
      </c>
      <c r="B529" s="12" t="s">
        <v>31</v>
      </c>
      <c r="C529" s="12" t="s">
        <v>14</v>
      </c>
      <c r="D529" s="76" t="s">
        <v>102</v>
      </c>
      <c r="E529" s="15"/>
      <c r="F529" s="90">
        <v>0</v>
      </c>
    </row>
    <row r="530" spans="1:6" ht="45">
      <c r="A530" s="100" t="s">
        <v>339</v>
      </c>
      <c r="B530" s="11" t="s">
        <v>31</v>
      </c>
      <c r="C530" s="11" t="s">
        <v>14</v>
      </c>
      <c r="D530" s="19" t="s">
        <v>185</v>
      </c>
      <c r="E530" s="15"/>
      <c r="F530" s="187">
        <f>F531</f>
        <v>172.7</v>
      </c>
    </row>
    <row r="531" spans="1:6" ht="45">
      <c r="A531" s="100" t="s">
        <v>182</v>
      </c>
      <c r="B531" s="11" t="s">
        <v>31</v>
      </c>
      <c r="C531" s="11" t="s">
        <v>14</v>
      </c>
      <c r="D531" s="19" t="s">
        <v>186</v>
      </c>
      <c r="E531" s="15"/>
      <c r="F531" s="132">
        <f>F532+F537</f>
        <v>172.7</v>
      </c>
    </row>
    <row r="532" spans="1:6" ht="30">
      <c r="A532" s="100" t="s">
        <v>202</v>
      </c>
      <c r="B532" s="11" t="s">
        <v>31</v>
      </c>
      <c r="C532" s="11" t="s">
        <v>14</v>
      </c>
      <c r="D532" s="23" t="s">
        <v>204</v>
      </c>
      <c r="E532" s="15"/>
      <c r="F532" s="187">
        <f>F533</f>
        <v>160</v>
      </c>
    </row>
    <row r="533" spans="1:6" ht="90">
      <c r="A533" s="84" t="s">
        <v>267</v>
      </c>
      <c r="B533" s="11" t="s">
        <v>31</v>
      </c>
      <c r="C533" s="11" t="s">
        <v>14</v>
      </c>
      <c r="D533" s="23" t="s">
        <v>268</v>
      </c>
      <c r="E533" s="15"/>
      <c r="F533" s="90">
        <f>SUM(F534)</f>
        <v>160</v>
      </c>
    </row>
    <row r="534" spans="1:6" ht="15">
      <c r="A534" s="79" t="s">
        <v>77</v>
      </c>
      <c r="B534" s="12" t="s">
        <v>31</v>
      </c>
      <c r="C534" s="12" t="s">
        <v>14</v>
      </c>
      <c r="D534" s="24" t="s">
        <v>268</v>
      </c>
      <c r="E534" s="15" t="s">
        <v>78</v>
      </c>
      <c r="F534" s="132">
        <v>160</v>
      </c>
    </row>
    <row r="535" spans="1:6" ht="90">
      <c r="A535" s="84" t="s">
        <v>267</v>
      </c>
      <c r="B535" s="11" t="s">
        <v>31</v>
      </c>
      <c r="C535" s="11" t="s">
        <v>14</v>
      </c>
      <c r="D535" s="23" t="s">
        <v>268</v>
      </c>
      <c r="E535" s="15"/>
      <c r="F535" s="90">
        <f>SUM(F536)</f>
        <v>0</v>
      </c>
    </row>
    <row r="536" spans="1:6" ht="15">
      <c r="A536" s="79" t="s">
        <v>77</v>
      </c>
      <c r="B536" s="12" t="s">
        <v>31</v>
      </c>
      <c r="C536" s="12" t="s">
        <v>14</v>
      </c>
      <c r="D536" s="24" t="s">
        <v>268</v>
      </c>
      <c r="E536" s="15" t="s">
        <v>78</v>
      </c>
      <c r="F536" s="132">
        <v>0</v>
      </c>
    </row>
    <row r="537" spans="1:6" ht="30">
      <c r="A537" s="170" t="s">
        <v>401</v>
      </c>
      <c r="B537" s="171" t="s">
        <v>31</v>
      </c>
      <c r="C537" s="171" t="s">
        <v>14</v>
      </c>
      <c r="D537" s="172" t="s">
        <v>262</v>
      </c>
      <c r="E537" s="211"/>
      <c r="F537" s="110">
        <f>SUM(F538)</f>
        <v>12.7</v>
      </c>
    </row>
    <row r="538" spans="1:6" ht="30">
      <c r="A538" s="84" t="s">
        <v>402</v>
      </c>
      <c r="B538" s="11" t="s">
        <v>31</v>
      </c>
      <c r="C538" s="11" t="s">
        <v>14</v>
      </c>
      <c r="D538" s="23" t="s">
        <v>263</v>
      </c>
      <c r="E538" s="21"/>
      <c r="F538" s="90">
        <f>SUM(F539)</f>
        <v>12.7</v>
      </c>
    </row>
    <row r="539" spans="1:6" ht="15">
      <c r="A539" s="79" t="s">
        <v>77</v>
      </c>
      <c r="B539" s="12" t="s">
        <v>31</v>
      </c>
      <c r="C539" s="12" t="s">
        <v>14</v>
      </c>
      <c r="D539" s="24" t="s">
        <v>263</v>
      </c>
      <c r="E539" s="24" t="s">
        <v>78</v>
      </c>
      <c r="F539" s="132">
        <v>12.7</v>
      </c>
    </row>
    <row r="540" spans="1:6" ht="15">
      <c r="A540" s="84" t="s">
        <v>229</v>
      </c>
      <c r="B540" s="23" t="s">
        <v>20</v>
      </c>
      <c r="C540" s="23" t="s">
        <v>12</v>
      </c>
      <c r="D540" s="23" t="s">
        <v>228</v>
      </c>
      <c r="E540" s="15"/>
      <c r="F540" s="187">
        <f>F541</f>
        <v>6</v>
      </c>
    </row>
    <row r="541" spans="1:6" ht="30">
      <c r="A541" s="84" t="s">
        <v>382</v>
      </c>
      <c r="B541" s="23" t="s">
        <v>20</v>
      </c>
      <c r="C541" s="23" t="s">
        <v>12</v>
      </c>
      <c r="D541" s="23" t="s">
        <v>92</v>
      </c>
      <c r="E541" s="15"/>
      <c r="F541" s="187">
        <f>F542</f>
        <v>6</v>
      </c>
    </row>
    <row r="542" spans="1:6" ht="15">
      <c r="A542" s="108" t="s">
        <v>589</v>
      </c>
      <c r="B542" s="23" t="s">
        <v>20</v>
      </c>
      <c r="C542" s="23" t="s">
        <v>12</v>
      </c>
      <c r="D542" s="23" t="s">
        <v>94</v>
      </c>
      <c r="E542" s="15"/>
      <c r="F542" s="82">
        <f>F543</f>
        <v>6</v>
      </c>
    </row>
    <row r="543" spans="1:6" ht="15">
      <c r="A543" s="79" t="s">
        <v>77</v>
      </c>
      <c r="B543" s="12"/>
      <c r="C543" s="12"/>
      <c r="D543" s="24"/>
      <c r="E543" s="24" t="s">
        <v>78</v>
      </c>
      <c r="F543" s="132">
        <v>6</v>
      </c>
    </row>
    <row r="544" spans="1:6" ht="15">
      <c r="A544" s="109" t="s">
        <v>32</v>
      </c>
      <c r="B544" s="21" t="s">
        <v>31</v>
      </c>
      <c r="C544" s="21" t="s">
        <v>18</v>
      </c>
      <c r="D544" s="21"/>
      <c r="E544" s="19"/>
      <c r="F544" s="98">
        <f>F550</f>
        <v>4058.3</v>
      </c>
    </row>
    <row r="545" spans="1:6" ht="45" hidden="1">
      <c r="A545" s="100" t="s">
        <v>343</v>
      </c>
      <c r="B545" s="11" t="s">
        <v>31</v>
      </c>
      <c r="C545" s="11" t="s">
        <v>18</v>
      </c>
      <c r="D545" s="19" t="s">
        <v>136</v>
      </c>
      <c r="E545" s="15"/>
      <c r="F545" s="97"/>
    </row>
    <row r="546" spans="1:6" ht="30" hidden="1">
      <c r="A546" s="84" t="s">
        <v>162</v>
      </c>
      <c r="B546" s="11" t="s">
        <v>31</v>
      </c>
      <c r="C546" s="11" t="s">
        <v>18</v>
      </c>
      <c r="D546" s="19" t="s">
        <v>165</v>
      </c>
      <c r="E546" s="23"/>
      <c r="F546" s="90">
        <f>SUM(F547)</f>
        <v>0</v>
      </c>
    </row>
    <row r="547" spans="1:6" ht="18.75" hidden="1" customHeight="1">
      <c r="A547" s="100" t="s">
        <v>172</v>
      </c>
      <c r="B547" s="11" t="s">
        <v>31</v>
      </c>
      <c r="C547" s="11" t="s">
        <v>18</v>
      </c>
      <c r="D547" s="19" t="s">
        <v>173</v>
      </c>
      <c r="E547" s="23"/>
      <c r="F547" s="90">
        <v>0</v>
      </c>
    </row>
    <row r="548" spans="1:6" ht="45" hidden="1">
      <c r="A548" s="100" t="s">
        <v>299</v>
      </c>
      <c r="B548" s="11" t="s">
        <v>31</v>
      </c>
      <c r="C548" s="11" t="s">
        <v>18</v>
      </c>
      <c r="D548" s="19" t="s">
        <v>298</v>
      </c>
      <c r="E548" s="23"/>
      <c r="F548" s="90">
        <v>0</v>
      </c>
    </row>
    <row r="549" spans="1:6" ht="30" hidden="1">
      <c r="A549" s="79" t="s">
        <v>82</v>
      </c>
      <c r="B549" s="24" t="s">
        <v>31</v>
      </c>
      <c r="C549" s="24" t="s">
        <v>18</v>
      </c>
      <c r="D549" s="15" t="s">
        <v>298</v>
      </c>
      <c r="E549" s="23"/>
      <c r="F549" s="90">
        <v>0</v>
      </c>
    </row>
    <row r="550" spans="1:6" ht="45">
      <c r="A550" s="100" t="s">
        <v>339</v>
      </c>
      <c r="B550" s="11" t="s">
        <v>31</v>
      </c>
      <c r="C550" s="11" t="s">
        <v>18</v>
      </c>
      <c r="D550" s="19" t="s">
        <v>185</v>
      </c>
      <c r="E550" s="15"/>
      <c r="F550" s="213">
        <f>F551</f>
        <v>4058.3</v>
      </c>
    </row>
    <row r="551" spans="1:6" ht="45">
      <c r="A551" s="100" t="s">
        <v>182</v>
      </c>
      <c r="B551" s="11" t="s">
        <v>31</v>
      </c>
      <c r="C551" s="11" t="s">
        <v>18</v>
      </c>
      <c r="D551" s="19" t="s">
        <v>186</v>
      </c>
      <c r="E551" s="23"/>
      <c r="F551" s="90">
        <f t="shared" ref="F551" si="7">SUM(F552)</f>
        <v>4058.3</v>
      </c>
    </row>
    <row r="552" spans="1:6" ht="30">
      <c r="A552" s="100" t="s">
        <v>388</v>
      </c>
      <c r="B552" s="11" t="s">
        <v>31</v>
      </c>
      <c r="C552" s="11" t="s">
        <v>18</v>
      </c>
      <c r="D552" s="23" t="s">
        <v>389</v>
      </c>
      <c r="E552" s="15"/>
      <c r="F552" s="213">
        <f>SUM(F553,F555,F557)</f>
        <v>4058.3</v>
      </c>
    </row>
    <row r="553" spans="1:6" ht="62.25" customHeight="1">
      <c r="A553" s="100" t="s">
        <v>578</v>
      </c>
      <c r="B553" s="11" t="s">
        <v>31</v>
      </c>
      <c r="C553" s="11" t="s">
        <v>18</v>
      </c>
      <c r="D553" s="23" t="s">
        <v>577</v>
      </c>
      <c r="E553" s="23"/>
      <c r="F553" s="90">
        <f t="shared" ref="F553" si="8">SUM(F554)</f>
        <v>1083.3</v>
      </c>
    </row>
    <row r="554" spans="1:6" ht="30.75" customHeight="1">
      <c r="A554" s="79" t="s">
        <v>394</v>
      </c>
      <c r="B554" s="12" t="s">
        <v>31</v>
      </c>
      <c r="C554" s="12" t="s">
        <v>18</v>
      </c>
      <c r="D554" s="24" t="s">
        <v>586</v>
      </c>
      <c r="E554" s="15" t="s">
        <v>295</v>
      </c>
      <c r="F554" s="97">
        <v>1083.3</v>
      </c>
    </row>
    <row r="555" spans="1:6" ht="75">
      <c r="A555" s="100" t="s">
        <v>390</v>
      </c>
      <c r="B555" s="11" t="s">
        <v>31</v>
      </c>
      <c r="C555" s="11" t="s">
        <v>18</v>
      </c>
      <c r="D555" s="23" t="s">
        <v>393</v>
      </c>
      <c r="E555" s="15"/>
      <c r="F555" s="128">
        <f>SUM(F556)</f>
        <v>2180</v>
      </c>
    </row>
    <row r="556" spans="1:6" ht="34.5" customHeight="1">
      <c r="A556" s="79" t="s">
        <v>394</v>
      </c>
      <c r="B556" s="12" t="s">
        <v>31</v>
      </c>
      <c r="C556" s="12" t="s">
        <v>18</v>
      </c>
      <c r="D556" s="24" t="s">
        <v>393</v>
      </c>
      <c r="E556" s="15" t="s">
        <v>295</v>
      </c>
      <c r="F556" s="133">
        <v>2180</v>
      </c>
    </row>
    <row r="557" spans="1:6" ht="30.75" customHeight="1">
      <c r="A557" s="100" t="s">
        <v>418</v>
      </c>
      <c r="B557" s="11" t="s">
        <v>31</v>
      </c>
      <c r="C557" s="11" t="s">
        <v>18</v>
      </c>
      <c r="D557" s="23" t="s">
        <v>391</v>
      </c>
      <c r="E557" s="15"/>
      <c r="F557" s="212">
        <v>795</v>
      </c>
    </row>
    <row r="558" spans="1:6" ht="30">
      <c r="A558" s="79" t="s">
        <v>82</v>
      </c>
      <c r="B558" s="12" t="s">
        <v>31</v>
      </c>
      <c r="C558" s="12" t="s">
        <v>18</v>
      </c>
      <c r="D558" s="24" t="s">
        <v>391</v>
      </c>
      <c r="E558" s="15" t="s">
        <v>79</v>
      </c>
      <c r="F558" s="133">
        <v>0</v>
      </c>
    </row>
    <row r="559" spans="1:6" ht="30">
      <c r="A559" s="84" t="s">
        <v>202</v>
      </c>
      <c r="B559" s="11" t="s">
        <v>31</v>
      </c>
      <c r="C559" s="11" t="s">
        <v>18</v>
      </c>
      <c r="D559" s="23" t="s">
        <v>204</v>
      </c>
      <c r="E559" s="15"/>
      <c r="F559" s="98">
        <f>SUM(F560)</f>
        <v>795</v>
      </c>
    </row>
    <row r="560" spans="1:6" ht="60">
      <c r="A560" s="84" t="s">
        <v>203</v>
      </c>
      <c r="B560" s="11" t="s">
        <v>31</v>
      </c>
      <c r="C560" s="11" t="s">
        <v>18</v>
      </c>
      <c r="D560" s="23" t="s">
        <v>205</v>
      </c>
      <c r="E560" s="15"/>
      <c r="F560" s="133">
        <v>795</v>
      </c>
    </row>
    <row r="561" spans="1:6" ht="30">
      <c r="A561" s="79" t="s">
        <v>82</v>
      </c>
      <c r="B561" s="24" t="s">
        <v>31</v>
      </c>
      <c r="C561" s="24" t="s">
        <v>18</v>
      </c>
      <c r="D561" s="24" t="s">
        <v>205</v>
      </c>
      <c r="E561" s="15"/>
      <c r="F561" s="98">
        <f>SUM(F562,F564)</f>
        <v>0</v>
      </c>
    </row>
    <row r="562" spans="1:6" ht="30">
      <c r="A562" s="99" t="s">
        <v>442</v>
      </c>
      <c r="B562" s="10" t="s">
        <v>31</v>
      </c>
      <c r="C562" s="10" t="s">
        <v>45</v>
      </c>
      <c r="D562" s="21"/>
      <c r="E562" s="15"/>
      <c r="F562" s="98">
        <f>SUM(F563)</f>
        <v>0</v>
      </c>
    </row>
    <row r="563" spans="1:6" ht="45">
      <c r="A563" s="100" t="s">
        <v>344</v>
      </c>
      <c r="B563" s="11" t="s">
        <v>31</v>
      </c>
      <c r="C563" s="11" t="s">
        <v>45</v>
      </c>
      <c r="D563" s="19" t="s">
        <v>185</v>
      </c>
      <c r="E563" s="15" t="s">
        <v>75</v>
      </c>
      <c r="F563" s="97"/>
    </row>
    <row r="564" spans="1:6" ht="45">
      <c r="A564" s="100" t="s">
        <v>182</v>
      </c>
      <c r="B564" s="11" t="s">
        <v>31</v>
      </c>
      <c r="C564" s="11" t="s">
        <v>45</v>
      </c>
      <c r="D564" s="19" t="s">
        <v>186</v>
      </c>
      <c r="E564" s="15"/>
      <c r="F564" s="98">
        <f>SUM(F565)</f>
        <v>0</v>
      </c>
    </row>
    <row r="565" spans="1:6" ht="60.75" thickBot="1">
      <c r="A565" s="84" t="s">
        <v>458</v>
      </c>
      <c r="B565" s="11" t="s">
        <v>31</v>
      </c>
      <c r="C565" s="11" t="s">
        <v>45</v>
      </c>
      <c r="D565" s="19" t="s">
        <v>443</v>
      </c>
      <c r="E565" s="15" t="s">
        <v>75</v>
      </c>
      <c r="F565" s="97"/>
    </row>
    <row r="566" spans="1:6" ht="46.5" thickTop="1" thickBot="1">
      <c r="A566" s="84" t="s">
        <v>445</v>
      </c>
      <c r="B566" s="11" t="s">
        <v>31</v>
      </c>
      <c r="C566" s="11" t="s">
        <v>45</v>
      </c>
      <c r="D566" s="19" t="s">
        <v>444</v>
      </c>
      <c r="E566" s="48"/>
      <c r="F566" s="129">
        <v>0</v>
      </c>
    </row>
    <row r="567" spans="1:6" ht="30.75" thickTop="1">
      <c r="A567" s="79" t="s">
        <v>117</v>
      </c>
      <c r="B567" s="12" t="s">
        <v>31</v>
      </c>
      <c r="C567" s="12" t="s">
        <v>45</v>
      </c>
      <c r="D567" s="15" t="s">
        <v>444</v>
      </c>
      <c r="E567" s="22"/>
      <c r="F567" s="90">
        <v>0</v>
      </c>
    </row>
    <row r="568" spans="1:6" ht="45">
      <c r="A568" s="84" t="s">
        <v>460</v>
      </c>
      <c r="B568" s="11" t="s">
        <v>31</v>
      </c>
      <c r="C568" s="11" t="s">
        <v>45</v>
      </c>
      <c r="D568" s="19" t="s">
        <v>459</v>
      </c>
      <c r="E568" s="22"/>
      <c r="F568" s="90">
        <f t="shared" ref="F568:F570" si="9">SUM(F569)</f>
        <v>0</v>
      </c>
    </row>
    <row r="569" spans="1:6" ht="30.75" thickBot="1">
      <c r="A569" s="79" t="s">
        <v>117</v>
      </c>
      <c r="B569" s="12" t="s">
        <v>31</v>
      </c>
      <c r="C569" s="12" t="s">
        <v>45</v>
      </c>
      <c r="D569" s="15" t="s">
        <v>459</v>
      </c>
      <c r="E569" s="22"/>
      <c r="F569" s="90">
        <v>0</v>
      </c>
    </row>
    <row r="570" spans="1:6" ht="16.5" thickTop="1" thickBot="1">
      <c r="A570" s="230" t="s">
        <v>33</v>
      </c>
      <c r="B570" s="231" t="s">
        <v>34</v>
      </c>
      <c r="C570" s="231"/>
      <c r="D570" s="231"/>
      <c r="E570" s="22"/>
      <c r="F570" s="90">
        <f t="shared" si="9"/>
        <v>946.40000000000009</v>
      </c>
    </row>
    <row r="571" spans="1:6" ht="15.75" thickTop="1">
      <c r="A571" s="80" t="s">
        <v>35</v>
      </c>
      <c r="B571" s="22" t="s">
        <v>34</v>
      </c>
      <c r="C571" s="22" t="s">
        <v>12</v>
      </c>
      <c r="D571" s="22"/>
      <c r="E571" s="22"/>
      <c r="F571" s="90">
        <f>SUM(F572,F577)</f>
        <v>946.40000000000009</v>
      </c>
    </row>
    <row r="572" spans="1:6" ht="45">
      <c r="A572" s="100" t="s">
        <v>336</v>
      </c>
      <c r="B572" s="19" t="s">
        <v>34</v>
      </c>
      <c r="C572" s="19" t="s">
        <v>12</v>
      </c>
      <c r="D572" s="19" t="s">
        <v>136</v>
      </c>
      <c r="E572" s="12"/>
      <c r="F572" s="82">
        <v>67.7</v>
      </c>
    </row>
    <row r="573" spans="1:6" ht="29.25" customHeight="1">
      <c r="A573" s="84" t="s">
        <v>162</v>
      </c>
      <c r="B573" s="19" t="s">
        <v>34</v>
      </c>
      <c r="C573" s="19" t="s">
        <v>12</v>
      </c>
      <c r="D573" s="19" t="s">
        <v>165</v>
      </c>
      <c r="E573" s="22"/>
      <c r="F573" s="90">
        <f>SUM(F574)</f>
        <v>67.7</v>
      </c>
    </row>
    <row r="574" spans="1:6" ht="15">
      <c r="A574" s="84" t="s">
        <v>179</v>
      </c>
      <c r="B574" s="19" t="s">
        <v>34</v>
      </c>
      <c r="C574" s="19" t="s">
        <v>12</v>
      </c>
      <c r="D574" s="19" t="s">
        <v>180</v>
      </c>
      <c r="E574" s="22"/>
      <c r="F574" s="90">
        <f>SUM(F575)</f>
        <v>67.7</v>
      </c>
    </row>
    <row r="575" spans="1:6" ht="45">
      <c r="A575" s="84" t="s">
        <v>296</v>
      </c>
      <c r="B575" s="19" t="s">
        <v>34</v>
      </c>
      <c r="C575" s="19" t="s">
        <v>12</v>
      </c>
      <c r="D575" s="19" t="s">
        <v>297</v>
      </c>
      <c r="E575" s="22"/>
      <c r="F575" s="90">
        <f>F576</f>
        <v>67.7</v>
      </c>
    </row>
    <row r="576" spans="1:6" ht="30">
      <c r="A576" s="79" t="s">
        <v>82</v>
      </c>
      <c r="B576" s="24" t="s">
        <v>34</v>
      </c>
      <c r="C576" s="24" t="s">
        <v>12</v>
      </c>
      <c r="D576" s="15" t="s">
        <v>297</v>
      </c>
      <c r="E576" s="15" t="s">
        <v>79</v>
      </c>
      <c r="F576" s="132">
        <v>67.7</v>
      </c>
    </row>
    <row r="577" spans="1:9" ht="75">
      <c r="A577" s="113" t="s">
        <v>340</v>
      </c>
      <c r="B577" s="19" t="s">
        <v>34</v>
      </c>
      <c r="C577" s="19" t="s">
        <v>12</v>
      </c>
      <c r="D577" s="19" t="s">
        <v>209</v>
      </c>
      <c r="E577" s="12"/>
      <c r="F577" s="90">
        <f>F578</f>
        <v>878.7</v>
      </c>
    </row>
    <row r="578" spans="1:9" ht="60">
      <c r="A578" s="113" t="s">
        <v>206</v>
      </c>
      <c r="B578" s="19" t="s">
        <v>34</v>
      </c>
      <c r="C578" s="19" t="s">
        <v>12</v>
      </c>
      <c r="D578" s="19" t="s">
        <v>210</v>
      </c>
      <c r="E578" s="12"/>
      <c r="F578" s="187">
        <f>F579</f>
        <v>878.7</v>
      </c>
    </row>
    <row r="579" spans="1:9" ht="45">
      <c r="A579" s="113" t="s">
        <v>207</v>
      </c>
      <c r="B579" s="19" t="s">
        <v>34</v>
      </c>
      <c r="C579" s="19" t="s">
        <v>12</v>
      </c>
      <c r="D579" s="19" t="s">
        <v>211</v>
      </c>
      <c r="E579" s="19"/>
      <c r="F579" s="90">
        <f>SUM(F580,F583,F586)</f>
        <v>878.7</v>
      </c>
    </row>
    <row r="580" spans="1:9" ht="15">
      <c r="A580" s="113" t="s">
        <v>208</v>
      </c>
      <c r="B580" s="19" t="s">
        <v>34</v>
      </c>
      <c r="C580" s="19" t="s">
        <v>12</v>
      </c>
      <c r="D580" s="19" t="s">
        <v>212</v>
      </c>
      <c r="E580" s="14"/>
      <c r="F580" s="107">
        <f>SUM(F581:F582)</f>
        <v>715</v>
      </c>
    </row>
    <row r="581" spans="1:9" ht="34.5" customHeight="1">
      <c r="A581" s="79" t="s">
        <v>72</v>
      </c>
      <c r="B581" s="24" t="s">
        <v>34</v>
      </c>
      <c r="C581" s="24" t="s">
        <v>12</v>
      </c>
      <c r="D581" s="15" t="s">
        <v>212</v>
      </c>
      <c r="E581" s="14" t="s">
        <v>74</v>
      </c>
      <c r="F581" s="114">
        <v>361.3</v>
      </c>
    </row>
    <row r="582" spans="1:9" ht="30">
      <c r="A582" s="79" t="s">
        <v>117</v>
      </c>
      <c r="B582" s="24" t="s">
        <v>34</v>
      </c>
      <c r="C582" s="24" t="s">
        <v>12</v>
      </c>
      <c r="D582" s="15" t="s">
        <v>212</v>
      </c>
      <c r="E582" s="14" t="s">
        <v>75</v>
      </c>
      <c r="F582" s="152">
        <v>353.7</v>
      </c>
    </row>
    <row r="583" spans="1:9" ht="45">
      <c r="A583" s="100" t="s">
        <v>213</v>
      </c>
      <c r="B583" s="19" t="s">
        <v>34</v>
      </c>
      <c r="C583" s="215" t="s">
        <v>12</v>
      </c>
      <c r="D583" s="215" t="s">
        <v>214</v>
      </c>
      <c r="E583" s="14"/>
      <c r="F583" s="160">
        <f>SUM(F584:F585)</f>
        <v>162</v>
      </c>
    </row>
    <row r="584" spans="1:9" ht="75">
      <c r="A584" s="79" t="s">
        <v>72</v>
      </c>
      <c r="B584" s="15" t="s">
        <v>34</v>
      </c>
      <c r="C584" s="15" t="s">
        <v>12</v>
      </c>
      <c r="D584" s="15" t="s">
        <v>214</v>
      </c>
      <c r="E584" s="218" t="s">
        <v>74</v>
      </c>
      <c r="F584" s="216">
        <v>87.3</v>
      </c>
      <c r="I584" s="214"/>
    </row>
    <row r="585" spans="1:9" ht="30">
      <c r="A585" s="79" t="s">
        <v>117</v>
      </c>
      <c r="B585" s="15" t="s">
        <v>34</v>
      </c>
      <c r="C585" s="34" t="s">
        <v>12</v>
      </c>
      <c r="D585" s="34" t="s">
        <v>214</v>
      </c>
      <c r="E585" s="34" t="s">
        <v>75</v>
      </c>
      <c r="F585" s="217">
        <v>74.7</v>
      </c>
    </row>
    <row r="586" spans="1:9" ht="60">
      <c r="A586" s="84" t="s">
        <v>215</v>
      </c>
      <c r="B586" s="19" t="s">
        <v>34</v>
      </c>
      <c r="C586" s="19" t="s">
        <v>12</v>
      </c>
      <c r="D586" s="19" t="s">
        <v>284</v>
      </c>
      <c r="E586" s="19"/>
      <c r="F586" s="90">
        <f>SUM(F587)</f>
        <v>1.7</v>
      </c>
    </row>
    <row r="587" spans="1:9" ht="30.75" thickBot="1">
      <c r="A587" s="79" t="s">
        <v>117</v>
      </c>
      <c r="B587" s="15" t="s">
        <v>34</v>
      </c>
      <c r="C587" s="15" t="s">
        <v>12</v>
      </c>
      <c r="D587" s="15" t="s">
        <v>284</v>
      </c>
      <c r="E587" s="69"/>
      <c r="F587" s="132">
        <v>1.7</v>
      </c>
    </row>
    <row r="588" spans="1:9" ht="34.5" customHeight="1" thickTop="1" thickBot="1">
      <c r="A588" s="230" t="s">
        <v>248</v>
      </c>
      <c r="B588" s="231" t="s">
        <v>56</v>
      </c>
      <c r="C588" s="231"/>
      <c r="D588" s="231"/>
      <c r="E588" s="35"/>
      <c r="F588" s="98">
        <f t="shared" ref="F588:F589" si="10">SUM(F589)</f>
        <v>4382.1000000000004</v>
      </c>
    </row>
    <row r="589" spans="1:9" ht="60.75" thickTop="1">
      <c r="A589" s="130" t="s">
        <v>428</v>
      </c>
      <c r="B589" s="49" t="s">
        <v>56</v>
      </c>
      <c r="C589" s="49" t="s">
        <v>12</v>
      </c>
      <c r="D589" s="50"/>
      <c r="E589" s="35"/>
      <c r="F589" s="98">
        <f t="shared" si="10"/>
        <v>4382.1000000000004</v>
      </c>
    </row>
    <row r="590" spans="1:9" ht="75">
      <c r="A590" s="91" t="s">
        <v>333</v>
      </c>
      <c r="B590" s="35" t="s">
        <v>56</v>
      </c>
      <c r="C590" s="35" t="s">
        <v>12</v>
      </c>
      <c r="D590" s="215" t="s">
        <v>97</v>
      </c>
      <c r="E590" s="219" t="s">
        <v>80</v>
      </c>
      <c r="F590" s="226">
        <v>4382.1000000000004</v>
      </c>
    </row>
    <row r="591" spans="1:9" ht="45">
      <c r="A591" s="81" t="s">
        <v>111</v>
      </c>
      <c r="B591" s="35" t="s">
        <v>56</v>
      </c>
      <c r="C591" s="35" t="s">
        <v>12</v>
      </c>
      <c r="D591" s="220" t="s">
        <v>116</v>
      </c>
      <c r="E591" s="224"/>
      <c r="F591" s="227">
        <f>F592</f>
        <v>4382.1000000000004</v>
      </c>
    </row>
    <row r="592" spans="1:9" ht="30">
      <c r="A592" s="81" t="s">
        <v>112</v>
      </c>
      <c r="B592" s="35" t="s">
        <v>56</v>
      </c>
      <c r="C592" s="35" t="s">
        <v>12</v>
      </c>
      <c r="D592" s="220" t="s">
        <v>114</v>
      </c>
      <c r="E592" s="221"/>
      <c r="F592" s="228">
        <f>F593</f>
        <v>4382.1000000000004</v>
      </c>
    </row>
    <row r="593" spans="1:6" ht="30">
      <c r="A593" s="100" t="s">
        <v>300</v>
      </c>
      <c r="B593" s="35" t="s">
        <v>56</v>
      </c>
      <c r="C593" s="35" t="s">
        <v>12</v>
      </c>
      <c r="D593" s="222" t="s">
        <v>218</v>
      </c>
      <c r="E593" s="221"/>
      <c r="F593" s="228">
        <f>F594</f>
        <v>4382.1000000000004</v>
      </c>
    </row>
    <row r="594" spans="1:6" ht="15.75" thickBot="1">
      <c r="A594" s="79" t="s">
        <v>26</v>
      </c>
      <c r="B594" s="36" t="s">
        <v>56</v>
      </c>
      <c r="C594" s="36" t="s">
        <v>12</v>
      </c>
      <c r="D594" s="223" t="s">
        <v>218</v>
      </c>
      <c r="E594" s="225">
        <v>500</v>
      </c>
      <c r="F594" s="228">
        <v>4382.1000000000004</v>
      </c>
    </row>
    <row r="595" spans="1:6" ht="15.75" thickTop="1" thickBot="1">
      <c r="A595" s="232" t="s">
        <v>70</v>
      </c>
      <c r="B595" s="233"/>
      <c r="C595" s="233"/>
      <c r="D595" s="234"/>
      <c r="E595" s="235"/>
      <c r="F595" s="236">
        <f>F588+F570+F514+F471+F325+F316+F242+F175+F151+F144+F9</f>
        <v>381102.435</v>
      </c>
    </row>
    <row r="596" spans="1:6" ht="19.5" thickTop="1">
      <c r="B596" s="58"/>
      <c r="C596" s="52"/>
    </row>
    <row r="597" spans="1:6" ht="18.75">
      <c r="B597" s="58"/>
      <c r="C597" s="52"/>
    </row>
  </sheetData>
  <mergeCells count="7">
    <mergeCell ref="A1:F1"/>
    <mergeCell ref="A2:F2"/>
    <mergeCell ref="A3:F3"/>
    <mergeCell ref="A7:A8"/>
    <mergeCell ref="B7:E7"/>
    <mergeCell ref="F7:F8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20"/>
  <sheetViews>
    <sheetView tabSelected="1" topLeftCell="A401" zoomScale="130" zoomScaleNormal="130" workbookViewId="0">
      <selection activeCell="A343" sqref="A343:XFD344"/>
    </sheetView>
  </sheetViews>
  <sheetFormatPr defaultRowHeight="12.75"/>
  <cols>
    <col min="1" max="1" width="61.7109375" style="318" customWidth="1"/>
    <col min="2" max="2" width="12.28515625" style="319" customWidth="1"/>
    <col min="3" max="3" width="5.5703125" style="318" customWidth="1"/>
    <col min="4" max="4" width="8.28515625" style="318" customWidth="1"/>
    <col min="5" max="16384" width="9.140625" style="244"/>
  </cols>
  <sheetData>
    <row r="1" spans="1:4">
      <c r="A1" s="335" t="s">
        <v>424</v>
      </c>
      <c r="B1" s="335"/>
      <c r="C1" s="335"/>
      <c r="D1" s="335"/>
    </row>
    <row r="2" spans="1:4">
      <c r="A2" s="335" t="s">
        <v>592</v>
      </c>
      <c r="B2" s="335"/>
      <c r="C2" s="335"/>
      <c r="D2" s="335"/>
    </row>
    <row r="3" spans="1:4">
      <c r="A3" s="335" t="s">
        <v>593</v>
      </c>
      <c r="B3" s="335"/>
      <c r="C3" s="335"/>
      <c r="D3" s="335"/>
    </row>
    <row r="4" spans="1:4">
      <c r="A4" s="335"/>
      <c r="B4" s="335"/>
      <c r="C4" s="335"/>
      <c r="D4" s="335"/>
    </row>
    <row r="5" spans="1:4" ht="53.25" customHeight="1">
      <c r="A5" s="334" t="s">
        <v>594</v>
      </c>
      <c r="B5" s="334"/>
      <c r="C5" s="334"/>
      <c r="D5" s="334"/>
    </row>
    <row r="6" spans="1:4" ht="13.5" thickBot="1">
      <c r="A6" s="245"/>
      <c r="B6" s="246"/>
      <c r="C6" s="245"/>
      <c r="D6" s="247" t="s">
        <v>61</v>
      </c>
    </row>
    <row r="7" spans="1:4" ht="13.5" thickBot="1">
      <c r="A7" s="248" t="s">
        <v>227</v>
      </c>
      <c r="B7" s="248" t="s">
        <v>219</v>
      </c>
      <c r="C7" s="249" t="s">
        <v>226</v>
      </c>
      <c r="D7" s="249" t="s">
        <v>591</v>
      </c>
    </row>
    <row r="8" spans="1:4" ht="31.5">
      <c r="A8" s="250" t="s">
        <v>343</v>
      </c>
      <c r="B8" s="251" t="s">
        <v>136</v>
      </c>
      <c r="C8" s="252"/>
      <c r="D8" s="253">
        <f>SUM(D9,D102)</f>
        <v>237673.83499999999</v>
      </c>
    </row>
    <row r="9" spans="1:4" ht="22.5">
      <c r="A9" s="254" t="s">
        <v>162</v>
      </c>
      <c r="B9" s="255" t="s">
        <v>165</v>
      </c>
      <c r="C9" s="256"/>
      <c r="D9" s="257">
        <f>SUM(D10,D27,D70,D96,D99,D91)</f>
        <v>236961.035</v>
      </c>
    </row>
    <row r="10" spans="1:4">
      <c r="A10" s="258" t="s">
        <v>163</v>
      </c>
      <c r="B10" s="259" t="s">
        <v>166</v>
      </c>
      <c r="C10" s="256"/>
      <c r="D10" s="257">
        <f>SUM(D11,D17,D23,D25,D13,D15,D19,D21)</f>
        <v>32872</v>
      </c>
    </row>
    <row r="11" spans="1:4">
      <c r="A11" s="260" t="s">
        <v>164</v>
      </c>
      <c r="B11" s="261" t="s">
        <v>167</v>
      </c>
      <c r="C11" s="256"/>
      <c r="D11" s="257">
        <f>SUM(D12)</f>
        <v>9821</v>
      </c>
    </row>
    <row r="12" spans="1:4" ht="22.5">
      <c r="A12" s="262" t="s">
        <v>82</v>
      </c>
      <c r="B12" s="259" t="s">
        <v>167</v>
      </c>
      <c r="C12" s="263">
        <v>600</v>
      </c>
      <c r="D12" s="257">
        <v>9821</v>
      </c>
    </row>
    <row r="13" spans="1:4" ht="22.5" hidden="1">
      <c r="A13" s="264" t="s">
        <v>321</v>
      </c>
      <c r="B13" s="265" t="s">
        <v>377</v>
      </c>
      <c r="C13" s="265"/>
      <c r="D13" s="266">
        <f>SUM(D14)</f>
        <v>0</v>
      </c>
    </row>
    <row r="14" spans="1:4" ht="22.5" hidden="1">
      <c r="A14" s="262" t="s">
        <v>82</v>
      </c>
      <c r="B14" s="267" t="s">
        <v>377</v>
      </c>
      <c r="C14" s="267" t="s">
        <v>79</v>
      </c>
      <c r="D14" s="266"/>
    </row>
    <row r="15" spans="1:4" ht="33.75" hidden="1">
      <c r="A15" s="264" t="s">
        <v>332</v>
      </c>
      <c r="B15" s="265" t="s">
        <v>363</v>
      </c>
      <c r="C15" s="265"/>
      <c r="D15" s="266">
        <f>SUM(D16)</f>
        <v>0</v>
      </c>
    </row>
    <row r="16" spans="1:4" ht="22.5" hidden="1">
      <c r="A16" s="262" t="s">
        <v>82</v>
      </c>
      <c r="B16" s="267" t="s">
        <v>363</v>
      </c>
      <c r="C16" s="267" t="s">
        <v>79</v>
      </c>
      <c r="D16" s="266"/>
    </row>
    <row r="17" spans="1:4" ht="103.5" customHeight="1">
      <c r="A17" s="268" t="s">
        <v>518</v>
      </c>
      <c r="B17" s="261" t="s">
        <v>168</v>
      </c>
      <c r="C17" s="256"/>
      <c r="D17" s="257">
        <f>SUM(D18)</f>
        <v>490</v>
      </c>
    </row>
    <row r="18" spans="1:4" ht="22.5">
      <c r="A18" s="262" t="s">
        <v>82</v>
      </c>
      <c r="B18" s="259" t="s">
        <v>168</v>
      </c>
      <c r="C18" s="263">
        <v>600</v>
      </c>
      <c r="D18" s="257">
        <v>490</v>
      </c>
    </row>
    <row r="19" spans="1:4" ht="33.75" hidden="1">
      <c r="A19" s="264" t="s">
        <v>493</v>
      </c>
      <c r="B19" s="265" t="s">
        <v>494</v>
      </c>
      <c r="C19" s="265"/>
      <c r="D19" s="266">
        <f>SUM(D20)</f>
        <v>0</v>
      </c>
    </row>
    <row r="20" spans="1:4" ht="22.5" hidden="1">
      <c r="A20" s="262" t="s">
        <v>82</v>
      </c>
      <c r="B20" s="267" t="s">
        <v>494</v>
      </c>
      <c r="C20" s="267" t="s">
        <v>79</v>
      </c>
      <c r="D20" s="266"/>
    </row>
    <row r="21" spans="1:4" ht="45" hidden="1">
      <c r="A21" s="264" t="s">
        <v>496</v>
      </c>
      <c r="B21" s="265" t="s">
        <v>495</v>
      </c>
      <c r="C21" s="265"/>
      <c r="D21" s="266">
        <f>SUM(D22)</f>
        <v>0</v>
      </c>
    </row>
    <row r="22" spans="1:4" ht="22.5" hidden="1">
      <c r="A22" s="262" t="s">
        <v>82</v>
      </c>
      <c r="B22" s="267" t="s">
        <v>495</v>
      </c>
      <c r="C22" s="267" t="s">
        <v>79</v>
      </c>
      <c r="D22" s="266"/>
    </row>
    <row r="23" spans="1:4" ht="57" customHeight="1">
      <c r="A23" s="268" t="s">
        <v>254</v>
      </c>
      <c r="B23" s="261" t="s">
        <v>169</v>
      </c>
      <c r="C23" s="256"/>
      <c r="D23" s="257">
        <f>SUM(D24)</f>
        <v>22479</v>
      </c>
    </row>
    <row r="24" spans="1:4" ht="22.5">
      <c r="A24" s="262" t="s">
        <v>82</v>
      </c>
      <c r="B24" s="259" t="s">
        <v>169</v>
      </c>
      <c r="C24" s="263">
        <v>600</v>
      </c>
      <c r="D24" s="257">
        <v>22479</v>
      </c>
    </row>
    <row r="25" spans="1:4" ht="22.5">
      <c r="A25" s="260" t="s">
        <v>170</v>
      </c>
      <c r="B25" s="261" t="s">
        <v>171</v>
      </c>
      <c r="C25" s="256"/>
      <c r="D25" s="257">
        <f>SUM(D26)</f>
        <v>82</v>
      </c>
    </row>
    <row r="26" spans="1:4" ht="22.5">
      <c r="A26" s="262" t="s">
        <v>82</v>
      </c>
      <c r="B26" s="259" t="s">
        <v>171</v>
      </c>
      <c r="C26" s="263">
        <v>600</v>
      </c>
      <c r="D26" s="257">
        <v>82</v>
      </c>
    </row>
    <row r="27" spans="1:4">
      <c r="A27" s="258" t="s">
        <v>172</v>
      </c>
      <c r="B27" s="259" t="s">
        <v>173</v>
      </c>
      <c r="C27" s="256"/>
      <c r="D27" s="257">
        <f>SUM(D28,D32,D36,D38,D47,D49,D55,D58,D60,D41,D30,D64,D68,D62,D34,D43,D45,D51,D53,D66)</f>
        <v>175518.3</v>
      </c>
    </row>
    <row r="28" spans="1:4">
      <c r="A28" s="260" t="s">
        <v>164</v>
      </c>
      <c r="B28" s="261" t="s">
        <v>174</v>
      </c>
      <c r="C28" s="256"/>
      <c r="D28" s="257">
        <f>SUM(D29)</f>
        <v>18323.900000000001</v>
      </c>
    </row>
    <row r="29" spans="1:4" ht="22.5">
      <c r="A29" s="262" t="s">
        <v>82</v>
      </c>
      <c r="B29" s="259" t="s">
        <v>174</v>
      </c>
      <c r="C29" s="263">
        <v>600</v>
      </c>
      <c r="D29" s="257">
        <v>18323.900000000001</v>
      </c>
    </row>
    <row r="30" spans="1:4" ht="22.5">
      <c r="A30" s="264" t="s">
        <v>519</v>
      </c>
      <c r="B30" s="265" t="s">
        <v>351</v>
      </c>
      <c r="C30" s="265"/>
      <c r="D30" s="266">
        <f>SUM(D31)</f>
        <v>411</v>
      </c>
    </row>
    <row r="31" spans="1:4" ht="23.25" customHeight="1">
      <c r="A31" s="262" t="s">
        <v>82</v>
      </c>
      <c r="B31" s="267" t="s">
        <v>351</v>
      </c>
      <c r="C31" s="267" t="s">
        <v>79</v>
      </c>
      <c r="D31" s="266">
        <v>411</v>
      </c>
    </row>
    <row r="32" spans="1:4" ht="22.5" hidden="1">
      <c r="A32" s="264" t="s">
        <v>321</v>
      </c>
      <c r="B32" s="265" t="s">
        <v>322</v>
      </c>
      <c r="C32" s="265"/>
      <c r="D32" s="266">
        <f>SUM(D33)</f>
        <v>0</v>
      </c>
    </row>
    <row r="33" spans="1:4" ht="22.5" hidden="1">
      <c r="A33" s="262" t="s">
        <v>82</v>
      </c>
      <c r="B33" s="267" t="s">
        <v>322</v>
      </c>
      <c r="C33" s="267" t="s">
        <v>79</v>
      </c>
      <c r="D33" s="266"/>
    </row>
    <row r="34" spans="1:4" ht="22.5">
      <c r="A34" s="264" t="s">
        <v>452</v>
      </c>
      <c r="B34" s="265" t="s">
        <v>451</v>
      </c>
      <c r="C34" s="265"/>
      <c r="D34" s="266">
        <f>SUM(D35)</f>
        <v>0</v>
      </c>
    </row>
    <row r="35" spans="1:4" ht="22.5">
      <c r="A35" s="262" t="s">
        <v>82</v>
      </c>
      <c r="B35" s="267" t="s">
        <v>451</v>
      </c>
      <c r="C35" s="267" t="s">
        <v>79</v>
      </c>
      <c r="D35" s="266"/>
    </row>
    <row r="36" spans="1:4" ht="14.25" customHeight="1">
      <c r="A36" s="264" t="s">
        <v>291</v>
      </c>
      <c r="B36" s="265" t="s">
        <v>290</v>
      </c>
      <c r="C36" s="265"/>
      <c r="D36" s="266">
        <f>SUM(D37)</f>
        <v>60</v>
      </c>
    </row>
    <row r="37" spans="1:4" ht="12" customHeight="1">
      <c r="A37" s="262" t="s">
        <v>117</v>
      </c>
      <c r="B37" s="267" t="s">
        <v>290</v>
      </c>
      <c r="C37" s="267" t="s">
        <v>75</v>
      </c>
      <c r="D37" s="266">
        <v>60</v>
      </c>
    </row>
    <row r="38" spans="1:4">
      <c r="A38" s="264" t="s">
        <v>257</v>
      </c>
      <c r="B38" s="265" t="s">
        <v>258</v>
      </c>
      <c r="C38" s="265"/>
      <c r="D38" s="266">
        <f>SUM(D39:D40)</f>
        <v>100</v>
      </c>
    </row>
    <row r="39" spans="1:4" ht="12.75" customHeight="1">
      <c r="A39" s="262" t="s">
        <v>117</v>
      </c>
      <c r="B39" s="267" t="s">
        <v>258</v>
      </c>
      <c r="C39" s="267" t="s">
        <v>75</v>
      </c>
      <c r="D39" s="266">
        <v>90</v>
      </c>
    </row>
    <row r="40" spans="1:4" ht="22.5" customHeight="1">
      <c r="A40" s="262" t="s">
        <v>82</v>
      </c>
      <c r="B40" s="267"/>
      <c r="C40" s="267" t="s">
        <v>79</v>
      </c>
      <c r="D40" s="266">
        <v>10</v>
      </c>
    </row>
    <row r="41" spans="1:4" ht="22.5">
      <c r="A41" s="264" t="s">
        <v>558</v>
      </c>
      <c r="B41" s="265" t="s">
        <v>559</v>
      </c>
      <c r="C41" s="265"/>
      <c r="D41" s="266">
        <f>SUM(D42)</f>
        <v>520.5</v>
      </c>
    </row>
    <row r="42" spans="1:4" ht="22.5">
      <c r="A42" s="262" t="s">
        <v>82</v>
      </c>
      <c r="B42" s="267" t="s">
        <v>559</v>
      </c>
      <c r="C42" s="267" t="s">
        <v>79</v>
      </c>
      <c r="D42" s="266">
        <v>520.5</v>
      </c>
    </row>
    <row r="43" spans="1:4" ht="22.5">
      <c r="A43" s="269" t="s">
        <v>595</v>
      </c>
      <c r="B43" s="265" t="s">
        <v>472</v>
      </c>
      <c r="C43" s="265"/>
      <c r="D43" s="266">
        <f>SUM(D44)</f>
        <v>665</v>
      </c>
    </row>
    <row r="44" spans="1:4" ht="22.5">
      <c r="A44" s="262" t="s">
        <v>82</v>
      </c>
      <c r="B44" s="267" t="s">
        <v>472</v>
      </c>
      <c r="C44" s="267" t="s">
        <v>79</v>
      </c>
      <c r="D44" s="266">
        <v>665</v>
      </c>
    </row>
    <row r="45" spans="1:4" ht="33.75">
      <c r="A45" s="268" t="s">
        <v>596</v>
      </c>
      <c r="B45" s="265" t="s">
        <v>473</v>
      </c>
      <c r="C45" s="265"/>
      <c r="D45" s="266">
        <f>SUM(D46)</f>
        <v>35</v>
      </c>
    </row>
    <row r="46" spans="1:4" ht="22.5">
      <c r="A46" s="262" t="s">
        <v>82</v>
      </c>
      <c r="B46" s="267" t="s">
        <v>473</v>
      </c>
      <c r="C46" s="267" t="s">
        <v>79</v>
      </c>
      <c r="D46" s="266">
        <v>35</v>
      </c>
    </row>
    <row r="47" spans="1:4" ht="13.5" customHeight="1">
      <c r="A47" s="270" t="s">
        <v>320</v>
      </c>
      <c r="B47" s="261" t="s">
        <v>175</v>
      </c>
      <c r="C47" s="256"/>
      <c r="D47" s="257">
        <f>D48</f>
        <v>1516</v>
      </c>
    </row>
    <row r="48" spans="1:4" ht="22.5">
      <c r="A48" s="262" t="s">
        <v>82</v>
      </c>
      <c r="B48" s="259" t="s">
        <v>175</v>
      </c>
      <c r="C48" s="263">
        <v>600</v>
      </c>
      <c r="D48" s="257">
        <v>1516</v>
      </c>
    </row>
    <row r="49" spans="1:4" ht="22.5">
      <c r="A49" s="264" t="s">
        <v>240</v>
      </c>
      <c r="B49" s="271" t="s">
        <v>285</v>
      </c>
      <c r="C49" s="267"/>
      <c r="D49" s="266">
        <v>710</v>
      </c>
    </row>
    <row r="50" spans="1:4" ht="21.75" customHeight="1">
      <c r="A50" s="262" t="s">
        <v>82</v>
      </c>
      <c r="B50" s="272" t="s">
        <v>285</v>
      </c>
      <c r="C50" s="267" t="s">
        <v>79</v>
      </c>
      <c r="D50" s="266">
        <v>710</v>
      </c>
    </row>
    <row r="51" spans="1:4" ht="33.75" hidden="1">
      <c r="A51" s="264" t="s">
        <v>493</v>
      </c>
      <c r="B51" s="265" t="s">
        <v>497</v>
      </c>
      <c r="C51" s="265"/>
      <c r="D51" s="266">
        <f>SUM(D52)</f>
        <v>0</v>
      </c>
    </row>
    <row r="52" spans="1:4" ht="22.5" hidden="1">
      <c r="A52" s="262" t="s">
        <v>82</v>
      </c>
      <c r="B52" s="267" t="s">
        <v>497</v>
      </c>
      <c r="C52" s="267" t="s">
        <v>79</v>
      </c>
      <c r="D52" s="266"/>
    </row>
    <row r="53" spans="1:4" ht="33.75" customHeight="1">
      <c r="A53" s="264" t="s">
        <v>496</v>
      </c>
      <c r="B53" s="265" t="s">
        <v>498</v>
      </c>
      <c r="C53" s="265"/>
      <c r="D53" s="266">
        <f>SUM(D54)</f>
        <v>0</v>
      </c>
    </row>
    <row r="54" spans="1:4" ht="22.5">
      <c r="A54" s="262" t="s">
        <v>82</v>
      </c>
      <c r="B54" s="267" t="s">
        <v>498</v>
      </c>
      <c r="C54" s="267" t="s">
        <v>79</v>
      </c>
      <c r="D54" s="266"/>
    </row>
    <row r="55" spans="1:4" ht="57.75" customHeight="1">
      <c r="A55" s="268" t="s">
        <v>254</v>
      </c>
      <c r="B55" s="261" t="s">
        <v>176</v>
      </c>
      <c r="C55" s="256"/>
      <c r="D55" s="257">
        <f>SUM(D56:D57)</f>
        <v>50912</v>
      </c>
    </row>
    <row r="56" spans="1:4" ht="10.5" customHeight="1">
      <c r="A56" s="262" t="s">
        <v>117</v>
      </c>
      <c r="B56" s="259" t="s">
        <v>176</v>
      </c>
      <c r="C56" s="263">
        <v>200</v>
      </c>
      <c r="D56" s="257">
        <v>1728</v>
      </c>
    </row>
    <row r="57" spans="1:4" ht="22.5">
      <c r="A57" s="262" t="s">
        <v>82</v>
      </c>
      <c r="B57" s="259" t="s">
        <v>176</v>
      </c>
      <c r="C57" s="263">
        <v>600</v>
      </c>
      <c r="D57" s="257">
        <v>49184</v>
      </c>
    </row>
    <row r="58" spans="1:4" ht="22.5">
      <c r="A58" s="260" t="s">
        <v>177</v>
      </c>
      <c r="B58" s="261" t="s">
        <v>178</v>
      </c>
      <c r="C58" s="256"/>
      <c r="D58" s="257">
        <f>SUM(D59)</f>
        <v>426</v>
      </c>
    </row>
    <row r="59" spans="1:4" ht="29.25" customHeight="1">
      <c r="A59" s="262" t="s">
        <v>82</v>
      </c>
      <c r="B59" s="259" t="s">
        <v>178</v>
      </c>
      <c r="C59" s="263">
        <v>600</v>
      </c>
      <c r="D59" s="257">
        <v>426</v>
      </c>
    </row>
    <row r="60" spans="1:4" ht="72.75" customHeight="1">
      <c r="A60" s="273" t="s">
        <v>584</v>
      </c>
      <c r="B60" s="265" t="s">
        <v>583</v>
      </c>
      <c r="C60" s="265"/>
      <c r="D60" s="266">
        <f>SUM(D61)</f>
        <v>52.1</v>
      </c>
    </row>
    <row r="61" spans="1:4" ht="22.5">
      <c r="A61" s="262" t="s">
        <v>82</v>
      </c>
      <c r="B61" s="267" t="s">
        <v>583</v>
      </c>
      <c r="C61" s="267" t="s">
        <v>79</v>
      </c>
      <c r="D61" s="266">
        <v>52.1</v>
      </c>
    </row>
    <row r="62" spans="1:4" ht="45">
      <c r="A62" s="264" t="s">
        <v>422</v>
      </c>
      <c r="B62" s="265" t="s">
        <v>423</v>
      </c>
      <c r="C62" s="265"/>
      <c r="D62" s="266">
        <f>SUM(D63)</f>
        <v>619.4</v>
      </c>
    </row>
    <row r="63" spans="1:4" ht="22.5">
      <c r="A63" s="262" t="s">
        <v>82</v>
      </c>
      <c r="B63" s="267" t="s">
        <v>423</v>
      </c>
      <c r="C63" s="267" t="s">
        <v>79</v>
      </c>
      <c r="D63" s="266">
        <v>619.4</v>
      </c>
    </row>
    <row r="64" spans="1:4" ht="34.5" customHeight="1">
      <c r="A64" s="264" t="s">
        <v>329</v>
      </c>
      <c r="B64" s="271" t="s">
        <v>330</v>
      </c>
      <c r="C64" s="267"/>
      <c r="D64" s="266">
        <f>SUM(D65)</f>
        <v>2222.3000000000002</v>
      </c>
    </row>
    <row r="65" spans="1:4" ht="22.5">
      <c r="A65" s="262" t="s">
        <v>82</v>
      </c>
      <c r="B65" s="272" t="s">
        <v>330</v>
      </c>
      <c r="C65" s="267" t="s">
        <v>79</v>
      </c>
      <c r="D65" s="266">
        <v>2222.3000000000002</v>
      </c>
    </row>
    <row r="66" spans="1:4" ht="15" customHeight="1">
      <c r="A66" s="264" t="s">
        <v>525</v>
      </c>
      <c r="B66" s="271" t="s">
        <v>526</v>
      </c>
      <c r="C66" s="267"/>
      <c r="D66" s="266">
        <f>SUM(D67)</f>
        <v>92053.8</v>
      </c>
    </row>
    <row r="67" spans="1:4" ht="14.25" customHeight="1">
      <c r="A67" s="262" t="s">
        <v>525</v>
      </c>
      <c r="B67" s="272" t="s">
        <v>526</v>
      </c>
      <c r="C67" s="267" t="s">
        <v>79</v>
      </c>
      <c r="D67" s="266">
        <v>92053.8</v>
      </c>
    </row>
    <row r="68" spans="1:4" ht="22.5">
      <c r="A68" s="268" t="s">
        <v>597</v>
      </c>
      <c r="B68" s="265" t="s">
        <v>546</v>
      </c>
      <c r="C68" s="265"/>
      <c r="D68" s="266">
        <f>SUM(D69)</f>
        <v>6891.3</v>
      </c>
    </row>
    <row r="69" spans="1:4" ht="22.5">
      <c r="A69" s="262" t="s">
        <v>82</v>
      </c>
      <c r="B69" s="267" t="s">
        <v>546</v>
      </c>
      <c r="C69" s="267" t="s">
        <v>79</v>
      </c>
      <c r="D69" s="266">
        <v>6891.3</v>
      </c>
    </row>
    <row r="70" spans="1:4">
      <c r="A70" s="258" t="s">
        <v>179</v>
      </c>
      <c r="B70" s="259" t="s">
        <v>180</v>
      </c>
      <c r="C70" s="256"/>
      <c r="D70" s="257">
        <f>SUM(D71,D75,D89,D79,D77,D73,D81,D83,D85,D87)</f>
        <v>24101.035000000003</v>
      </c>
    </row>
    <row r="71" spans="1:4">
      <c r="A71" s="260" t="s">
        <v>164</v>
      </c>
      <c r="B71" s="261" t="s">
        <v>181</v>
      </c>
      <c r="C71" s="256"/>
      <c r="D71" s="257">
        <f>SUM(D72)</f>
        <v>22518.9</v>
      </c>
    </row>
    <row r="72" spans="1:4" ht="27.75" customHeight="1">
      <c r="A72" s="262" t="s">
        <v>82</v>
      </c>
      <c r="B72" s="259" t="s">
        <v>181</v>
      </c>
      <c r="C72" s="263">
        <v>600</v>
      </c>
      <c r="D72" s="257">
        <v>22518.9</v>
      </c>
    </row>
    <row r="73" spans="1:4" ht="11.25" customHeight="1">
      <c r="A73" s="264" t="s">
        <v>291</v>
      </c>
      <c r="B73" s="265" t="s">
        <v>292</v>
      </c>
      <c r="C73" s="265"/>
      <c r="D73" s="266">
        <f>SUM(D74)</f>
        <v>0</v>
      </c>
    </row>
    <row r="74" spans="1:4" ht="22.5">
      <c r="A74" s="262" t="s">
        <v>82</v>
      </c>
      <c r="B74" s="267" t="s">
        <v>292</v>
      </c>
      <c r="C74" s="267" t="s">
        <v>79</v>
      </c>
      <c r="D74" s="266"/>
    </row>
    <row r="75" spans="1:4">
      <c r="A75" s="264" t="s">
        <v>257</v>
      </c>
      <c r="B75" s="265" t="s">
        <v>266</v>
      </c>
      <c r="C75" s="265"/>
      <c r="D75" s="266">
        <f>SUM(D76)</f>
        <v>163.4</v>
      </c>
    </row>
    <row r="76" spans="1:4" ht="22.5">
      <c r="A76" s="262" t="s">
        <v>82</v>
      </c>
      <c r="B76" s="267" t="s">
        <v>266</v>
      </c>
      <c r="C76" s="267" t="s">
        <v>79</v>
      </c>
      <c r="D76" s="266">
        <v>163.4</v>
      </c>
    </row>
    <row r="77" spans="1:4" ht="22.5">
      <c r="A77" s="264" t="s">
        <v>296</v>
      </c>
      <c r="B77" s="265" t="s">
        <v>297</v>
      </c>
      <c r="C77" s="274"/>
      <c r="D77" s="275">
        <f>SUM(D78)</f>
        <v>67.7</v>
      </c>
    </row>
    <row r="78" spans="1:4" ht="24.75" customHeight="1">
      <c r="A78" s="262" t="s">
        <v>82</v>
      </c>
      <c r="B78" s="267" t="s">
        <v>297</v>
      </c>
      <c r="C78" s="272" t="s">
        <v>79</v>
      </c>
      <c r="D78" s="275">
        <v>67.7</v>
      </c>
    </row>
    <row r="79" spans="1:4" ht="33.75" hidden="1">
      <c r="A79" s="264" t="s">
        <v>332</v>
      </c>
      <c r="B79" s="265" t="s">
        <v>331</v>
      </c>
      <c r="C79" s="265"/>
      <c r="D79" s="266">
        <f>SUM(D80)</f>
        <v>0</v>
      </c>
    </row>
    <row r="80" spans="1:4" ht="22.5" hidden="1">
      <c r="A80" s="262" t="s">
        <v>82</v>
      </c>
      <c r="B80" s="267" t="s">
        <v>331</v>
      </c>
      <c r="C80" s="267" t="s">
        <v>79</v>
      </c>
      <c r="D80" s="266"/>
    </row>
    <row r="81" spans="1:4" ht="22.5" hidden="1">
      <c r="A81" s="264" t="s">
        <v>455</v>
      </c>
      <c r="B81" s="265" t="s">
        <v>453</v>
      </c>
      <c r="C81" s="265"/>
      <c r="D81" s="266">
        <f>SUM(D82)</f>
        <v>0</v>
      </c>
    </row>
    <row r="82" spans="1:4" ht="22.5" hidden="1">
      <c r="A82" s="262" t="s">
        <v>82</v>
      </c>
      <c r="B82" s="267" t="s">
        <v>453</v>
      </c>
      <c r="C82" s="267" t="s">
        <v>79</v>
      </c>
      <c r="D82" s="266"/>
    </row>
    <row r="83" spans="1:4" ht="22.5" hidden="1">
      <c r="A83" s="264" t="s">
        <v>456</v>
      </c>
      <c r="B83" s="265" t="s">
        <v>454</v>
      </c>
      <c r="C83" s="265"/>
      <c r="D83" s="266">
        <f>SUM(D84)</f>
        <v>0</v>
      </c>
    </row>
    <row r="84" spans="1:4" ht="22.5" hidden="1">
      <c r="A84" s="262" t="s">
        <v>82</v>
      </c>
      <c r="B84" s="267" t="s">
        <v>454</v>
      </c>
      <c r="C84" s="267" t="s">
        <v>79</v>
      </c>
      <c r="D84" s="266"/>
    </row>
    <row r="85" spans="1:4" ht="33.75" hidden="1">
      <c r="A85" s="264" t="s">
        <v>493</v>
      </c>
      <c r="B85" s="265" t="s">
        <v>499</v>
      </c>
      <c r="C85" s="265"/>
      <c r="D85" s="266">
        <f>SUM(D86)</f>
        <v>0</v>
      </c>
    </row>
    <row r="86" spans="1:4" ht="22.5" hidden="1">
      <c r="A86" s="262" t="s">
        <v>82</v>
      </c>
      <c r="B86" s="267" t="s">
        <v>499</v>
      </c>
      <c r="C86" s="267" t="s">
        <v>79</v>
      </c>
      <c r="D86" s="266"/>
    </row>
    <row r="87" spans="1:4" ht="45" hidden="1">
      <c r="A87" s="264" t="s">
        <v>496</v>
      </c>
      <c r="B87" s="265" t="s">
        <v>500</v>
      </c>
      <c r="C87" s="265"/>
      <c r="D87" s="266">
        <f>SUM(D88)</f>
        <v>3.5000000000000003E-2</v>
      </c>
    </row>
    <row r="88" spans="1:4" ht="22.5" hidden="1">
      <c r="A88" s="262" t="s">
        <v>82</v>
      </c>
      <c r="B88" s="267" t="s">
        <v>500</v>
      </c>
      <c r="C88" s="267" t="s">
        <v>79</v>
      </c>
      <c r="D88" s="266">
        <v>3.5000000000000003E-2</v>
      </c>
    </row>
    <row r="89" spans="1:4" ht="59.25" customHeight="1">
      <c r="A89" s="268" t="s">
        <v>254</v>
      </c>
      <c r="B89" s="261" t="s">
        <v>253</v>
      </c>
      <c r="C89" s="256"/>
      <c r="D89" s="266">
        <f>SUM(D90)</f>
        <v>1351</v>
      </c>
    </row>
    <row r="90" spans="1:4" ht="22.5">
      <c r="A90" s="262" t="s">
        <v>82</v>
      </c>
      <c r="B90" s="259" t="s">
        <v>253</v>
      </c>
      <c r="C90" s="263">
        <v>600</v>
      </c>
      <c r="D90" s="266">
        <v>1351</v>
      </c>
    </row>
    <row r="91" spans="1:4">
      <c r="A91" s="264" t="s">
        <v>527</v>
      </c>
      <c r="B91" s="265" t="s">
        <v>528</v>
      </c>
      <c r="C91" s="267"/>
      <c r="D91" s="266">
        <f>SUM(D92,D94)</f>
        <v>2587.6</v>
      </c>
    </row>
    <row r="92" spans="1:4" ht="22.5">
      <c r="A92" s="264" t="s">
        <v>529</v>
      </c>
      <c r="B92" s="265" t="s">
        <v>531</v>
      </c>
      <c r="C92" s="267"/>
      <c r="D92" s="266">
        <f>SUM(D93)</f>
        <v>1957.3</v>
      </c>
    </row>
    <row r="93" spans="1:4" ht="22.5">
      <c r="A93" s="262" t="s">
        <v>82</v>
      </c>
      <c r="B93" s="267" t="s">
        <v>531</v>
      </c>
      <c r="C93" s="267" t="s">
        <v>79</v>
      </c>
      <c r="D93" s="266">
        <v>1957.3</v>
      </c>
    </row>
    <row r="94" spans="1:4" ht="22.5">
      <c r="A94" s="264" t="s">
        <v>530</v>
      </c>
      <c r="B94" s="265" t="s">
        <v>532</v>
      </c>
      <c r="C94" s="267"/>
      <c r="D94" s="266">
        <f>SUM(D95)</f>
        <v>630.29999999999995</v>
      </c>
    </row>
    <row r="95" spans="1:4" ht="22.5">
      <c r="A95" s="262" t="s">
        <v>82</v>
      </c>
      <c r="B95" s="267" t="s">
        <v>532</v>
      </c>
      <c r="C95" s="267" t="s">
        <v>79</v>
      </c>
      <c r="D95" s="266">
        <v>630.29999999999995</v>
      </c>
    </row>
    <row r="96" spans="1:4">
      <c r="A96" s="264" t="s">
        <v>369</v>
      </c>
      <c r="B96" s="265" t="s">
        <v>370</v>
      </c>
      <c r="C96" s="267"/>
      <c r="D96" s="266">
        <f>SUM(D97)</f>
        <v>1402.1</v>
      </c>
    </row>
    <row r="97" spans="1:4" ht="33.75">
      <c r="A97" s="264" t="s">
        <v>489</v>
      </c>
      <c r="B97" s="265" t="s">
        <v>488</v>
      </c>
      <c r="C97" s="265"/>
      <c r="D97" s="266">
        <f>SUM(D98)</f>
        <v>1402.1</v>
      </c>
    </row>
    <row r="98" spans="1:4" ht="22.5">
      <c r="A98" s="262" t="s">
        <v>82</v>
      </c>
      <c r="B98" s="267" t="s">
        <v>488</v>
      </c>
      <c r="C98" s="267" t="s">
        <v>79</v>
      </c>
      <c r="D98" s="266">
        <v>1402.1</v>
      </c>
    </row>
    <row r="99" spans="1:4">
      <c r="A99" s="264" t="s">
        <v>513</v>
      </c>
      <c r="B99" s="265" t="s">
        <v>515</v>
      </c>
      <c r="C99" s="267"/>
      <c r="D99" s="266">
        <f>SUM(D100)</f>
        <v>480</v>
      </c>
    </row>
    <row r="100" spans="1:4" ht="33.75">
      <c r="A100" s="264" t="s">
        <v>514</v>
      </c>
      <c r="B100" s="265" t="s">
        <v>516</v>
      </c>
      <c r="C100" s="265"/>
      <c r="D100" s="266">
        <f>SUM(D101)</f>
        <v>480</v>
      </c>
    </row>
    <row r="101" spans="1:4" ht="22.5">
      <c r="A101" s="262" t="s">
        <v>82</v>
      </c>
      <c r="B101" s="267" t="s">
        <v>516</v>
      </c>
      <c r="C101" s="267" t="s">
        <v>79</v>
      </c>
      <c r="D101" s="266">
        <v>480</v>
      </c>
    </row>
    <row r="102" spans="1:4">
      <c r="A102" s="254" t="s">
        <v>189</v>
      </c>
      <c r="B102" s="255" t="s">
        <v>137</v>
      </c>
      <c r="C102" s="256"/>
      <c r="D102" s="257">
        <f>SUM(D103,D110)</f>
        <v>712.8</v>
      </c>
    </row>
    <row r="103" spans="1:4">
      <c r="A103" s="258" t="s">
        <v>135</v>
      </c>
      <c r="B103" s="259" t="s">
        <v>138</v>
      </c>
      <c r="C103" s="256"/>
      <c r="D103" s="257">
        <f>SUM(D104,D106,D108)</f>
        <v>657</v>
      </c>
    </row>
    <row r="104" spans="1:4">
      <c r="A104" s="260" t="s">
        <v>190</v>
      </c>
      <c r="B104" s="261" t="s">
        <v>191</v>
      </c>
      <c r="C104" s="256"/>
      <c r="D104" s="257">
        <f>SUM(D105)</f>
        <v>557</v>
      </c>
    </row>
    <row r="105" spans="1:4" ht="22.5">
      <c r="A105" s="262" t="s">
        <v>82</v>
      </c>
      <c r="B105" s="259" t="s">
        <v>191</v>
      </c>
      <c r="C105" s="263">
        <v>600</v>
      </c>
      <c r="D105" s="257">
        <v>557</v>
      </c>
    </row>
    <row r="106" spans="1:4">
      <c r="A106" s="264" t="s">
        <v>274</v>
      </c>
      <c r="B106" s="276" t="s">
        <v>275</v>
      </c>
      <c r="C106" s="277"/>
      <c r="D106" s="275">
        <f>SUM(D107)</f>
        <v>100</v>
      </c>
    </row>
    <row r="107" spans="1:4" ht="22.5">
      <c r="A107" s="262" t="s">
        <v>82</v>
      </c>
      <c r="B107" s="277" t="s">
        <v>275</v>
      </c>
      <c r="C107" s="277" t="s">
        <v>79</v>
      </c>
      <c r="D107" s="275">
        <v>100</v>
      </c>
    </row>
    <row r="108" spans="1:4" ht="22.5">
      <c r="A108" s="264" t="s">
        <v>420</v>
      </c>
      <c r="B108" s="276" t="s">
        <v>421</v>
      </c>
      <c r="C108" s="265"/>
      <c r="D108" s="275">
        <f>SUM(D109)</f>
        <v>0</v>
      </c>
    </row>
    <row r="109" spans="1:4" ht="22.5">
      <c r="A109" s="262" t="s">
        <v>82</v>
      </c>
      <c r="B109" s="277" t="s">
        <v>421</v>
      </c>
      <c r="C109" s="272" t="s">
        <v>79</v>
      </c>
      <c r="D109" s="275"/>
    </row>
    <row r="110" spans="1:4" ht="22.5">
      <c r="A110" s="264" t="s">
        <v>276</v>
      </c>
      <c r="B110" s="265" t="s">
        <v>279</v>
      </c>
      <c r="C110" s="267"/>
      <c r="D110" s="266">
        <f>SUM(D111)</f>
        <v>55.8</v>
      </c>
    </row>
    <row r="111" spans="1:4">
      <c r="A111" s="264" t="s">
        <v>278</v>
      </c>
      <c r="B111" s="265" t="s">
        <v>279</v>
      </c>
      <c r="C111" s="267"/>
      <c r="D111" s="266">
        <f>SUM(D112)</f>
        <v>55.8</v>
      </c>
    </row>
    <row r="112" spans="1:4" ht="22.5">
      <c r="A112" s="262" t="s">
        <v>82</v>
      </c>
      <c r="B112" s="265" t="s">
        <v>279</v>
      </c>
      <c r="C112" s="267" t="s">
        <v>79</v>
      </c>
      <c r="D112" s="266">
        <v>55.8</v>
      </c>
    </row>
    <row r="113" spans="1:4" ht="21">
      <c r="A113" s="278" t="s">
        <v>338</v>
      </c>
      <c r="B113" s="279" t="s">
        <v>158</v>
      </c>
      <c r="C113" s="280"/>
      <c r="D113" s="281">
        <f>SUM(D114,D133)</f>
        <v>21121.200000000001</v>
      </c>
    </row>
    <row r="114" spans="1:4" ht="27.75" customHeight="1">
      <c r="A114" s="254" t="s">
        <v>156</v>
      </c>
      <c r="B114" s="255" t="s">
        <v>159</v>
      </c>
      <c r="C114" s="256"/>
      <c r="D114" s="257">
        <f>SUM(D115,D122,D125,D130)</f>
        <v>19392.3</v>
      </c>
    </row>
    <row r="115" spans="1:4" ht="22.5">
      <c r="A115" s="258" t="s">
        <v>192</v>
      </c>
      <c r="B115" s="259" t="s">
        <v>193</v>
      </c>
      <c r="C115" s="256"/>
      <c r="D115" s="257">
        <f>SUM(D116,D118,D120)</f>
        <v>18553.2</v>
      </c>
    </row>
    <row r="116" spans="1:4">
      <c r="A116" s="260" t="s">
        <v>195</v>
      </c>
      <c r="B116" s="261" t="s">
        <v>194</v>
      </c>
      <c r="C116" s="256"/>
      <c r="D116" s="257">
        <f>SUM(D117)</f>
        <v>18553.2</v>
      </c>
    </row>
    <row r="117" spans="1:4" ht="22.5">
      <c r="A117" s="262" t="s">
        <v>82</v>
      </c>
      <c r="B117" s="259" t="s">
        <v>194</v>
      </c>
      <c r="C117" s="263">
        <v>600</v>
      </c>
      <c r="D117" s="257">
        <v>18553.2</v>
      </c>
    </row>
    <row r="118" spans="1:4" hidden="1">
      <c r="A118" s="264" t="s">
        <v>239</v>
      </c>
      <c r="B118" s="265" t="s">
        <v>238</v>
      </c>
      <c r="C118" s="271"/>
      <c r="D118" s="275">
        <f>SUM(D119)</f>
        <v>0</v>
      </c>
    </row>
    <row r="119" spans="1:4" ht="22.5" hidden="1">
      <c r="A119" s="262" t="s">
        <v>82</v>
      </c>
      <c r="B119" s="267" t="s">
        <v>238</v>
      </c>
      <c r="C119" s="272" t="s">
        <v>79</v>
      </c>
      <c r="D119" s="275">
        <v>0</v>
      </c>
    </row>
    <row r="120" spans="1:4" ht="22.5" hidden="1">
      <c r="A120" s="264" t="s">
        <v>483</v>
      </c>
      <c r="B120" s="265" t="s">
        <v>482</v>
      </c>
      <c r="C120" s="267"/>
      <c r="D120" s="275">
        <f>SUM(D121)</f>
        <v>0</v>
      </c>
    </row>
    <row r="121" spans="1:4" ht="22.5" hidden="1">
      <c r="A121" s="262" t="s">
        <v>82</v>
      </c>
      <c r="B121" s="267" t="s">
        <v>482</v>
      </c>
      <c r="C121" s="267" t="s">
        <v>79</v>
      </c>
      <c r="D121" s="275"/>
    </row>
    <row r="122" spans="1:4" hidden="1">
      <c r="A122" s="262" t="s">
        <v>486</v>
      </c>
      <c r="B122" s="265" t="s">
        <v>484</v>
      </c>
      <c r="C122" s="267"/>
      <c r="D122" s="275">
        <f>SUM(D123)</f>
        <v>0</v>
      </c>
    </row>
    <row r="123" spans="1:4" hidden="1">
      <c r="A123" s="264" t="s">
        <v>487</v>
      </c>
      <c r="B123" s="265" t="s">
        <v>485</v>
      </c>
      <c r="C123" s="267"/>
      <c r="D123" s="275">
        <f>SUM(D124)</f>
        <v>0</v>
      </c>
    </row>
    <row r="124" spans="1:4" ht="22.5" hidden="1">
      <c r="A124" s="262" t="s">
        <v>82</v>
      </c>
      <c r="B124" s="267" t="s">
        <v>485</v>
      </c>
      <c r="C124" s="267" t="s">
        <v>79</v>
      </c>
      <c r="D124" s="275"/>
    </row>
    <row r="125" spans="1:4" ht="22.5">
      <c r="A125" s="258" t="s">
        <v>157</v>
      </c>
      <c r="B125" s="259" t="s">
        <v>160</v>
      </c>
      <c r="C125" s="256"/>
      <c r="D125" s="257">
        <f>SUM(D126,D128)</f>
        <v>839.1</v>
      </c>
    </row>
    <row r="126" spans="1:4" ht="45">
      <c r="A126" s="260" t="s">
        <v>301</v>
      </c>
      <c r="B126" s="261" t="s">
        <v>161</v>
      </c>
      <c r="C126" s="256"/>
      <c r="D126" s="257">
        <f>SUM(D127)</f>
        <v>124.9</v>
      </c>
    </row>
    <row r="127" spans="1:4">
      <c r="A127" s="262" t="s">
        <v>26</v>
      </c>
      <c r="B127" s="259" t="s">
        <v>161</v>
      </c>
      <c r="C127" s="263">
        <v>500</v>
      </c>
      <c r="D127" s="257">
        <v>124.9</v>
      </c>
    </row>
    <row r="128" spans="1:4" ht="33.75">
      <c r="A128" s="264" t="s">
        <v>406</v>
      </c>
      <c r="B128" s="265" t="s">
        <v>314</v>
      </c>
      <c r="C128" s="267"/>
      <c r="D128" s="275">
        <f>SUM(D129)</f>
        <v>714.2</v>
      </c>
    </row>
    <row r="129" spans="1:4">
      <c r="A129" s="262" t="s">
        <v>26</v>
      </c>
      <c r="B129" s="267" t="s">
        <v>314</v>
      </c>
      <c r="C129" s="267" t="s">
        <v>80</v>
      </c>
      <c r="D129" s="282">
        <v>714.2</v>
      </c>
    </row>
    <row r="130" spans="1:4" ht="13.5" hidden="1" customHeight="1">
      <c r="A130" s="262" t="s">
        <v>475</v>
      </c>
      <c r="B130" s="276" t="s">
        <v>477</v>
      </c>
      <c r="C130" s="272"/>
      <c r="D130" s="275">
        <f>SUM(D131)</f>
        <v>0</v>
      </c>
    </row>
    <row r="131" spans="1:4" hidden="1">
      <c r="A131" s="264" t="s">
        <v>479</v>
      </c>
      <c r="B131" s="276" t="s">
        <v>476</v>
      </c>
      <c r="C131" s="272"/>
      <c r="D131" s="275">
        <f>SUM(D132)</f>
        <v>0</v>
      </c>
    </row>
    <row r="132" spans="1:4" hidden="1">
      <c r="A132" s="262" t="s">
        <v>26</v>
      </c>
      <c r="B132" s="277" t="s">
        <v>476</v>
      </c>
      <c r="C132" s="272" t="s">
        <v>80</v>
      </c>
      <c r="D132" s="275"/>
    </row>
    <row r="133" spans="1:4" ht="33.75">
      <c r="A133" s="283" t="s">
        <v>506</v>
      </c>
      <c r="B133" s="274" t="s">
        <v>507</v>
      </c>
      <c r="C133" s="265"/>
      <c r="D133" s="275">
        <f>SUM(D134)</f>
        <v>1728.9</v>
      </c>
    </row>
    <row r="134" spans="1:4" ht="22.5">
      <c r="A134" s="264" t="s">
        <v>520</v>
      </c>
      <c r="B134" s="265" t="s">
        <v>508</v>
      </c>
      <c r="C134" s="267"/>
      <c r="D134" s="275">
        <f>SUM(D135,D139,D137,D141,D143,D145,D147,D149,D151)</f>
        <v>1728.9</v>
      </c>
    </row>
    <row r="135" spans="1:4" ht="12" customHeight="1">
      <c r="A135" s="264" t="s">
        <v>522</v>
      </c>
      <c r="B135" s="265" t="s">
        <v>521</v>
      </c>
      <c r="C135" s="267"/>
      <c r="D135" s="275">
        <f>SUM(D136)</f>
        <v>100</v>
      </c>
    </row>
    <row r="136" spans="1:4" ht="11.25" customHeight="1">
      <c r="A136" s="262" t="s">
        <v>117</v>
      </c>
      <c r="B136" s="267" t="s">
        <v>521</v>
      </c>
      <c r="C136" s="267" t="s">
        <v>75</v>
      </c>
      <c r="D136" s="275">
        <v>100</v>
      </c>
    </row>
    <row r="137" spans="1:4" ht="27.75" customHeight="1">
      <c r="A137" s="264" t="s">
        <v>598</v>
      </c>
      <c r="B137" s="265" t="s">
        <v>561</v>
      </c>
      <c r="C137" s="267"/>
      <c r="D137" s="275">
        <f>D138</f>
        <v>279.89999999999998</v>
      </c>
    </row>
    <row r="138" spans="1:4" ht="13.5" customHeight="1">
      <c r="A138" s="262" t="s">
        <v>117</v>
      </c>
      <c r="B138" s="267" t="s">
        <v>561</v>
      </c>
      <c r="C138" s="267" t="s">
        <v>75</v>
      </c>
      <c r="D138" s="275">
        <v>279.89999999999998</v>
      </c>
    </row>
    <row r="139" spans="1:4" ht="33.75">
      <c r="A139" s="264" t="s">
        <v>599</v>
      </c>
      <c r="B139" s="265" t="s">
        <v>509</v>
      </c>
      <c r="C139" s="267"/>
      <c r="D139" s="275">
        <f>SUM(D140)</f>
        <v>120</v>
      </c>
    </row>
    <row r="140" spans="1:4" ht="9.75" customHeight="1">
      <c r="A140" s="262" t="s">
        <v>117</v>
      </c>
      <c r="B140" s="267" t="s">
        <v>509</v>
      </c>
      <c r="C140" s="267" t="s">
        <v>75</v>
      </c>
      <c r="D140" s="275">
        <v>120</v>
      </c>
    </row>
    <row r="141" spans="1:4" ht="22.5">
      <c r="A141" s="264" t="s">
        <v>600</v>
      </c>
      <c r="B141" s="265" t="s">
        <v>568</v>
      </c>
      <c r="C141" s="267"/>
      <c r="D141" s="275">
        <f>SUM(D142)</f>
        <v>360</v>
      </c>
    </row>
    <row r="142" spans="1:4" ht="13.5" customHeight="1">
      <c r="A142" s="262" t="s">
        <v>117</v>
      </c>
      <c r="B142" s="267" t="s">
        <v>568</v>
      </c>
      <c r="C142" s="267" t="s">
        <v>75</v>
      </c>
      <c r="D142" s="275">
        <v>360</v>
      </c>
    </row>
    <row r="143" spans="1:4" ht="33.75">
      <c r="A143" s="264" t="s">
        <v>601</v>
      </c>
      <c r="B143" s="265" t="s">
        <v>567</v>
      </c>
      <c r="C143" s="267"/>
      <c r="D143" s="275">
        <f>SUM(D144)</f>
        <v>30</v>
      </c>
    </row>
    <row r="144" spans="1:4" ht="11.25" customHeight="1">
      <c r="A144" s="262" t="s">
        <v>117</v>
      </c>
      <c r="B144" s="267" t="s">
        <v>567</v>
      </c>
      <c r="C144" s="267" t="s">
        <v>75</v>
      </c>
      <c r="D144" s="275">
        <v>30</v>
      </c>
    </row>
    <row r="145" spans="1:4" ht="26.25" customHeight="1">
      <c r="A145" s="264" t="s">
        <v>602</v>
      </c>
      <c r="B145" s="265" t="s">
        <v>569</v>
      </c>
      <c r="C145" s="267"/>
      <c r="D145" s="275">
        <f>D146</f>
        <v>359</v>
      </c>
    </row>
    <row r="146" spans="1:4" ht="12" customHeight="1">
      <c r="A146" s="262" t="s">
        <v>117</v>
      </c>
      <c r="B146" s="265" t="s">
        <v>569</v>
      </c>
      <c r="C146" s="267" t="s">
        <v>75</v>
      </c>
      <c r="D146" s="275">
        <v>359</v>
      </c>
    </row>
    <row r="147" spans="1:4" ht="34.5" customHeight="1">
      <c r="A147" s="264" t="s">
        <v>603</v>
      </c>
      <c r="B147" s="265" t="s">
        <v>570</v>
      </c>
      <c r="C147" s="267"/>
      <c r="D147" s="275">
        <f>D148</f>
        <v>40</v>
      </c>
    </row>
    <row r="148" spans="1:4" ht="15" customHeight="1">
      <c r="A148" s="262" t="s">
        <v>117</v>
      </c>
      <c r="B148" s="265" t="s">
        <v>570</v>
      </c>
      <c r="C148" s="267" t="s">
        <v>75</v>
      </c>
      <c r="D148" s="275">
        <v>40</v>
      </c>
    </row>
    <row r="149" spans="1:4" ht="26.25" customHeight="1">
      <c r="A149" s="264" t="s">
        <v>604</v>
      </c>
      <c r="B149" s="265" t="s">
        <v>571</v>
      </c>
      <c r="C149" s="267"/>
      <c r="D149" s="275">
        <f>D150</f>
        <v>400</v>
      </c>
    </row>
    <row r="150" spans="1:4" ht="17.25" customHeight="1">
      <c r="A150" s="262" t="s">
        <v>117</v>
      </c>
      <c r="B150" s="267" t="s">
        <v>571</v>
      </c>
      <c r="C150" s="267" t="s">
        <v>75</v>
      </c>
      <c r="D150" s="275">
        <v>400</v>
      </c>
    </row>
    <row r="151" spans="1:4" ht="33.75">
      <c r="A151" s="264" t="s">
        <v>605</v>
      </c>
      <c r="B151" s="265" t="s">
        <v>572</v>
      </c>
      <c r="C151" s="267"/>
      <c r="D151" s="275">
        <f>D152</f>
        <v>40</v>
      </c>
    </row>
    <row r="152" spans="1:4" ht="12" customHeight="1">
      <c r="A152" s="262" t="s">
        <v>117</v>
      </c>
      <c r="B152" s="267" t="s">
        <v>572</v>
      </c>
      <c r="C152" s="267" t="s">
        <v>75</v>
      </c>
      <c r="D152" s="275">
        <v>40</v>
      </c>
    </row>
    <row r="153" spans="1:4" ht="31.5">
      <c r="A153" s="278" t="s">
        <v>346</v>
      </c>
      <c r="B153" s="279" t="s">
        <v>308</v>
      </c>
      <c r="C153" s="280"/>
      <c r="D153" s="281">
        <f>SUM(D154,D169)</f>
        <v>1209.8</v>
      </c>
    </row>
    <row r="154" spans="1:4" ht="22.5">
      <c r="A154" s="284" t="s">
        <v>359</v>
      </c>
      <c r="B154" s="265" t="s">
        <v>356</v>
      </c>
      <c r="C154" s="267"/>
      <c r="D154" s="275">
        <f>SUM(D155)</f>
        <v>569</v>
      </c>
    </row>
    <row r="155" spans="1:4">
      <c r="A155" s="284" t="s">
        <v>360</v>
      </c>
      <c r="B155" s="265" t="s">
        <v>355</v>
      </c>
      <c r="C155" s="267"/>
      <c r="D155" s="275">
        <f>SUM(D156,D158,D160,D162,D164,D166)</f>
        <v>569</v>
      </c>
    </row>
    <row r="156" spans="1:4" ht="22.5">
      <c r="A156" s="285" t="s">
        <v>395</v>
      </c>
      <c r="B156" s="276" t="s">
        <v>396</v>
      </c>
      <c r="C156" s="272"/>
      <c r="D156" s="275">
        <f>SUM(D157)</f>
        <v>284.5</v>
      </c>
    </row>
    <row r="157" spans="1:4" ht="12" customHeight="1">
      <c r="A157" s="262" t="s">
        <v>117</v>
      </c>
      <c r="B157" s="286" t="s">
        <v>396</v>
      </c>
      <c r="C157" s="287" t="s">
        <v>75</v>
      </c>
      <c r="D157" s="288">
        <v>284.5</v>
      </c>
    </row>
    <row r="158" spans="1:4" ht="33.75">
      <c r="A158" s="285" t="s">
        <v>397</v>
      </c>
      <c r="B158" s="276" t="s">
        <v>398</v>
      </c>
      <c r="C158" s="272"/>
      <c r="D158" s="275">
        <f>SUM(D159)</f>
        <v>284.5</v>
      </c>
    </row>
    <row r="159" spans="1:4" ht="11.25" customHeight="1">
      <c r="A159" s="262" t="s">
        <v>117</v>
      </c>
      <c r="B159" s="286" t="s">
        <v>398</v>
      </c>
      <c r="C159" s="287" t="s">
        <v>75</v>
      </c>
      <c r="D159" s="288">
        <v>284.5</v>
      </c>
    </row>
    <row r="160" spans="1:4" ht="33.75" hidden="1" customHeight="1">
      <c r="A160" s="264" t="s">
        <v>361</v>
      </c>
      <c r="B160" s="265" t="s">
        <v>357</v>
      </c>
      <c r="C160" s="267"/>
      <c r="D160" s="275">
        <f>SUM(D161)</f>
        <v>0</v>
      </c>
    </row>
    <row r="161" spans="1:4" ht="11.25" hidden="1" customHeight="1">
      <c r="A161" s="262" t="s">
        <v>117</v>
      </c>
      <c r="B161" s="267" t="s">
        <v>357</v>
      </c>
      <c r="C161" s="267" t="s">
        <v>75</v>
      </c>
      <c r="D161" s="275">
        <v>0</v>
      </c>
    </row>
    <row r="162" spans="1:4" ht="45" hidden="1">
      <c r="A162" s="289" t="s">
        <v>362</v>
      </c>
      <c r="B162" s="265" t="s">
        <v>358</v>
      </c>
      <c r="C162" s="267"/>
      <c r="D162" s="275">
        <f>SUM(D163)</f>
        <v>0</v>
      </c>
    </row>
    <row r="163" spans="1:4" ht="15.75" hidden="1" customHeight="1">
      <c r="A163" s="262" t="s">
        <v>117</v>
      </c>
      <c r="B163" s="267" t="s">
        <v>358</v>
      </c>
      <c r="C163" s="267" t="s">
        <v>75</v>
      </c>
      <c r="D163" s="275">
        <v>0</v>
      </c>
    </row>
    <row r="164" spans="1:4" ht="22.5" hidden="1">
      <c r="A164" s="264" t="s">
        <v>374</v>
      </c>
      <c r="B164" s="265" t="s">
        <v>403</v>
      </c>
      <c r="C164" s="267"/>
      <c r="D164" s="275">
        <f>SUM(D165)</f>
        <v>0</v>
      </c>
    </row>
    <row r="165" spans="1:4" hidden="1">
      <c r="A165" s="262" t="s">
        <v>26</v>
      </c>
      <c r="B165" s="267" t="s">
        <v>403</v>
      </c>
      <c r="C165" s="267" t="s">
        <v>80</v>
      </c>
      <c r="D165" s="275"/>
    </row>
    <row r="166" spans="1:4" ht="22.5" hidden="1">
      <c r="A166" s="268" t="s">
        <v>450</v>
      </c>
      <c r="B166" s="265" t="s">
        <v>446</v>
      </c>
      <c r="C166" s="267"/>
      <c r="D166" s="282">
        <f>SUM(D167)</f>
        <v>0</v>
      </c>
    </row>
    <row r="167" spans="1:4" ht="33.75" hidden="1">
      <c r="A167" s="264" t="s">
        <v>448</v>
      </c>
      <c r="B167" s="265" t="s">
        <v>447</v>
      </c>
      <c r="C167" s="267"/>
      <c r="D167" s="282">
        <f>SUM(D168)</f>
        <v>0</v>
      </c>
    </row>
    <row r="168" spans="1:4" hidden="1">
      <c r="A168" s="262" t="s">
        <v>26</v>
      </c>
      <c r="B168" s="267" t="s">
        <v>447</v>
      </c>
      <c r="C168" s="267" t="s">
        <v>80</v>
      </c>
      <c r="D168" s="282"/>
    </row>
    <row r="169" spans="1:4">
      <c r="A169" s="284" t="s">
        <v>309</v>
      </c>
      <c r="B169" s="265" t="s">
        <v>310</v>
      </c>
      <c r="C169" s="267"/>
      <c r="D169" s="275">
        <f>SUM(D170)</f>
        <v>640.79999999999995</v>
      </c>
    </row>
    <row r="170" spans="1:4">
      <c r="A170" s="284" t="s">
        <v>311</v>
      </c>
      <c r="B170" s="265" t="s">
        <v>312</v>
      </c>
      <c r="C170" s="267"/>
      <c r="D170" s="275">
        <f>SUM(D171)</f>
        <v>640.79999999999995</v>
      </c>
    </row>
    <row r="171" spans="1:4">
      <c r="A171" s="264" t="s">
        <v>319</v>
      </c>
      <c r="B171" s="265" t="s">
        <v>313</v>
      </c>
      <c r="C171" s="267"/>
      <c r="D171" s="275">
        <f>SUM(D172)</f>
        <v>640.79999999999995</v>
      </c>
    </row>
    <row r="172" spans="1:4">
      <c r="A172" s="262" t="s">
        <v>26</v>
      </c>
      <c r="B172" s="267" t="s">
        <v>313</v>
      </c>
      <c r="C172" s="267" t="s">
        <v>80</v>
      </c>
      <c r="D172" s="275">
        <v>640.79999999999995</v>
      </c>
    </row>
    <row r="173" spans="1:4" ht="20.25" customHeight="1">
      <c r="A173" s="290" t="s">
        <v>334</v>
      </c>
      <c r="B173" s="279" t="s">
        <v>234</v>
      </c>
      <c r="C173" s="291"/>
      <c r="D173" s="281">
        <f>SUM(D174,D188,D192)</f>
        <v>693.80000000000007</v>
      </c>
    </row>
    <row r="174" spans="1:4" ht="22.5">
      <c r="A174" s="292" t="s">
        <v>231</v>
      </c>
      <c r="B174" s="255" t="s">
        <v>235</v>
      </c>
      <c r="C174" s="263"/>
      <c r="D174" s="257">
        <f>SUM(D175)</f>
        <v>75.100000000000009</v>
      </c>
    </row>
    <row r="175" spans="1:4" ht="12" customHeight="1">
      <c r="A175" s="289" t="s">
        <v>232</v>
      </c>
      <c r="B175" s="259" t="s">
        <v>236</v>
      </c>
      <c r="C175" s="263"/>
      <c r="D175" s="257">
        <f>SUM(D176,D178,D182,D185,D180)</f>
        <v>75.100000000000009</v>
      </c>
    </row>
    <row r="176" spans="1:4">
      <c r="A176" s="289" t="s">
        <v>252</v>
      </c>
      <c r="B176" s="265" t="s">
        <v>251</v>
      </c>
      <c r="C176" s="274"/>
      <c r="D176" s="257">
        <f>SUM(D177)</f>
        <v>30</v>
      </c>
    </row>
    <row r="177" spans="1:4" ht="22.5">
      <c r="A177" s="262" t="s">
        <v>82</v>
      </c>
      <c r="B177" s="267" t="s">
        <v>251</v>
      </c>
      <c r="C177" s="267" t="s">
        <v>79</v>
      </c>
      <c r="D177" s="257">
        <v>30</v>
      </c>
    </row>
    <row r="178" spans="1:4" ht="22.5">
      <c r="A178" s="289" t="s">
        <v>233</v>
      </c>
      <c r="B178" s="259" t="s">
        <v>237</v>
      </c>
      <c r="C178" s="263"/>
      <c r="D178" s="257">
        <f>SUM(D179)</f>
        <v>10</v>
      </c>
    </row>
    <row r="179" spans="1:4" ht="22.5">
      <c r="A179" s="262" t="s">
        <v>82</v>
      </c>
      <c r="B179" s="259" t="s">
        <v>237</v>
      </c>
      <c r="C179" s="263">
        <v>600</v>
      </c>
      <c r="D179" s="257">
        <v>10</v>
      </c>
    </row>
    <row r="180" spans="1:4" ht="14.25" customHeight="1">
      <c r="A180" s="289" t="s">
        <v>490</v>
      </c>
      <c r="B180" s="265" t="s">
        <v>491</v>
      </c>
      <c r="C180" s="274"/>
      <c r="D180" s="275">
        <f>SUM(D181)</f>
        <v>0</v>
      </c>
    </row>
    <row r="181" spans="1:4" ht="12.75" customHeight="1">
      <c r="A181" s="262" t="s">
        <v>117</v>
      </c>
      <c r="B181" s="267" t="s">
        <v>491</v>
      </c>
      <c r="C181" s="267" t="s">
        <v>75</v>
      </c>
      <c r="D181" s="275"/>
    </row>
    <row r="182" spans="1:4" ht="12.75" customHeight="1">
      <c r="A182" s="264" t="s">
        <v>303</v>
      </c>
      <c r="B182" s="265" t="s">
        <v>304</v>
      </c>
      <c r="C182" s="274"/>
      <c r="D182" s="275">
        <f>SUM(D183:D184)</f>
        <v>34.700000000000003</v>
      </c>
    </row>
    <row r="183" spans="1:4" ht="33.75">
      <c r="A183" s="262" t="s">
        <v>72</v>
      </c>
      <c r="B183" s="267" t="s">
        <v>304</v>
      </c>
      <c r="C183" s="267" t="s">
        <v>74</v>
      </c>
      <c r="D183" s="275">
        <v>29.7</v>
      </c>
    </row>
    <row r="184" spans="1:4" ht="13.5" customHeight="1">
      <c r="A184" s="262" t="s">
        <v>117</v>
      </c>
      <c r="B184" s="267" t="s">
        <v>304</v>
      </c>
      <c r="C184" s="267" t="s">
        <v>75</v>
      </c>
      <c r="D184" s="275">
        <v>5</v>
      </c>
    </row>
    <row r="185" spans="1:4" ht="22.5">
      <c r="A185" s="264" t="s">
        <v>400</v>
      </c>
      <c r="B185" s="265" t="s">
        <v>399</v>
      </c>
      <c r="C185" s="274"/>
      <c r="D185" s="275">
        <f>SUM(D186:D187)</f>
        <v>0.4</v>
      </c>
    </row>
    <row r="186" spans="1:4" ht="33.75">
      <c r="A186" s="262" t="s">
        <v>72</v>
      </c>
      <c r="B186" s="267" t="s">
        <v>399</v>
      </c>
      <c r="C186" s="267" t="s">
        <v>74</v>
      </c>
      <c r="D186" s="275">
        <v>0.3</v>
      </c>
    </row>
    <row r="187" spans="1:4" ht="11.25" customHeight="1">
      <c r="A187" s="262" t="s">
        <v>117</v>
      </c>
      <c r="B187" s="267" t="s">
        <v>399</v>
      </c>
      <c r="C187" s="267" t="s">
        <v>75</v>
      </c>
      <c r="D187" s="275">
        <v>0.1</v>
      </c>
    </row>
    <row r="188" spans="1:4" ht="22.5" hidden="1">
      <c r="A188" s="283" t="s">
        <v>282</v>
      </c>
      <c r="B188" s="274" t="s">
        <v>270</v>
      </c>
      <c r="C188" s="271"/>
      <c r="D188" s="293">
        <f>SUM(D189)</f>
        <v>0</v>
      </c>
    </row>
    <row r="189" spans="1:4" hidden="1">
      <c r="A189" s="264" t="s">
        <v>269</v>
      </c>
      <c r="B189" s="265" t="s">
        <v>271</v>
      </c>
      <c r="C189" s="271"/>
      <c r="D189" s="293">
        <f>SUM(D190)</f>
        <v>0</v>
      </c>
    </row>
    <row r="190" spans="1:4" ht="22.5" hidden="1">
      <c r="A190" s="264" t="s">
        <v>302</v>
      </c>
      <c r="B190" s="265" t="s">
        <v>272</v>
      </c>
      <c r="C190" s="271"/>
      <c r="D190" s="293">
        <f>SUM(D191)</f>
        <v>0</v>
      </c>
    </row>
    <row r="191" spans="1:4" hidden="1">
      <c r="A191" s="262" t="s">
        <v>26</v>
      </c>
      <c r="B191" s="267" t="s">
        <v>272</v>
      </c>
      <c r="C191" s="272" t="s">
        <v>80</v>
      </c>
      <c r="D191" s="293">
        <v>0</v>
      </c>
    </row>
    <row r="192" spans="1:4">
      <c r="A192" s="283" t="s">
        <v>471</v>
      </c>
      <c r="B192" s="265" t="s">
        <v>467</v>
      </c>
      <c r="C192" s="271"/>
      <c r="D192" s="293">
        <f>SUM(D193)</f>
        <v>618.70000000000005</v>
      </c>
    </row>
    <row r="193" spans="1:4">
      <c r="A193" s="264" t="s">
        <v>470</v>
      </c>
      <c r="B193" s="265" t="s">
        <v>468</v>
      </c>
      <c r="C193" s="271"/>
      <c r="D193" s="293">
        <f>SUM(D196,D194)</f>
        <v>618.70000000000005</v>
      </c>
    </row>
    <row r="194" spans="1:4" ht="33.75">
      <c r="A194" s="264" t="s">
        <v>469</v>
      </c>
      <c r="B194" s="265" t="s">
        <v>579</v>
      </c>
      <c r="C194" s="271"/>
      <c r="D194" s="293">
        <f>D195</f>
        <v>600</v>
      </c>
    </row>
    <row r="195" spans="1:4" ht="22.5">
      <c r="A195" s="262" t="s">
        <v>82</v>
      </c>
      <c r="B195" s="267" t="s">
        <v>579</v>
      </c>
      <c r="C195" s="271" t="s">
        <v>79</v>
      </c>
      <c r="D195" s="293">
        <v>600</v>
      </c>
    </row>
    <row r="196" spans="1:4" ht="33.75">
      <c r="A196" s="264" t="s">
        <v>469</v>
      </c>
      <c r="B196" s="265" t="s">
        <v>474</v>
      </c>
      <c r="C196" s="271"/>
      <c r="D196" s="293">
        <f>SUM(D197)</f>
        <v>18.7</v>
      </c>
    </row>
    <row r="197" spans="1:4" ht="22.5">
      <c r="A197" s="262" t="s">
        <v>82</v>
      </c>
      <c r="B197" s="267" t="s">
        <v>474</v>
      </c>
      <c r="C197" s="272" t="s">
        <v>79</v>
      </c>
      <c r="D197" s="293">
        <v>18.7</v>
      </c>
    </row>
    <row r="198" spans="1:4" ht="31.5">
      <c r="A198" s="294" t="s">
        <v>348</v>
      </c>
      <c r="B198" s="279" t="s">
        <v>150</v>
      </c>
      <c r="C198" s="280"/>
      <c r="D198" s="281">
        <f>SUM(D199,D230)</f>
        <v>33026.6</v>
      </c>
    </row>
    <row r="199" spans="1:4" ht="22.5">
      <c r="A199" s="254" t="s">
        <v>148</v>
      </c>
      <c r="B199" s="255" t="s">
        <v>151</v>
      </c>
      <c r="C199" s="256"/>
      <c r="D199" s="257">
        <f>SUM(D200,D225)</f>
        <v>32430.799999999999</v>
      </c>
    </row>
    <row r="200" spans="1:4" ht="22.5">
      <c r="A200" s="258" t="s">
        <v>149</v>
      </c>
      <c r="B200" s="259" t="s">
        <v>153</v>
      </c>
      <c r="C200" s="256"/>
      <c r="D200" s="257">
        <f>SUM(D201,D205,D207,D210,D213,D215,D217,D219,D221,D203,D223)</f>
        <v>32430.799999999999</v>
      </c>
    </row>
    <row r="201" spans="1:4" ht="22.5">
      <c r="A201" s="260" t="s">
        <v>256</v>
      </c>
      <c r="B201" s="261" t="s">
        <v>154</v>
      </c>
      <c r="C201" s="256"/>
      <c r="D201" s="257">
        <f>SUM(D202)</f>
        <v>298.60000000000002</v>
      </c>
    </row>
    <row r="202" spans="1:4" ht="12.75" customHeight="1">
      <c r="A202" s="262" t="s">
        <v>117</v>
      </c>
      <c r="B202" s="259" t="s">
        <v>154</v>
      </c>
      <c r="C202" s="263">
        <v>200</v>
      </c>
      <c r="D202" s="257">
        <v>298.60000000000002</v>
      </c>
    </row>
    <row r="203" spans="1:4" ht="22.5">
      <c r="A203" s="264" t="s">
        <v>557</v>
      </c>
      <c r="B203" s="265" t="s">
        <v>555</v>
      </c>
      <c r="C203" s="267"/>
      <c r="D203" s="275">
        <f>SUM(D204)</f>
        <v>14</v>
      </c>
    </row>
    <row r="204" spans="1:4" ht="16.5" customHeight="1">
      <c r="A204" s="262" t="s">
        <v>117</v>
      </c>
      <c r="B204" s="267" t="s">
        <v>555</v>
      </c>
      <c r="C204" s="267" t="s">
        <v>75</v>
      </c>
      <c r="D204" s="275">
        <v>14</v>
      </c>
    </row>
    <row r="205" spans="1:4" ht="22.5">
      <c r="A205" s="264" t="s">
        <v>408</v>
      </c>
      <c r="B205" s="265" t="s">
        <v>407</v>
      </c>
      <c r="C205" s="267"/>
      <c r="D205" s="275">
        <f>SUM(D206)</f>
        <v>1061.8</v>
      </c>
    </row>
    <row r="206" spans="1:4">
      <c r="A206" s="262" t="s">
        <v>26</v>
      </c>
      <c r="B206" s="267" t="s">
        <v>407</v>
      </c>
      <c r="C206" s="267" t="s">
        <v>80</v>
      </c>
      <c r="D206" s="275">
        <v>1061.8</v>
      </c>
    </row>
    <row r="207" spans="1:4" ht="22.5">
      <c r="A207" s="264" t="s">
        <v>511</v>
      </c>
      <c r="B207" s="261" t="s">
        <v>352</v>
      </c>
      <c r="C207" s="267"/>
      <c r="D207" s="275">
        <f>SUM(D208:D209)</f>
        <v>19103.099999999999</v>
      </c>
    </row>
    <row r="208" spans="1:4" ht="14.25" customHeight="1">
      <c r="A208" s="262" t="s">
        <v>117</v>
      </c>
      <c r="B208" s="259" t="s">
        <v>352</v>
      </c>
      <c r="C208" s="267" t="s">
        <v>75</v>
      </c>
      <c r="D208" s="275">
        <v>5080.8</v>
      </c>
    </row>
    <row r="209" spans="1:4" ht="23.25" customHeight="1">
      <c r="A209" s="262" t="s">
        <v>606</v>
      </c>
      <c r="B209" s="259" t="s">
        <v>352</v>
      </c>
      <c r="C209" s="267" t="s">
        <v>295</v>
      </c>
      <c r="D209" s="275">
        <v>14022.3</v>
      </c>
    </row>
    <row r="210" spans="1:4" ht="33.75">
      <c r="A210" s="264" t="s">
        <v>512</v>
      </c>
      <c r="B210" s="261" t="s">
        <v>354</v>
      </c>
      <c r="C210" s="267"/>
      <c r="D210" s="275">
        <f>SUM(D211:D212)</f>
        <v>1005.4</v>
      </c>
    </row>
    <row r="211" spans="1:4" ht="11.25" customHeight="1">
      <c r="A211" s="262" t="s">
        <v>117</v>
      </c>
      <c r="B211" s="259" t="s">
        <v>354</v>
      </c>
      <c r="C211" s="267" t="s">
        <v>75</v>
      </c>
      <c r="D211" s="275">
        <v>267.39999999999998</v>
      </c>
    </row>
    <row r="212" spans="1:4" ht="22.5">
      <c r="A212" s="262" t="s">
        <v>606</v>
      </c>
      <c r="B212" s="259" t="s">
        <v>354</v>
      </c>
      <c r="C212" s="267" t="s">
        <v>295</v>
      </c>
      <c r="D212" s="275">
        <v>738</v>
      </c>
    </row>
    <row r="213" spans="1:4" ht="33.75">
      <c r="A213" s="260" t="s">
        <v>152</v>
      </c>
      <c r="B213" s="261" t="s">
        <v>155</v>
      </c>
      <c r="C213" s="256"/>
      <c r="D213" s="257">
        <f>SUM(D214)</f>
        <v>1257</v>
      </c>
    </row>
    <row r="214" spans="1:4">
      <c r="A214" s="262" t="s">
        <v>26</v>
      </c>
      <c r="B214" s="259" t="s">
        <v>155</v>
      </c>
      <c r="C214" s="263">
        <v>500</v>
      </c>
      <c r="D214" s="257">
        <v>1257</v>
      </c>
    </row>
    <row r="215" spans="1:4" ht="22.5">
      <c r="A215" s="264" t="s">
        <v>557</v>
      </c>
      <c r="B215" s="265" t="s">
        <v>555</v>
      </c>
      <c r="C215" s="267"/>
      <c r="D215" s="275">
        <f>SUM(D216)</f>
        <v>0</v>
      </c>
    </row>
    <row r="216" spans="1:4" ht="11.25" customHeight="1">
      <c r="A216" s="262" t="s">
        <v>117</v>
      </c>
      <c r="B216" s="267" t="s">
        <v>555</v>
      </c>
      <c r="C216" s="267" t="s">
        <v>75</v>
      </c>
      <c r="D216" s="275">
        <v>0</v>
      </c>
    </row>
    <row r="217" spans="1:4">
      <c r="A217" s="264" t="s">
        <v>387</v>
      </c>
      <c r="B217" s="261" t="s">
        <v>386</v>
      </c>
      <c r="C217" s="267"/>
      <c r="D217" s="275">
        <f>SUM(D218)</f>
        <v>72</v>
      </c>
    </row>
    <row r="218" spans="1:4">
      <c r="A218" s="262" t="s">
        <v>73</v>
      </c>
      <c r="B218" s="259" t="s">
        <v>386</v>
      </c>
      <c r="C218" s="267" t="s">
        <v>76</v>
      </c>
      <c r="D218" s="275">
        <v>72</v>
      </c>
    </row>
    <row r="219" spans="1:4" ht="22.5">
      <c r="A219" s="264" t="s">
        <v>286</v>
      </c>
      <c r="B219" s="261" t="s">
        <v>287</v>
      </c>
      <c r="C219" s="267"/>
      <c r="D219" s="275">
        <f>SUM(D220)</f>
        <v>264.60000000000002</v>
      </c>
    </row>
    <row r="220" spans="1:4">
      <c r="A220" s="262" t="s">
        <v>73</v>
      </c>
      <c r="B220" s="259" t="s">
        <v>287</v>
      </c>
      <c r="C220" s="267" t="s">
        <v>76</v>
      </c>
      <c r="D220" s="275">
        <v>264.60000000000002</v>
      </c>
    </row>
    <row r="221" spans="1:4">
      <c r="A221" s="264" t="s">
        <v>556</v>
      </c>
      <c r="B221" s="261" t="s">
        <v>554</v>
      </c>
      <c r="C221" s="267"/>
      <c r="D221" s="275">
        <f>SUM(D222)</f>
        <v>1871.1</v>
      </c>
    </row>
    <row r="222" spans="1:4" ht="13.5" customHeight="1">
      <c r="A222" s="262" t="s">
        <v>117</v>
      </c>
      <c r="B222" s="259" t="s">
        <v>554</v>
      </c>
      <c r="C222" s="267" t="s">
        <v>75</v>
      </c>
      <c r="D222" s="275">
        <v>1871.1</v>
      </c>
    </row>
    <row r="223" spans="1:4" ht="13.5" customHeight="1">
      <c r="A223" s="262" t="s">
        <v>504</v>
      </c>
      <c r="B223" s="261" t="s">
        <v>505</v>
      </c>
      <c r="C223" s="267"/>
      <c r="D223" s="275">
        <f>D224</f>
        <v>7483.2</v>
      </c>
    </row>
    <row r="224" spans="1:4" ht="24" customHeight="1">
      <c r="A224" s="262" t="s">
        <v>606</v>
      </c>
      <c r="B224" s="259" t="s">
        <v>505</v>
      </c>
      <c r="C224" s="267" t="s">
        <v>295</v>
      </c>
      <c r="D224" s="275">
        <v>7483.2</v>
      </c>
    </row>
    <row r="225" spans="1:4" ht="22.5" hidden="1">
      <c r="A225" s="284" t="s">
        <v>373</v>
      </c>
      <c r="B225" s="265" t="s">
        <v>383</v>
      </c>
      <c r="C225" s="267"/>
      <c r="D225" s="275">
        <f>SUM(D226,D228)</f>
        <v>0</v>
      </c>
    </row>
    <row r="226" spans="1:4" ht="22.5" hidden="1">
      <c r="A226" s="264" t="s">
        <v>375</v>
      </c>
      <c r="B226" s="265" t="s">
        <v>384</v>
      </c>
      <c r="C226" s="267"/>
      <c r="D226" s="275">
        <f>SUM(D227)</f>
        <v>0</v>
      </c>
    </row>
    <row r="227" spans="1:4" hidden="1">
      <c r="A227" s="262" t="s">
        <v>26</v>
      </c>
      <c r="B227" s="267" t="s">
        <v>384</v>
      </c>
      <c r="C227" s="267" t="s">
        <v>80</v>
      </c>
      <c r="D227" s="275"/>
    </row>
    <row r="228" spans="1:4" ht="33.75" hidden="1">
      <c r="A228" s="264" t="s">
        <v>376</v>
      </c>
      <c r="B228" s="265" t="s">
        <v>385</v>
      </c>
      <c r="C228" s="267"/>
      <c r="D228" s="275">
        <f>SUM(D229)</f>
        <v>0</v>
      </c>
    </row>
    <row r="229" spans="1:4" hidden="1">
      <c r="A229" s="262" t="s">
        <v>26</v>
      </c>
      <c r="B229" s="267" t="s">
        <v>385</v>
      </c>
      <c r="C229" s="267" t="s">
        <v>80</v>
      </c>
      <c r="D229" s="275"/>
    </row>
    <row r="230" spans="1:4">
      <c r="A230" s="295" t="s">
        <v>535</v>
      </c>
      <c r="B230" s="265" t="s">
        <v>538</v>
      </c>
      <c r="C230" s="265"/>
      <c r="D230" s="282">
        <f>SUM(D231)</f>
        <v>595.79999999999995</v>
      </c>
    </row>
    <row r="231" spans="1:4" ht="22.5">
      <c r="A231" s="264" t="s">
        <v>536</v>
      </c>
      <c r="B231" s="265" t="s">
        <v>539</v>
      </c>
      <c r="C231" s="265"/>
      <c r="D231" s="282">
        <f>SUM(D232)</f>
        <v>595.79999999999995</v>
      </c>
    </row>
    <row r="232" spans="1:4" ht="49.5" customHeight="1">
      <c r="A232" s="296" t="s">
        <v>537</v>
      </c>
      <c r="B232" s="265" t="s">
        <v>540</v>
      </c>
      <c r="C232" s="265"/>
      <c r="D232" s="282">
        <f>SUM(D233)</f>
        <v>595.79999999999995</v>
      </c>
    </row>
    <row r="233" spans="1:4">
      <c r="A233" s="262" t="s">
        <v>26</v>
      </c>
      <c r="B233" s="267" t="s">
        <v>540</v>
      </c>
      <c r="C233" s="267" t="s">
        <v>80</v>
      </c>
      <c r="D233" s="282">
        <v>595.79999999999995</v>
      </c>
    </row>
    <row r="234" spans="1:4" ht="34.5" customHeight="1">
      <c r="A234" s="297" t="s">
        <v>392</v>
      </c>
      <c r="B234" s="279" t="s">
        <v>139</v>
      </c>
      <c r="C234" s="280"/>
      <c r="D234" s="281">
        <f>SUM(D235,D260)</f>
        <v>34820.699999999997</v>
      </c>
    </row>
    <row r="235" spans="1:4" ht="33.75">
      <c r="A235" s="254" t="s">
        <v>142</v>
      </c>
      <c r="B235" s="255" t="s">
        <v>140</v>
      </c>
      <c r="C235" s="256"/>
      <c r="D235" s="257">
        <f>SUM(D236,D257)</f>
        <v>34820.699999999997</v>
      </c>
    </row>
    <row r="236" spans="1:4" ht="22.5">
      <c r="A236" s="258" t="s">
        <v>143</v>
      </c>
      <c r="B236" s="259" t="s">
        <v>141</v>
      </c>
      <c r="C236" s="256"/>
      <c r="D236" s="257">
        <f>SUM(D237,D241,D243,D239,D245,D247,D249)</f>
        <v>34720.699999999997</v>
      </c>
    </row>
    <row r="237" spans="1:4" ht="22.5">
      <c r="A237" s="260" t="s">
        <v>144</v>
      </c>
      <c r="B237" s="261" t="s">
        <v>145</v>
      </c>
      <c r="C237" s="256"/>
      <c r="D237" s="257">
        <f>SUM(D238)</f>
        <v>9221.2000000000007</v>
      </c>
    </row>
    <row r="238" spans="1:4" ht="12" customHeight="1">
      <c r="A238" s="262" t="s">
        <v>117</v>
      </c>
      <c r="B238" s="259" t="s">
        <v>145</v>
      </c>
      <c r="C238" s="263">
        <v>200</v>
      </c>
      <c r="D238" s="257">
        <v>9221.2000000000007</v>
      </c>
    </row>
    <row r="239" spans="1:4">
      <c r="A239" s="298" t="s">
        <v>305</v>
      </c>
      <c r="B239" s="265" t="s">
        <v>306</v>
      </c>
      <c r="C239" s="267"/>
      <c r="D239" s="275">
        <f>SUM(D240)</f>
        <v>3380</v>
      </c>
    </row>
    <row r="240" spans="1:4" ht="12.75" customHeight="1">
      <c r="A240" s="262" t="s">
        <v>117</v>
      </c>
      <c r="B240" s="267" t="s">
        <v>306</v>
      </c>
      <c r="C240" s="267" t="s">
        <v>75</v>
      </c>
      <c r="D240" s="275">
        <v>3380</v>
      </c>
    </row>
    <row r="241" spans="1:4">
      <c r="A241" s="270" t="s">
        <v>553</v>
      </c>
      <c r="B241" s="261" t="s">
        <v>550</v>
      </c>
      <c r="C241" s="256"/>
      <c r="D241" s="257">
        <f>SUM(D242)</f>
        <v>7615.4</v>
      </c>
    </row>
    <row r="242" spans="1:4" ht="12.75" customHeight="1">
      <c r="A242" s="262" t="s">
        <v>117</v>
      </c>
      <c r="B242" s="259" t="s">
        <v>550</v>
      </c>
      <c r="C242" s="263">
        <v>200</v>
      </c>
      <c r="D242" s="257">
        <v>7615.4</v>
      </c>
    </row>
    <row r="243" spans="1:4" ht="22.5">
      <c r="A243" s="264" t="s">
        <v>552</v>
      </c>
      <c r="B243" s="265" t="s">
        <v>551</v>
      </c>
      <c r="C243" s="267"/>
      <c r="D243" s="275">
        <f>SUM(D244)</f>
        <v>76.900000000000006</v>
      </c>
    </row>
    <row r="244" spans="1:4" ht="15.75" customHeight="1">
      <c r="A244" s="262" t="s">
        <v>117</v>
      </c>
      <c r="B244" s="267" t="s">
        <v>551</v>
      </c>
      <c r="C244" s="267" t="s">
        <v>75</v>
      </c>
      <c r="D244" s="275">
        <v>76.900000000000006</v>
      </c>
    </row>
    <row r="245" spans="1:4" ht="22.5">
      <c r="A245" s="264" t="s">
        <v>523</v>
      </c>
      <c r="B245" s="265" t="s">
        <v>524</v>
      </c>
      <c r="C245" s="267"/>
      <c r="D245" s="275">
        <f>SUM(D246)</f>
        <v>2559.5</v>
      </c>
    </row>
    <row r="246" spans="1:4" ht="12.75" customHeight="1">
      <c r="A246" s="262" t="s">
        <v>117</v>
      </c>
      <c r="B246" s="267" t="s">
        <v>524</v>
      </c>
      <c r="C246" s="267" t="s">
        <v>75</v>
      </c>
      <c r="D246" s="275">
        <v>2559.5</v>
      </c>
    </row>
    <row r="247" spans="1:4" ht="33.75">
      <c r="A247" s="264" t="s">
        <v>146</v>
      </c>
      <c r="B247" s="261" t="s">
        <v>147</v>
      </c>
      <c r="C247" s="267"/>
      <c r="D247" s="275">
        <f>D248</f>
        <v>11749</v>
      </c>
    </row>
    <row r="248" spans="1:4" ht="11.25" customHeight="1">
      <c r="A248" s="262" t="s">
        <v>117</v>
      </c>
      <c r="B248" s="259" t="s">
        <v>147</v>
      </c>
      <c r="C248" s="267" t="s">
        <v>75</v>
      </c>
      <c r="D248" s="275">
        <v>11749</v>
      </c>
    </row>
    <row r="249" spans="1:4" ht="22.5">
      <c r="A249" s="264" t="s">
        <v>607</v>
      </c>
      <c r="B249" s="265" t="s">
        <v>283</v>
      </c>
      <c r="C249" s="267"/>
      <c r="D249" s="275">
        <f>D250</f>
        <v>118.7</v>
      </c>
    </row>
    <row r="250" spans="1:4" ht="11.25" customHeight="1">
      <c r="A250" s="262" t="s">
        <v>117</v>
      </c>
      <c r="B250" s="267" t="s">
        <v>283</v>
      </c>
      <c r="C250" s="267" t="s">
        <v>75</v>
      </c>
      <c r="D250" s="275">
        <v>118.7</v>
      </c>
    </row>
    <row r="251" spans="1:4" hidden="1">
      <c r="A251" s="262"/>
      <c r="B251" s="265" t="s">
        <v>551</v>
      </c>
      <c r="C251" s="267"/>
      <c r="D251" s="275"/>
    </row>
    <row r="252" spans="1:4" ht="22.5" hidden="1">
      <c r="A252" s="262" t="s">
        <v>117</v>
      </c>
      <c r="B252" s="267" t="s">
        <v>608</v>
      </c>
      <c r="C252" s="267" t="s">
        <v>75</v>
      </c>
      <c r="D252" s="275"/>
    </row>
    <row r="253" spans="1:4" hidden="1">
      <c r="A253" s="262"/>
      <c r="B253" s="267"/>
      <c r="C253" s="267"/>
      <c r="D253" s="275"/>
    </row>
    <row r="254" spans="1:4" hidden="1">
      <c r="A254" s="262"/>
      <c r="B254" s="267"/>
      <c r="C254" s="267"/>
      <c r="D254" s="275"/>
    </row>
    <row r="255" spans="1:4" hidden="1">
      <c r="A255" s="262"/>
      <c r="B255" s="267"/>
      <c r="C255" s="267"/>
      <c r="D255" s="275"/>
    </row>
    <row r="256" spans="1:4" hidden="1">
      <c r="A256" s="262"/>
      <c r="B256" s="267"/>
      <c r="C256" s="267"/>
      <c r="D256" s="275"/>
    </row>
    <row r="257" spans="1:4">
      <c r="A257" s="264" t="s">
        <v>294</v>
      </c>
      <c r="B257" s="265" t="s">
        <v>288</v>
      </c>
      <c r="C257" s="267"/>
      <c r="D257" s="275">
        <f>SUM(D258)</f>
        <v>100</v>
      </c>
    </row>
    <row r="258" spans="1:4">
      <c r="A258" s="264" t="s">
        <v>293</v>
      </c>
      <c r="B258" s="265" t="s">
        <v>289</v>
      </c>
      <c r="C258" s="267"/>
      <c r="D258" s="275">
        <f>SUM(D259)</f>
        <v>100</v>
      </c>
    </row>
    <row r="259" spans="1:4" ht="11.25" customHeight="1">
      <c r="A259" s="262" t="s">
        <v>117</v>
      </c>
      <c r="B259" s="267" t="s">
        <v>289</v>
      </c>
      <c r="C259" s="267" t="s">
        <v>75</v>
      </c>
      <c r="D259" s="275">
        <v>100</v>
      </c>
    </row>
    <row r="260" spans="1:4" ht="22.5" hidden="1">
      <c r="A260" s="283" t="s">
        <v>364</v>
      </c>
      <c r="B260" s="299" t="s">
        <v>365</v>
      </c>
      <c r="C260" s="267"/>
      <c r="D260" s="282">
        <f>SUM(D261)</f>
        <v>0</v>
      </c>
    </row>
    <row r="261" spans="1:4" hidden="1">
      <c r="A261" s="268" t="s">
        <v>366</v>
      </c>
      <c r="B261" s="265" t="s">
        <v>367</v>
      </c>
      <c r="C261" s="267"/>
      <c r="D261" s="282">
        <f>SUM(D262)</f>
        <v>0</v>
      </c>
    </row>
    <row r="262" spans="1:4" ht="22.5" hidden="1">
      <c r="A262" s="264" t="s">
        <v>381</v>
      </c>
      <c r="B262" s="265" t="s">
        <v>368</v>
      </c>
      <c r="C262" s="267"/>
      <c r="D262" s="282">
        <f>SUM(D263)</f>
        <v>0</v>
      </c>
    </row>
    <row r="263" spans="1:4" hidden="1">
      <c r="A263" s="262" t="s">
        <v>26</v>
      </c>
      <c r="B263" s="267" t="s">
        <v>368</v>
      </c>
      <c r="C263" s="267" t="s">
        <v>80</v>
      </c>
      <c r="D263" s="282"/>
    </row>
    <row r="264" spans="1:4" ht="42">
      <c r="A264" s="294" t="s">
        <v>333</v>
      </c>
      <c r="B264" s="279" t="s">
        <v>97</v>
      </c>
      <c r="C264" s="280"/>
      <c r="D264" s="281">
        <f>SUM(D265,D304,D309,D317)</f>
        <v>39470.699999999997</v>
      </c>
    </row>
    <row r="265" spans="1:4" ht="22.5">
      <c r="A265" s="254" t="s">
        <v>88</v>
      </c>
      <c r="B265" s="255" t="s">
        <v>98</v>
      </c>
      <c r="C265" s="256"/>
      <c r="D265" s="257">
        <f>SUM(D266,D275,D298,D301)</f>
        <v>31303.999999999996</v>
      </c>
    </row>
    <row r="266" spans="1:4" ht="22.5">
      <c r="A266" s="258" t="s">
        <v>89</v>
      </c>
      <c r="B266" s="259" t="s">
        <v>99</v>
      </c>
      <c r="C266" s="256"/>
      <c r="D266" s="257">
        <f>SUM(D267,D271,D273)</f>
        <v>29492.399999999998</v>
      </c>
    </row>
    <row r="267" spans="1:4" ht="22.5">
      <c r="A267" s="300" t="s">
        <v>413</v>
      </c>
      <c r="B267" s="261" t="s">
        <v>87</v>
      </c>
      <c r="C267" s="256"/>
      <c r="D267" s="257">
        <f>SUM(D268:D270)</f>
        <v>25561.599999999999</v>
      </c>
    </row>
    <row r="268" spans="1:4" ht="33.75">
      <c r="A268" s="262" t="s">
        <v>72</v>
      </c>
      <c r="B268" s="259" t="s">
        <v>87</v>
      </c>
      <c r="C268" s="263">
        <v>100</v>
      </c>
      <c r="D268" s="257">
        <v>21620.3</v>
      </c>
    </row>
    <row r="269" spans="1:4" ht="11.25" customHeight="1">
      <c r="A269" s="262" t="s">
        <v>117</v>
      </c>
      <c r="B269" s="259" t="s">
        <v>87</v>
      </c>
      <c r="C269" s="263">
        <v>200</v>
      </c>
      <c r="D269" s="257">
        <v>3893.3</v>
      </c>
    </row>
    <row r="270" spans="1:4">
      <c r="A270" s="262" t="s">
        <v>73</v>
      </c>
      <c r="B270" s="259" t="s">
        <v>87</v>
      </c>
      <c r="C270" s="263">
        <v>800</v>
      </c>
      <c r="D270" s="257">
        <v>48</v>
      </c>
    </row>
    <row r="271" spans="1:4" ht="22.5">
      <c r="A271" s="300" t="s">
        <v>415</v>
      </c>
      <c r="B271" s="261" t="s">
        <v>414</v>
      </c>
      <c r="C271" s="256"/>
      <c r="D271" s="257">
        <f>SUM(D272)</f>
        <v>2031</v>
      </c>
    </row>
    <row r="272" spans="1:4" ht="33.75">
      <c r="A272" s="262" t="s">
        <v>72</v>
      </c>
      <c r="B272" s="259" t="s">
        <v>414</v>
      </c>
      <c r="C272" s="263">
        <v>100</v>
      </c>
      <c r="D272" s="257">
        <v>2031</v>
      </c>
    </row>
    <row r="273" spans="1:4">
      <c r="A273" s="260" t="s">
        <v>197</v>
      </c>
      <c r="B273" s="261" t="s">
        <v>196</v>
      </c>
      <c r="C273" s="256"/>
      <c r="D273" s="257">
        <f>SUM(D274)</f>
        <v>1899.8</v>
      </c>
    </row>
    <row r="274" spans="1:4">
      <c r="A274" s="262" t="s">
        <v>77</v>
      </c>
      <c r="B274" s="259" t="s">
        <v>196</v>
      </c>
      <c r="C274" s="263">
        <v>300</v>
      </c>
      <c r="D274" s="257">
        <v>1899.8</v>
      </c>
    </row>
    <row r="275" spans="1:4" ht="22.5">
      <c r="A275" s="258" t="s">
        <v>90</v>
      </c>
      <c r="B275" s="259" t="s">
        <v>100</v>
      </c>
      <c r="C275" s="256"/>
      <c r="D275" s="257">
        <f>SUM(D276,D278,D280,D282,D285,D288,D290,D294,D296,D292)</f>
        <v>1811.6000000000001</v>
      </c>
    </row>
    <row r="276" spans="1:4" ht="36" customHeight="1">
      <c r="A276" s="270" t="s">
        <v>199</v>
      </c>
      <c r="B276" s="261" t="s">
        <v>198</v>
      </c>
      <c r="C276" s="256"/>
      <c r="D276" s="257">
        <f>SUM(D277)</f>
        <v>44.4</v>
      </c>
    </row>
    <row r="277" spans="1:4">
      <c r="A277" s="262" t="s">
        <v>77</v>
      </c>
      <c r="B277" s="259" t="s">
        <v>198</v>
      </c>
      <c r="C277" s="263">
        <v>300</v>
      </c>
      <c r="D277" s="257">
        <v>44.4</v>
      </c>
    </row>
    <row r="278" spans="1:4" ht="67.5" hidden="1">
      <c r="A278" s="260" t="s">
        <v>101</v>
      </c>
      <c r="B278" s="261" t="s">
        <v>102</v>
      </c>
      <c r="C278" s="256"/>
      <c r="D278" s="257">
        <f>SUM(D279)</f>
        <v>0</v>
      </c>
    </row>
    <row r="279" spans="1:4" ht="22.5" hidden="1">
      <c r="A279" s="262" t="s">
        <v>117</v>
      </c>
      <c r="B279" s="259" t="s">
        <v>102</v>
      </c>
      <c r="C279" s="263">
        <v>200</v>
      </c>
      <c r="D279" s="257">
        <v>0</v>
      </c>
    </row>
    <row r="280" spans="1:4" ht="0.75" customHeight="1">
      <c r="A280" s="301" t="s">
        <v>103</v>
      </c>
      <c r="B280" s="261" t="s">
        <v>104</v>
      </c>
      <c r="C280" s="256"/>
      <c r="D280" s="257">
        <f>SUM(D281)</f>
        <v>0</v>
      </c>
    </row>
    <row r="281" spans="1:4" ht="33.75" hidden="1">
      <c r="A281" s="262" t="s">
        <v>72</v>
      </c>
      <c r="B281" s="259" t="s">
        <v>104</v>
      </c>
      <c r="C281" s="263">
        <v>100</v>
      </c>
      <c r="D281" s="257"/>
    </row>
    <row r="282" spans="1:4" ht="22.5" customHeight="1">
      <c r="A282" s="270" t="s">
        <v>105</v>
      </c>
      <c r="B282" s="261" t="s">
        <v>106</v>
      </c>
      <c r="C282" s="256"/>
      <c r="D282" s="257">
        <f>SUM(D283:D284)</f>
        <v>493</v>
      </c>
    </row>
    <row r="283" spans="1:4" ht="33.75">
      <c r="A283" s="262" t="s">
        <v>72</v>
      </c>
      <c r="B283" s="259" t="s">
        <v>106</v>
      </c>
      <c r="C283" s="263">
        <v>100</v>
      </c>
      <c r="D283" s="275">
        <v>492.1</v>
      </c>
    </row>
    <row r="284" spans="1:4" ht="12.75" customHeight="1">
      <c r="A284" s="262" t="s">
        <v>117</v>
      </c>
      <c r="B284" s="259" t="s">
        <v>106</v>
      </c>
      <c r="C284" s="263">
        <v>200</v>
      </c>
      <c r="D284" s="266">
        <v>0.9</v>
      </c>
    </row>
    <row r="285" spans="1:4" ht="24" customHeight="1">
      <c r="A285" s="260" t="s">
        <v>107</v>
      </c>
      <c r="B285" s="261" t="s">
        <v>108</v>
      </c>
      <c r="C285" s="256"/>
      <c r="D285" s="257">
        <f>SUM(D286:D287)</f>
        <v>69</v>
      </c>
    </row>
    <row r="286" spans="1:4" ht="33.75">
      <c r="A286" s="262" t="s">
        <v>72</v>
      </c>
      <c r="B286" s="259" t="s">
        <v>108</v>
      </c>
      <c r="C286" s="263">
        <v>100</v>
      </c>
      <c r="D286" s="275">
        <v>34</v>
      </c>
    </row>
    <row r="287" spans="1:4" ht="12.75" customHeight="1">
      <c r="A287" s="262" t="s">
        <v>117</v>
      </c>
      <c r="B287" s="259" t="s">
        <v>108</v>
      </c>
      <c r="C287" s="263">
        <v>200</v>
      </c>
      <c r="D287" s="266">
        <v>35</v>
      </c>
    </row>
    <row r="288" spans="1:4" ht="33.75">
      <c r="A288" s="260" t="s">
        <v>109</v>
      </c>
      <c r="B288" s="261" t="s">
        <v>110</v>
      </c>
      <c r="C288" s="256"/>
      <c r="D288" s="257">
        <f>SUM(D289)</f>
        <v>0</v>
      </c>
    </row>
    <row r="289" spans="1:4" ht="12.75" customHeight="1">
      <c r="A289" s="262" t="s">
        <v>117</v>
      </c>
      <c r="B289" s="259" t="s">
        <v>110</v>
      </c>
      <c r="C289" s="263">
        <v>200</v>
      </c>
      <c r="D289" s="257">
        <v>0</v>
      </c>
    </row>
    <row r="290" spans="1:4" ht="36" customHeight="1">
      <c r="A290" s="264" t="s">
        <v>462</v>
      </c>
      <c r="B290" s="256" t="s">
        <v>461</v>
      </c>
      <c r="C290" s="277"/>
      <c r="D290" s="275">
        <f>SUM(D291)</f>
        <v>14.6</v>
      </c>
    </row>
    <row r="291" spans="1:4" ht="12.75" customHeight="1">
      <c r="A291" s="262" t="s">
        <v>117</v>
      </c>
      <c r="B291" s="263" t="s">
        <v>461</v>
      </c>
      <c r="C291" s="277" t="s">
        <v>75</v>
      </c>
      <c r="D291" s="275">
        <v>14.6</v>
      </c>
    </row>
    <row r="292" spans="1:4" ht="24.75" customHeight="1">
      <c r="A292" s="302" t="s">
        <v>480</v>
      </c>
      <c r="B292" s="256" t="s">
        <v>481</v>
      </c>
      <c r="C292" s="271"/>
      <c r="D292" s="282">
        <f>SUM(D293)</f>
        <v>187.3</v>
      </c>
    </row>
    <row r="293" spans="1:4" ht="13.5" customHeight="1">
      <c r="A293" s="262" t="s">
        <v>117</v>
      </c>
      <c r="B293" s="263" t="s">
        <v>481</v>
      </c>
      <c r="C293" s="272" t="s">
        <v>75</v>
      </c>
      <c r="D293" s="282">
        <v>187.3</v>
      </c>
    </row>
    <row r="294" spans="1:4" ht="22.5">
      <c r="A294" s="260" t="s">
        <v>91</v>
      </c>
      <c r="B294" s="261" t="s">
        <v>134</v>
      </c>
      <c r="C294" s="256"/>
      <c r="D294" s="257">
        <f>SUM(D295)</f>
        <v>1001.4</v>
      </c>
    </row>
    <row r="295" spans="1:4">
      <c r="A295" s="262" t="s">
        <v>26</v>
      </c>
      <c r="B295" s="259" t="s">
        <v>134</v>
      </c>
      <c r="C295" s="263">
        <v>500</v>
      </c>
      <c r="D295" s="257">
        <v>1001.4</v>
      </c>
    </row>
    <row r="296" spans="1:4" ht="20.25" customHeight="1">
      <c r="A296" s="269" t="s">
        <v>260</v>
      </c>
      <c r="B296" s="271" t="s">
        <v>261</v>
      </c>
      <c r="C296" s="272"/>
      <c r="D296" s="266">
        <f>SUM(D297)</f>
        <v>1.9</v>
      </c>
    </row>
    <row r="297" spans="1:4">
      <c r="A297" s="262" t="s">
        <v>81</v>
      </c>
      <c r="B297" s="272" t="s">
        <v>261</v>
      </c>
      <c r="C297" s="272" t="s">
        <v>75</v>
      </c>
      <c r="D297" s="266">
        <v>1.9</v>
      </c>
    </row>
    <row r="298" spans="1:4" hidden="1">
      <c r="A298" s="262" t="s">
        <v>326</v>
      </c>
      <c r="B298" s="256" t="s">
        <v>324</v>
      </c>
      <c r="C298" s="272"/>
      <c r="D298" s="266">
        <f>SUM(D299)</f>
        <v>0</v>
      </c>
    </row>
    <row r="299" spans="1:4" hidden="1">
      <c r="A299" s="264" t="s">
        <v>327</v>
      </c>
      <c r="B299" s="256" t="s">
        <v>325</v>
      </c>
      <c r="C299" s="272"/>
      <c r="D299" s="266">
        <f>SUM(D300)</f>
        <v>0</v>
      </c>
    </row>
    <row r="300" spans="1:4" ht="22.5" hidden="1">
      <c r="A300" s="262" t="s">
        <v>117</v>
      </c>
      <c r="B300" s="263" t="s">
        <v>325</v>
      </c>
      <c r="C300" s="272" t="s">
        <v>75</v>
      </c>
      <c r="D300" s="266"/>
    </row>
    <row r="301" spans="1:4" ht="22.5" hidden="1">
      <c r="A301" s="264" t="s">
        <v>431</v>
      </c>
      <c r="B301" s="271" t="s">
        <v>432</v>
      </c>
      <c r="C301" s="272"/>
      <c r="D301" s="266">
        <f>SUM(D302)</f>
        <v>0</v>
      </c>
    </row>
    <row r="302" spans="1:4" hidden="1">
      <c r="A302" s="269" t="s">
        <v>433</v>
      </c>
      <c r="B302" s="271" t="s">
        <v>434</v>
      </c>
      <c r="C302" s="272"/>
      <c r="D302" s="266">
        <f>SUM(D303)</f>
        <v>0</v>
      </c>
    </row>
    <row r="303" spans="1:4" hidden="1">
      <c r="A303" s="262" t="s">
        <v>73</v>
      </c>
      <c r="B303" s="272" t="s">
        <v>434</v>
      </c>
      <c r="C303" s="272" t="s">
        <v>76</v>
      </c>
      <c r="D303" s="266"/>
    </row>
    <row r="304" spans="1:4" ht="22.5">
      <c r="A304" s="254" t="s">
        <v>118</v>
      </c>
      <c r="B304" s="255" t="s">
        <v>122</v>
      </c>
      <c r="C304" s="256"/>
      <c r="D304" s="257">
        <f>SUM(D305)</f>
        <v>2690.5</v>
      </c>
    </row>
    <row r="305" spans="1:4" ht="12" customHeight="1">
      <c r="A305" s="258" t="s">
        <v>119</v>
      </c>
      <c r="B305" s="259" t="s">
        <v>121</v>
      </c>
      <c r="C305" s="256"/>
      <c r="D305" s="257">
        <f>SUM(D306)</f>
        <v>2690.5</v>
      </c>
    </row>
    <row r="306" spans="1:4">
      <c r="A306" s="260" t="s">
        <v>120</v>
      </c>
      <c r="B306" s="261" t="s">
        <v>123</v>
      </c>
      <c r="C306" s="256"/>
      <c r="D306" s="257">
        <f>SUM(D307:D308)</f>
        <v>2690.5</v>
      </c>
    </row>
    <row r="307" spans="1:4" ht="33.75">
      <c r="A307" s="262" t="s">
        <v>72</v>
      </c>
      <c r="B307" s="259" t="s">
        <v>123</v>
      </c>
      <c r="C307" s="263">
        <v>100</v>
      </c>
      <c r="D307" s="257">
        <v>2690.5</v>
      </c>
    </row>
    <row r="308" spans="1:4" ht="22.5" hidden="1">
      <c r="A308" s="262" t="s">
        <v>117</v>
      </c>
      <c r="B308" s="271" t="s">
        <v>123</v>
      </c>
      <c r="C308" s="272" t="s">
        <v>75</v>
      </c>
      <c r="D308" s="266"/>
    </row>
    <row r="309" spans="1:4" ht="22.5">
      <c r="A309" s="254" t="s">
        <v>111</v>
      </c>
      <c r="B309" s="255" t="s">
        <v>116</v>
      </c>
      <c r="C309" s="256"/>
      <c r="D309" s="257">
        <f>SUM(D310)</f>
        <v>4382.1000000000004</v>
      </c>
    </row>
    <row r="310" spans="1:4" ht="25.5" customHeight="1">
      <c r="A310" s="258" t="s">
        <v>112</v>
      </c>
      <c r="B310" s="259" t="s">
        <v>114</v>
      </c>
      <c r="C310" s="256"/>
      <c r="D310" s="257">
        <f>SUM(D311,D313,D315)</f>
        <v>4382.1000000000004</v>
      </c>
    </row>
    <row r="311" spans="1:4" ht="45" hidden="1">
      <c r="A311" s="270" t="s">
        <v>113</v>
      </c>
      <c r="B311" s="261" t="s">
        <v>115</v>
      </c>
      <c r="C311" s="256"/>
      <c r="D311" s="257">
        <f>SUM(D312)</f>
        <v>0</v>
      </c>
    </row>
    <row r="312" spans="1:4" ht="29.25" hidden="1" customHeight="1">
      <c r="A312" s="262" t="s">
        <v>117</v>
      </c>
      <c r="B312" s="259" t="s">
        <v>115</v>
      </c>
      <c r="C312" s="263">
        <v>200</v>
      </c>
      <c r="D312" s="257">
        <v>0</v>
      </c>
    </row>
    <row r="313" spans="1:4" hidden="1">
      <c r="A313" s="260" t="s">
        <v>216</v>
      </c>
      <c r="B313" s="261" t="s">
        <v>217</v>
      </c>
      <c r="C313" s="256"/>
      <c r="D313" s="257">
        <f>SUM(D314)</f>
        <v>0</v>
      </c>
    </row>
    <row r="314" spans="1:4" hidden="1">
      <c r="A314" s="262" t="s">
        <v>83</v>
      </c>
      <c r="B314" s="259" t="s">
        <v>217</v>
      </c>
      <c r="C314" s="263">
        <v>700</v>
      </c>
      <c r="D314" s="257"/>
    </row>
    <row r="315" spans="1:4" ht="22.5">
      <c r="A315" s="268" t="s">
        <v>300</v>
      </c>
      <c r="B315" s="261" t="s">
        <v>218</v>
      </c>
      <c r="C315" s="256"/>
      <c r="D315" s="257">
        <f>SUM(D316)</f>
        <v>4382.1000000000004</v>
      </c>
    </row>
    <row r="316" spans="1:4">
      <c r="A316" s="262" t="s">
        <v>26</v>
      </c>
      <c r="B316" s="259" t="s">
        <v>218</v>
      </c>
      <c r="C316" s="263">
        <v>500</v>
      </c>
      <c r="D316" s="257">
        <v>4382.1000000000004</v>
      </c>
    </row>
    <row r="317" spans="1:4" ht="22.5" customHeight="1">
      <c r="A317" s="254" t="s">
        <v>609</v>
      </c>
      <c r="B317" s="255" t="s">
        <v>129</v>
      </c>
      <c r="C317" s="256"/>
      <c r="D317" s="257">
        <f>SUM(D318)</f>
        <v>1094.0999999999999</v>
      </c>
    </row>
    <row r="318" spans="1:4" ht="22.5">
      <c r="A318" s="258" t="s">
        <v>610</v>
      </c>
      <c r="B318" s="259" t="s">
        <v>130</v>
      </c>
      <c r="C318" s="256"/>
      <c r="D318" s="257">
        <f>SUM(D319,D321,D324,D327,D329)</f>
        <v>1094.0999999999999</v>
      </c>
    </row>
    <row r="319" spans="1:4" ht="22.5">
      <c r="A319" s="260" t="s">
        <v>126</v>
      </c>
      <c r="B319" s="261" t="s">
        <v>131</v>
      </c>
      <c r="C319" s="256"/>
      <c r="D319" s="257">
        <f>SUM(D320)</f>
        <v>20</v>
      </c>
    </row>
    <row r="320" spans="1:4" ht="12.75" customHeight="1">
      <c r="A320" s="262" t="s">
        <v>117</v>
      </c>
      <c r="B320" s="259" t="s">
        <v>131</v>
      </c>
      <c r="C320" s="263">
        <v>200</v>
      </c>
      <c r="D320" s="257">
        <v>20</v>
      </c>
    </row>
    <row r="321" spans="1:4" ht="33.75">
      <c r="A321" s="260" t="s">
        <v>127</v>
      </c>
      <c r="B321" s="261" t="s">
        <v>132</v>
      </c>
      <c r="C321" s="256"/>
      <c r="D321" s="257">
        <f>SUM(D322:D323)</f>
        <v>18.5</v>
      </c>
    </row>
    <row r="322" spans="1:4" ht="12" customHeight="1">
      <c r="A322" s="262" t="s">
        <v>117</v>
      </c>
      <c r="B322" s="259" t="s">
        <v>132</v>
      </c>
      <c r="C322" s="263">
        <v>200</v>
      </c>
      <c r="D322" s="257">
        <v>18.5</v>
      </c>
    </row>
    <row r="323" spans="1:4" ht="13.5" customHeight="1">
      <c r="A323" s="262" t="s">
        <v>117</v>
      </c>
      <c r="B323" s="259" t="s">
        <v>132</v>
      </c>
      <c r="C323" s="263">
        <v>800</v>
      </c>
      <c r="D323" s="257"/>
    </row>
    <row r="324" spans="1:4">
      <c r="A324" s="260" t="s">
        <v>128</v>
      </c>
      <c r="B324" s="261" t="s">
        <v>133</v>
      </c>
      <c r="C324" s="256"/>
      <c r="D324" s="257">
        <f>SUM(D325:D326)</f>
        <v>72.8</v>
      </c>
    </row>
    <row r="325" spans="1:4" ht="11.25" customHeight="1">
      <c r="A325" s="262" t="s">
        <v>117</v>
      </c>
      <c r="B325" s="259" t="s">
        <v>133</v>
      </c>
      <c r="C325" s="263">
        <v>200</v>
      </c>
      <c r="D325" s="257">
        <v>70</v>
      </c>
    </row>
    <row r="326" spans="1:4" ht="10.5" customHeight="1">
      <c r="A326" s="262" t="s">
        <v>117</v>
      </c>
      <c r="B326" s="259" t="s">
        <v>133</v>
      </c>
      <c r="C326" s="263">
        <v>800</v>
      </c>
      <c r="D326" s="257">
        <v>2.8</v>
      </c>
    </row>
    <row r="327" spans="1:4">
      <c r="A327" s="264" t="s">
        <v>542</v>
      </c>
      <c r="B327" s="261" t="s">
        <v>543</v>
      </c>
      <c r="C327" s="263"/>
      <c r="D327" s="257">
        <f>D328</f>
        <v>185</v>
      </c>
    </row>
    <row r="328" spans="1:4" ht="13.5" customHeight="1">
      <c r="A328" s="262" t="s">
        <v>117</v>
      </c>
      <c r="B328" s="259" t="s">
        <v>543</v>
      </c>
      <c r="C328" s="263">
        <v>200</v>
      </c>
      <c r="D328" s="257">
        <v>185</v>
      </c>
    </row>
    <row r="329" spans="1:4" ht="22.5">
      <c r="A329" s="264" t="s">
        <v>587</v>
      </c>
      <c r="B329" s="261" t="s">
        <v>611</v>
      </c>
      <c r="C329" s="263"/>
      <c r="D329" s="257">
        <f>D330</f>
        <v>797.8</v>
      </c>
    </row>
    <row r="330" spans="1:4" ht="11.25" customHeight="1">
      <c r="A330" s="262" t="s">
        <v>117</v>
      </c>
      <c r="B330" s="259" t="s">
        <v>611</v>
      </c>
      <c r="C330" s="263">
        <v>200</v>
      </c>
      <c r="D330" s="257">
        <v>797.8</v>
      </c>
    </row>
    <row r="331" spans="1:4" ht="23.25" customHeight="1">
      <c r="A331" s="294" t="s">
        <v>612</v>
      </c>
      <c r="B331" s="279" t="s">
        <v>185</v>
      </c>
      <c r="C331" s="280"/>
      <c r="D331" s="281">
        <f>SUM(D332)</f>
        <v>5335.4</v>
      </c>
    </row>
    <row r="332" spans="1:4" ht="22.5">
      <c r="A332" s="254" t="s">
        <v>182</v>
      </c>
      <c r="B332" s="255" t="s">
        <v>186</v>
      </c>
      <c r="C332" s="256"/>
      <c r="D332" s="257">
        <f>SUM(D338,D347,D359,D333,D362)</f>
        <v>5335.4</v>
      </c>
    </row>
    <row r="333" spans="1:4" hidden="1">
      <c r="A333" s="268" t="s">
        <v>388</v>
      </c>
      <c r="B333" s="303" t="s">
        <v>389</v>
      </c>
      <c r="C333" s="303"/>
      <c r="D333" s="275">
        <f>SUM(D334,D336)</f>
        <v>3263.3</v>
      </c>
    </row>
    <row r="334" spans="1:4" ht="35.25" customHeight="1">
      <c r="A334" s="268" t="s">
        <v>390</v>
      </c>
      <c r="B334" s="303" t="s">
        <v>393</v>
      </c>
      <c r="C334" s="303"/>
      <c r="D334" s="275">
        <f>SUM(D335)</f>
        <v>2180</v>
      </c>
    </row>
    <row r="335" spans="1:4" ht="18" customHeight="1">
      <c r="A335" s="262" t="s">
        <v>394</v>
      </c>
      <c r="B335" s="304" t="s">
        <v>393</v>
      </c>
      <c r="C335" s="267" t="s">
        <v>295</v>
      </c>
      <c r="D335" s="266">
        <v>2180</v>
      </c>
    </row>
    <row r="336" spans="1:4" ht="33.75">
      <c r="A336" s="268" t="s">
        <v>613</v>
      </c>
      <c r="B336" s="303" t="s">
        <v>577</v>
      </c>
      <c r="C336" s="303"/>
      <c r="D336" s="275">
        <f>SUM(D337)</f>
        <v>1083.3</v>
      </c>
    </row>
    <row r="337" spans="1:4" ht="16.5" customHeight="1">
      <c r="A337" s="262" t="s">
        <v>394</v>
      </c>
      <c r="B337" s="304" t="s">
        <v>577</v>
      </c>
      <c r="C337" s="267" t="s">
        <v>295</v>
      </c>
      <c r="D337" s="266">
        <v>1083.3</v>
      </c>
    </row>
    <row r="338" spans="1:4" ht="22.5">
      <c r="A338" s="258" t="s">
        <v>202</v>
      </c>
      <c r="B338" s="259" t="s">
        <v>204</v>
      </c>
      <c r="C338" s="256"/>
      <c r="D338" s="257">
        <f>SUM(D339,D345,D341,D343)</f>
        <v>1175</v>
      </c>
    </row>
    <row r="339" spans="1:4" ht="33.75">
      <c r="A339" s="260" t="s">
        <v>203</v>
      </c>
      <c r="B339" s="261" t="s">
        <v>205</v>
      </c>
      <c r="C339" s="256"/>
      <c r="D339" s="257">
        <f>SUM(D340)</f>
        <v>795</v>
      </c>
    </row>
    <row r="340" spans="1:4" ht="22.5">
      <c r="A340" s="262" t="s">
        <v>82</v>
      </c>
      <c r="B340" s="259" t="s">
        <v>205</v>
      </c>
      <c r="C340" s="263">
        <v>600</v>
      </c>
      <c r="D340" s="257">
        <v>795</v>
      </c>
    </row>
    <row r="341" spans="1:4" ht="45">
      <c r="A341" s="264" t="s">
        <v>267</v>
      </c>
      <c r="B341" s="303" t="s">
        <v>268</v>
      </c>
      <c r="C341" s="267"/>
      <c r="D341" s="275">
        <f>SUM(D342)</f>
        <v>160</v>
      </c>
    </row>
    <row r="342" spans="1:4">
      <c r="A342" s="262" t="s">
        <v>77</v>
      </c>
      <c r="B342" s="304" t="s">
        <v>268</v>
      </c>
      <c r="C342" s="267" t="s">
        <v>78</v>
      </c>
      <c r="D342" s="275">
        <v>160</v>
      </c>
    </row>
    <row r="343" spans="1:4" ht="47.25" hidden="1" customHeight="1">
      <c r="A343" s="264" t="s">
        <v>280</v>
      </c>
      <c r="B343" s="303" t="s">
        <v>281</v>
      </c>
      <c r="C343" s="267"/>
      <c r="D343" s="275">
        <f>SUM(D344)</f>
        <v>0</v>
      </c>
    </row>
    <row r="344" spans="1:4" hidden="1">
      <c r="A344" s="262" t="s">
        <v>77</v>
      </c>
      <c r="B344" s="304" t="s">
        <v>281</v>
      </c>
      <c r="C344" s="267" t="s">
        <v>78</v>
      </c>
      <c r="D344" s="275"/>
    </row>
    <row r="345" spans="1:4" ht="33.75" customHeight="1">
      <c r="A345" s="268" t="s">
        <v>255</v>
      </c>
      <c r="B345" s="265" t="s">
        <v>249</v>
      </c>
      <c r="C345" s="265"/>
      <c r="D345" s="266">
        <f>SUM(D346)</f>
        <v>220</v>
      </c>
    </row>
    <row r="346" spans="1:4" ht="22.5">
      <c r="A346" s="262" t="s">
        <v>82</v>
      </c>
      <c r="B346" s="267" t="s">
        <v>249</v>
      </c>
      <c r="C346" s="267" t="s">
        <v>79</v>
      </c>
      <c r="D346" s="266">
        <v>220</v>
      </c>
    </row>
    <row r="347" spans="1:4" ht="24" customHeight="1">
      <c r="A347" s="258" t="s">
        <v>183</v>
      </c>
      <c r="B347" s="259" t="s">
        <v>187</v>
      </c>
      <c r="C347" s="256"/>
      <c r="D347" s="257">
        <f>SUM(D350,D352,D348,D354,D357)</f>
        <v>884.4</v>
      </c>
    </row>
    <row r="348" spans="1:4" ht="22.5">
      <c r="A348" s="260" t="s">
        <v>221</v>
      </c>
      <c r="B348" s="261" t="s">
        <v>220</v>
      </c>
      <c r="C348" s="256"/>
      <c r="D348" s="257">
        <f>SUM(D349:D349)</f>
        <v>142</v>
      </c>
    </row>
    <row r="349" spans="1:4" ht="22.5">
      <c r="A349" s="262" t="s">
        <v>82</v>
      </c>
      <c r="B349" s="259" t="s">
        <v>220</v>
      </c>
      <c r="C349" s="263">
        <v>600</v>
      </c>
      <c r="D349" s="257">
        <v>142</v>
      </c>
    </row>
    <row r="350" spans="1:4" ht="23.25" customHeight="1">
      <c r="A350" s="260" t="s">
        <v>200</v>
      </c>
      <c r="B350" s="261" t="s">
        <v>201</v>
      </c>
      <c r="C350" s="256"/>
      <c r="D350" s="257">
        <f>SUM(D351)</f>
        <v>167</v>
      </c>
    </row>
    <row r="351" spans="1:4" ht="22.5">
      <c r="A351" s="262" t="s">
        <v>82</v>
      </c>
      <c r="B351" s="259" t="s">
        <v>201</v>
      </c>
      <c r="C351" s="263">
        <v>600</v>
      </c>
      <c r="D351" s="257">
        <v>167</v>
      </c>
    </row>
    <row r="352" spans="1:4" ht="22.5">
      <c r="A352" s="260" t="s">
        <v>184</v>
      </c>
      <c r="B352" s="261" t="s">
        <v>188</v>
      </c>
      <c r="C352" s="256"/>
      <c r="D352" s="257">
        <f>SUM(D353)</f>
        <v>505.4</v>
      </c>
    </row>
    <row r="353" spans="1:4" ht="22.5">
      <c r="A353" s="262" t="s">
        <v>82</v>
      </c>
      <c r="B353" s="259" t="s">
        <v>188</v>
      </c>
      <c r="C353" s="263">
        <v>600</v>
      </c>
      <c r="D353" s="257">
        <v>505.4</v>
      </c>
    </row>
    <row r="354" spans="1:4" ht="57.75" customHeight="1">
      <c r="A354" s="264" t="s">
        <v>517</v>
      </c>
      <c r="B354" s="276" t="s">
        <v>264</v>
      </c>
      <c r="C354" s="277"/>
      <c r="D354" s="275">
        <f>SUM(D355:D356)</f>
        <v>70</v>
      </c>
    </row>
    <row r="355" spans="1:4">
      <c r="A355" s="262" t="s">
        <v>26</v>
      </c>
      <c r="B355" s="277" t="s">
        <v>264</v>
      </c>
      <c r="C355" s="277" t="s">
        <v>80</v>
      </c>
      <c r="D355" s="275">
        <v>10</v>
      </c>
    </row>
    <row r="356" spans="1:4" ht="22.5">
      <c r="A356" s="262" t="s">
        <v>82</v>
      </c>
      <c r="B356" s="277" t="s">
        <v>264</v>
      </c>
      <c r="C356" s="277" t="s">
        <v>79</v>
      </c>
      <c r="D356" s="275">
        <v>60</v>
      </c>
    </row>
    <row r="357" spans="1:4" ht="33.75">
      <c r="A357" s="264" t="s">
        <v>463</v>
      </c>
      <c r="B357" s="276" t="s">
        <v>464</v>
      </c>
      <c r="C357" s="276" t="s">
        <v>465</v>
      </c>
      <c r="D357" s="275">
        <f>SUM(D358)</f>
        <v>0</v>
      </c>
    </row>
    <row r="358" spans="1:4">
      <c r="A358" s="262" t="s">
        <v>26</v>
      </c>
      <c r="B358" s="277" t="s">
        <v>464</v>
      </c>
      <c r="C358" s="277" t="s">
        <v>80</v>
      </c>
      <c r="D358" s="275"/>
    </row>
    <row r="359" spans="1:4" ht="22.5">
      <c r="A359" s="268" t="s">
        <v>401</v>
      </c>
      <c r="B359" s="303" t="s">
        <v>262</v>
      </c>
      <c r="C359" s="267"/>
      <c r="D359" s="275">
        <f>SUM(D360)</f>
        <v>12.7</v>
      </c>
    </row>
    <row r="360" spans="1:4">
      <c r="A360" s="264" t="s">
        <v>402</v>
      </c>
      <c r="B360" s="303" t="s">
        <v>263</v>
      </c>
      <c r="C360" s="267"/>
      <c r="D360" s="275">
        <f>SUM(D361)</f>
        <v>12.7</v>
      </c>
    </row>
    <row r="361" spans="1:4" ht="12" customHeight="1">
      <c r="A361" s="262" t="s">
        <v>117</v>
      </c>
      <c r="B361" s="304" t="s">
        <v>263</v>
      </c>
      <c r="C361" s="267" t="s">
        <v>75</v>
      </c>
      <c r="D361" s="275">
        <v>12.7</v>
      </c>
    </row>
    <row r="362" spans="1:4" ht="33.75" hidden="1">
      <c r="A362" s="264" t="s">
        <v>458</v>
      </c>
      <c r="B362" s="265" t="s">
        <v>443</v>
      </c>
      <c r="C362" s="267"/>
      <c r="D362" s="266">
        <f>SUM(D363,D365)</f>
        <v>0</v>
      </c>
    </row>
    <row r="363" spans="1:4" ht="22.5" hidden="1">
      <c r="A363" s="264" t="s">
        <v>445</v>
      </c>
      <c r="B363" s="265" t="s">
        <v>444</v>
      </c>
      <c r="C363" s="267"/>
      <c r="D363" s="266">
        <f>SUM(D364)</f>
        <v>0</v>
      </c>
    </row>
    <row r="364" spans="1:4" ht="22.5" hidden="1">
      <c r="A364" s="262" t="s">
        <v>117</v>
      </c>
      <c r="B364" s="267" t="s">
        <v>444</v>
      </c>
      <c r="C364" s="267" t="s">
        <v>75</v>
      </c>
      <c r="D364" s="266"/>
    </row>
    <row r="365" spans="1:4" ht="22.5" hidden="1">
      <c r="A365" s="264" t="s">
        <v>460</v>
      </c>
      <c r="B365" s="265" t="s">
        <v>459</v>
      </c>
      <c r="C365" s="267"/>
      <c r="D365" s="266">
        <f>SUM(D366)</f>
        <v>0</v>
      </c>
    </row>
    <row r="366" spans="1:4" ht="22.5" hidden="1">
      <c r="A366" s="262" t="s">
        <v>117</v>
      </c>
      <c r="B366" s="267" t="s">
        <v>459</v>
      </c>
      <c r="C366" s="267" t="s">
        <v>75</v>
      </c>
      <c r="D366" s="266"/>
    </row>
    <row r="367" spans="1:4" ht="42" customHeight="1">
      <c r="A367" s="294" t="s">
        <v>340</v>
      </c>
      <c r="B367" s="279" t="s">
        <v>209</v>
      </c>
      <c r="C367" s="280"/>
      <c r="D367" s="281">
        <f>SUM(D368)</f>
        <v>878.7</v>
      </c>
    </row>
    <row r="368" spans="1:4" ht="33.75">
      <c r="A368" s="254" t="s">
        <v>206</v>
      </c>
      <c r="B368" s="255" t="s">
        <v>210</v>
      </c>
      <c r="C368" s="256"/>
      <c r="D368" s="257">
        <f>SUM(D369)</f>
        <v>878.7</v>
      </c>
    </row>
    <row r="369" spans="1:4" ht="25.5" customHeight="1">
      <c r="A369" s="305" t="s">
        <v>207</v>
      </c>
      <c r="B369" s="259" t="s">
        <v>211</v>
      </c>
      <c r="C369" s="256"/>
      <c r="D369" s="257">
        <f>SUM(D370,D373,D376)</f>
        <v>878.7</v>
      </c>
    </row>
    <row r="370" spans="1:4">
      <c r="A370" s="301" t="s">
        <v>208</v>
      </c>
      <c r="B370" s="261" t="s">
        <v>212</v>
      </c>
      <c r="C370" s="256"/>
      <c r="D370" s="257">
        <f>SUM(D371:D372)</f>
        <v>715</v>
      </c>
    </row>
    <row r="371" spans="1:4" ht="33.75">
      <c r="A371" s="262" t="s">
        <v>72</v>
      </c>
      <c r="B371" s="259" t="s">
        <v>212</v>
      </c>
      <c r="C371" s="263">
        <v>100</v>
      </c>
      <c r="D371" s="275">
        <v>361.3</v>
      </c>
    </row>
    <row r="372" spans="1:4" ht="11.25" customHeight="1">
      <c r="A372" s="262" t="s">
        <v>117</v>
      </c>
      <c r="B372" s="259" t="s">
        <v>212</v>
      </c>
      <c r="C372" s="263">
        <v>200</v>
      </c>
      <c r="D372" s="275">
        <v>353.7</v>
      </c>
    </row>
    <row r="373" spans="1:4" ht="22.5">
      <c r="A373" s="301" t="s">
        <v>213</v>
      </c>
      <c r="B373" s="261" t="s">
        <v>214</v>
      </c>
      <c r="C373" s="256"/>
      <c r="D373" s="257">
        <f>SUM(D374:D375)</f>
        <v>162</v>
      </c>
    </row>
    <row r="374" spans="1:4" ht="33.75">
      <c r="A374" s="262" t="s">
        <v>72</v>
      </c>
      <c r="B374" s="259" t="s">
        <v>214</v>
      </c>
      <c r="C374" s="263">
        <v>100</v>
      </c>
      <c r="D374" s="257">
        <v>87.3</v>
      </c>
    </row>
    <row r="375" spans="1:4" ht="13.5" customHeight="1">
      <c r="A375" s="262" t="s">
        <v>117</v>
      </c>
      <c r="B375" s="259" t="s">
        <v>214</v>
      </c>
      <c r="C375" s="263">
        <v>200</v>
      </c>
      <c r="D375" s="257">
        <v>74.7</v>
      </c>
    </row>
    <row r="376" spans="1:4" ht="33.75">
      <c r="A376" s="301" t="s">
        <v>215</v>
      </c>
      <c r="B376" s="261" t="s">
        <v>284</v>
      </c>
      <c r="C376" s="256"/>
      <c r="D376" s="257">
        <f>SUM(D377)</f>
        <v>1.7</v>
      </c>
    </row>
    <row r="377" spans="1:4" ht="13.5" customHeight="1">
      <c r="A377" s="262" t="s">
        <v>117</v>
      </c>
      <c r="B377" s="259" t="s">
        <v>284</v>
      </c>
      <c r="C377" s="263">
        <v>200</v>
      </c>
      <c r="D377" s="257">
        <v>1.7</v>
      </c>
    </row>
    <row r="378" spans="1:4" ht="31.5">
      <c r="A378" s="297" t="s">
        <v>436</v>
      </c>
      <c r="B378" s="299" t="s">
        <v>438</v>
      </c>
      <c r="C378" s="267"/>
      <c r="D378" s="306">
        <f>SUM(D379)</f>
        <v>1785.8</v>
      </c>
    </row>
    <row r="379" spans="1:4" ht="22.5">
      <c r="A379" s="283" t="s">
        <v>435</v>
      </c>
      <c r="B379" s="274" t="s">
        <v>439</v>
      </c>
      <c r="C379" s="267"/>
      <c r="D379" s="282">
        <f>SUM(D380)</f>
        <v>1785.8</v>
      </c>
    </row>
    <row r="380" spans="1:4">
      <c r="A380" s="268" t="s">
        <v>366</v>
      </c>
      <c r="B380" s="265" t="s">
        <v>440</v>
      </c>
      <c r="C380" s="267"/>
      <c r="D380" s="282">
        <f>SUM(D381)</f>
        <v>1785.8</v>
      </c>
    </row>
    <row r="381" spans="1:4" ht="22.5">
      <c r="A381" s="264" t="s">
        <v>437</v>
      </c>
      <c r="B381" s="265" t="s">
        <v>441</v>
      </c>
      <c r="C381" s="267"/>
      <c r="D381" s="282">
        <f>SUM(D382)</f>
        <v>1785.8</v>
      </c>
    </row>
    <row r="382" spans="1:4" ht="11.25" customHeight="1">
      <c r="A382" s="262" t="s">
        <v>117</v>
      </c>
      <c r="B382" s="267" t="s">
        <v>441</v>
      </c>
      <c r="C382" s="267" t="s">
        <v>75</v>
      </c>
      <c r="D382" s="282">
        <v>1785.8</v>
      </c>
    </row>
    <row r="383" spans="1:4">
      <c r="A383" s="307" t="s">
        <v>229</v>
      </c>
      <c r="B383" s="279" t="s">
        <v>228</v>
      </c>
      <c r="C383" s="263"/>
      <c r="D383" s="281">
        <f>SUM(D384)</f>
        <v>5085.8999999999996</v>
      </c>
    </row>
    <row r="384" spans="1:4" ht="21" customHeight="1">
      <c r="A384" s="307" t="s">
        <v>382</v>
      </c>
      <c r="B384" s="261" t="s">
        <v>92</v>
      </c>
      <c r="C384" s="263"/>
      <c r="D384" s="257">
        <f>SUM(D385,D391,D396,D402,D406,D412,D398,D387,D389,D400)</f>
        <v>5085.8999999999996</v>
      </c>
    </row>
    <row r="385" spans="1:4" hidden="1">
      <c r="A385" s="260" t="s">
        <v>412</v>
      </c>
      <c r="B385" s="261" t="s">
        <v>411</v>
      </c>
      <c r="C385" s="256"/>
      <c r="D385" s="257">
        <f>SUM(D386)</f>
        <v>0</v>
      </c>
    </row>
    <row r="386" spans="1:4" hidden="1">
      <c r="A386" s="262" t="s">
        <v>73</v>
      </c>
      <c r="B386" s="259" t="s">
        <v>411</v>
      </c>
      <c r="C386" s="263">
        <v>200</v>
      </c>
      <c r="D386" s="257"/>
    </row>
    <row r="387" spans="1:4" hidden="1">
      <c r="A387" s="264" t="s">
        <v>466</v>
      </c>
      <c r="B387" s="303" t="s">
        <v>411</v>
      </c>
      <c r="C387" s="267"/>
      <c r="D387" s="275">
        <f>SUM(D388)</f>
        <v>0</v>
      </c>
    </row>
    <row r="388" spans="1:4" hidden="1">
      <c r="A388" s="262" t="s">
        <v>73</v>
      </c>
      <c r="B388" s="304" t="s">
        <v>411</v>
      </c>
      <c r="C388" s="267" t="s">
        <v>76</v>
      </c>
      <c r="D388" s="275"/>
    </row>
    <row r="389" spans="1:4">
      <c r="A389" s="264" t="s">
        <v>501</v>
      </c>
      <c r="B389" s="303" t="s">
        <v>411</v>
      </c>
      <c r="C389" s="303"/>
      <c r="D389" s="275">
        <f>SUM(D390)</f>
        <v>491.5</v>
      </c>
    </row>
    <row r="390" spans="1:4" ht="15.75" customHeight="1">
      <c r="A390" s="262" t="s">
        <v>117</v>
      </c>
      <c r="B390" s="304" t="s">
        <v>411</v>
      </c>
      <c r="C390" s="304" t="s">
        <v>75</v>
      </c>
      <c r="D390" s="275">
        <v>491.5</v>
      </c>
    </row>
    <row r="391" spans="1:4">
      <c r="A391" s="260" t="s">
        <v>93</v>
      </c>
      <c r="B391" s="261" t="s">
        <v>94</v>
      </c>
      <c r="C391" s="256"/>
      <c r="D391" s="257">
        <f>SUM(D392:D395)</f>
        <v>295.20000000000005</v>
      </c>
    </row>
    <row r="392" spans="1:4" ht="17.25" customHeight="1">
      <c r="A392" s="262" t="s">
        <v>117</v>
      </c>
      <c r="B392" s="259" t="s">
        <v>94</v>
      </c>
      <c r="C392" s="263">
        <v>200</v>
      </c>
      <c r="D392" s="257">
        <v>131.30000000000001</v>
      </c>
    </row>
    <row r="393" spans="1:4">
      <c r="A393" s="262" t="s">
        <v>77</v>
      </c>
      <c r="B393" s="259" t="s">
        <v>94</v>
      </c>
      <c r="C393" s="263">
        <v>300</v>
      </c>
      <c r="D393" s="257">
        <v>14.3</v>
      </c>
    </row>
    <row r="394" spans="1:4" ht="22.5">
      <c r="A394" s="262" t="s">
        <v>82</v>
      </c>
      <c r="B394" s="259" t="s">
        <v>94</v>
      </c>
      <c r="C394" s="263">
        <v>600</v>
      </c>
      <c r="D394" s="257">
        <v>117.1</v>
      </c>
    </row>
    <row r="395" spans="1:4">
      <c r="A395" s="262" t="s">
        <v>73</v>
      </c>
      <c r="B395" s="259" t="s">
        <v>94</v>
      </c>
      <c r="C395" s="263">
        <v>800</v>
      </c>
      <c r="D395" s="257">
        <v>32.5</v>
      </c>
    </row>
    <row r="396" spans="1:4" ht="22.5">
      <c r="A396" s="260" t="s">
        <v>95</v>
      </c>
      <c r="B396" s="261" t="s">
        <v>96</v>
      </c>
      <c r="C396" s="256"/>
      <c r="D396" s="257">
        <f>SUM(D397)</f>
        <v>208</v>
      </c>
    </row>
    <row r="397" spans="1:4" ht="13.5" customHeight="1">
      <c r="A397" s="262" t="s">
        <v>117</v>
      </c>
      <c r="B397" s="259" t="s">
        <v>96</v>
      </c>
      <c r="C397" s="263">
        <v>200</v>
      </c>
      <c r="D397" s="257">
        <v>208</v>
      </c>
    </row>
    <row r="398" spans="1:4">
      <c r="A398" s="308" t="s">
        <v>549</v>
      </c>
      <c r="B398" s="303" t="s">
        <v>548</v>
      </c>
      <c r="C398" s="303"/>
      <c r="D398" s="275">
        <f>SUM(D399)</f>
        <v>95</v>
      </c>
    </row>
    <row r="399" spans="1:4" ht="12.75" customHeight="1">
      <c r="A399" s="262" t="s">
        <v>117</v>
      </c>
      <c r="B399" s="304" t="s">
        <v>548</v>
      </c>
      <c r="C399" s="272" t="s">
        <v>75</v>
      </c>
      <c r="D399" s="275">
        <v>95</v>
      </c>
    </row>
    <row r="400" spans="1:4" ht="22.5">
      <c r="A400" s="264" t="s">
        <v>502</v>
      </c>
      <c r="B400" s="303" t="s">
        <v>503</v>
      </c>
      <c r="C400" s="303"/>
      <c r="D400" s="275">
        <f>SUM(D401)</f>
        <v>500</v>
      </c>
    </row>
    <row r="401" spans="1:4" ht="33.75">
      <c r="A401" s="262" t="s">
        <v>72</v>
      </c>
      <c r="B401" s="304" t="s">
        <v>503</v>
      </c>
      <c r="C401" s="304" t="s">
        <v>74</v>
      </c>
      <c r="D401" s="275">
        <v>500</v>
      </c>
    </row>
    <row r="402" spans="1:4">
      <c r="A402" s="294" t="s">
        <v>85</v>
      </c>
      <c r="B402" s="279" t="s">
        <v>222</v>
      </c>
      <c r="C402" s="280"/>
      <c r="D402" s="281">
        <f>SUM(D404:D405)</f>
        <v>1938.2</v>
      </c>
    </row>
    <row r="403" spans="1:4" ht="22.5">
      <c r="A403" s="300" t="s">
        <v>413</v>
      </c>
      <c r="B403" s="261" t="s">
        <v>223</v>
      </c>
      <c r="C403" s="256"/>
      <c r="D403" s="257">
        <f>SUM(D404)</f>
        <v>1938.2</v>
      </c>
    </row>
    <row r="404" spans="1:4" ht="33.75">
      <c r="A404" s="262" t="s">
        <v>72</v>
      </c>
      <c r="B404" s="259" t="s">
        <v>223</v>
      </c>
      <c r="C404" s="263">
        <v>100</v>
      </c>
      <c r="D404" s="257">
        <v>1938.2</v>
      </c>
    </row>
    <row r="405" spans="1:4" ht="15" customHeight="1">
      <c r="A405" s="262" t="s">
        <v>117</v>
      </c>
      <c r="B405" s="259" t="s">
        <v>223</v>
      </c>
      <c r="C405" s="263">
        <v>200</v>
      </c>
      <c r="D405" s="257">
        <v>0</v>
      </c>
    </row>
    <row r="406" spans="1:4">
      <c r="A406" s="309" t="s">
        <v>246</v>
      </c>
      <c r="B406" s="299" t="s">
        <v>244</v>
      </c>
      <c r="C406" s="310"/>
      <c r="D406" s="311">
        <f>SUM(D407,D410)</f>
        <v>780.6</v>
      </c>
    </row>
    <row r="407" spans="1:4" ht="22.5">
      <c r="A407" s="300" t="s">
        <v>413</v>
      </c>
      <c r="B407" s="265" t="s">
        <v>245</v>
      </c>
      <c r="C407" s="271"/>
      <c r="D407" s="275">
        <f>SUM(D408:D409)</f>
        <v>691.80000000000007</v>
      </c>
    </row>
    <row r="408" spans="1:4" ht="33.75">
      <c r="A408" s="262" t="s">
        <v>72</v>
      </c>
      <c r="B408" s="267" t="s">
        <v>245</v>
      </c>
      <c r="C408" s="272" t="s">
        <v>74</v>
      </c>
      <c r="D408" s="275">
        <v>688.6</v>
      </c>
    </row>
    <row r="409" spans="1:4" ht="12.75" customHeight="1">
      <c r="A409" s="262" t="s">
        <v>117</v>
      </c>
      <c r="B409" s="267" t="s">
        <v>245</v>
      </c>
      <c r="C409" s="272" t="s">
        <v>75</v>
      </c>
      <c r="D409" s="275">
        <v>3.2</v>
      </c>
    </row>
    <row r="410" spans="1:4" ht="22.5">
      <c r="A410" s="300" t="s">
        <v>415</v>
      </c>
      <c r="B410" s="265" t="s">
        <v>416</v>
      </c>
      <c r="C410" s="271"/>
      <c r="D410" s="275">
        <f>SUM(D411)</f>
        <v>88.8</v>
      </c>
    </row>
    <row r="411" spans="1:4" ht="33.75">
      <c r="A411" s="262" t="s">
        <v>72</v>
      </c>
      <c r="B411" s="267" t="s">
        <v>416</v>
      </c>
      <c r="C411" s="272" t="s">
        <v>74</v>
      </c>
      <c r="D411" s="275">
        <v>88.8</v>
      </c>
    </row>
    <row r="412" spans="1:4">
      <c r="A412" s="294" t="s">
        <v>86</v>
      </c>
      <c r="B412" s="279" t="s">
        <v>224</v>
      </c>
      <c r="C412" s="280"/>
      <c r="D412" s="281">
        <f>SUM(D413,D418,D416)</f>
        <v>777.4</v>
      </c>
    </row>
    <row r="413" spans="1:4" ht="22.5">
      <c r="A413" s="300" t="s">
        <v>413</v>
      </c>
      <c r="B413" s="261" t="s">
        <v>225</v>
      </c>
      <c r="C413" s="256"/>
      <c r="D413" s="257">
        <f>SUM(D414:D415)</f>
        <v>555</v>
      </c>
    </row>
    <row r="414" spans="1:4" ht="33.75">
      <c r="A414" s="262" t="s">
        <v>72</v>
      </c>
      <c r="B414" s="259" t="s">
        <v>225</v>
      </c>
      <c r="C414" s="263">
        <v>100</v>
      </c>
      <c r="D414" s="275">
        <v>530.70000000000005</v>
      </c>
    </row>
    <row r="415" spans="1:4" ht="16.5" customHeight="1">
      <c r="A415" s="262" t="s">
        <v>117</v>
      </c>
      <c r="B415" s="259" t="s">
        <v>225</v>
      </c>
      <c r="C415" s="263">
        <v>200</v>
      </c>
      <c r="D415" s="275">
        <v>24.3</v>
      </c>
    </row>
    <row r="416" spans="1:4" ht="13.5" thickBot="1">
      <c r="A416" s="264" t="s">
        <v>545</v>
      </c>
      <c r="B416" s="259" t="s">
        <v>544</v>
      </c>
      <c r="C416" s="263"/>
      <c r="D416" s="312">
        <f>D417</f>
        <v>132</v>
      </c>
    </row>
    <row r="417" spans="1:4" ht="34.5" thickBot="1">
      <c r="A417" s="262" t="s">
        <v>72</v>
      </c>
      <c r="B417" s="259" t="s">
        <v>544</v>
      </c>
      <c r="C417" s="263">
        <v>100</v>
      </c>
      <c r="D417" s="313">
        <v>132</v>
      </c>
    </row>
    <row r="418" spans="1:4" ht="22.5">
      <c r="A418" s="300" t="s">
        <v>415</v>
      </c>
      <c r="B418" s="261" t="s">
        <v>417</v>
      </c>
      <c r="C418" s="256"/>
      <c r="D418" s="288">
        <f>SUM(D419)</f>
        <v>90.4</v>
      </c>
    </row>
    <row r="419" spans="1:4" ht="33.75">
      <c r="A419" s="262" t="s">
        <v>72</v>
      </c>
      <c r="B419" s="259" t="s">
        <v>417</v>
      </c>
      <c r="C419" s="263">
        <v>100</v>
      </c>
      <c r="D419" s="282">
        <v>90.4</v>
      </c>
    </row>
    <row r="420" spans="1:4" ht="13.5" thickBot="1">
      <c r="A420" s="314" t="s">
        <v>230</v>
      </c>
      <c r="B420" s="315"/>
      <c r="C420" s="316"/>
      <c r="D420" s="317">
        <f>SUM(D8,D113,D153,D173,D198,D234,D264,D331,D367,D383,D378)</f>
        <v>381102.43500000006</v>
      </c>
    </row>
  </sheetData>
  <mergeCells count="5">
    <mergeCell ref="A5:D5"/>
    <mergeCell ref="A1:D1"/>
    <mergeCell ref="A2:D2"/>
    <mergeCell ref="A3:D3"/>
    <mergeCell ref="A4:D4"/>
  </mergeCells>
  <pageMargins left="0.59055118110236227" right="0.19685039370078741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2025-02-05T14:24:34Z</cp:lastPrinted>
  <dcterms:created xsi:type="dcterms:W3CDTF">2012-12-11T08:33:08Z</dcterms:created>
  <dcterms:modified xsi:type="dcterms:W3CDTF">2025-03-24T08:09:41Z</dcterms:modified>
</cp:coreProperties>
</file>