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-75" windowWidth="15480" windowHeight="11580" tabRatio="650" firstSheet="2" activeTab="8"/>
  </bookViews>
  <sheets>
    <sheet name="2007" sheetId="2" r:id="rId1"/>
    <sheet name="2008" sheetId="3" r:id="rId2"/>
    <sheet name="2010" sheetId="5" r:id="rId3"/>
    <sheet name="ГО и ЧС 2012" sheetId="6" r:id="rId4"/>
    <sheet name="2011" sheetId="18" r:id="rId5"/>
    <sheet name="Лист1" sheetId="19" r:id="rId6"/>
    <sheet name="2012" sheetId="20" r:id="rId7"/>
    <sheet name="Лист3" sheetId="21" r:id="rId8"/>
    <sheet name="2013" sheetId="22" r:id="rId9"/>
    <sheet name="ГО иЧС 2013" sheetId="23" r:id="rId10"/>
  </sheets>
  <calcPr calcId="125725"/>
</workbook>
</file>

<file path=xl/calcChain.xml><?xml version="1.0" encoding="utf-8"?>
<calcChain xmlns="http://schemas.openxmlformats.org/spreadsheetml/2006/main">
  <c r="J104" i="22"/>
  <c r="F104"/>
  <c r="J13" i="23"/>
  <c r="F13"/>
  <c r="H104" i="20"/>
  <c r="H103"/>
  <c r="D104"/>
  <c r="D103"/>
  <c r="J23" i="6"/>
  <c r="J24" s="1"/>
  <c r="F24"/>
  <c r="F23"/>
  <c r="J14"/>
  <c r="F14"/>
  <c r="J13"/>
  <c r="F13"/>
  <c r="D65" i="20"/>
  <c r="H65"/>
  <c r="D70"/>
  <c r="H70"/>
  <c r="D44"/>
  <c r="H44"/>
  <c r="H66" s="1"/>
  <c r="F123" i="18"/>
  <c r="G116"/>
  <c r="G123"/>
  <c r="J127"/>
  <c r="F127"/>
  <c r="G127"/>
  <c r="J115"/>
  <c r="F115"/>
  <c r="G115"/>
  <c r="J104"/>
  <c r="F104"/>
  <c r="G94"/>
  <c r="G95"/>
  <c r="G96"/>
  <c r="G97"/>
  <c r="G98"/>
  <c r="G101"/>
  <c r="G102"/>
  <c r="J93"/>
  <c r="F93"/>
  <c r="G93"/>
  <c r="G85"/>
  <c r="G86"/>
  <c r="G87"/>
  <c r="G88"/>
  <c r="G90"/>
  <c r="G91"/>
  <c r="G92"/>
  <c r="J88"/>
  <c r="F55"/>
  <c r="J80"/>
  <c r="F80"/>
  <c r="G70"/>
  <c r="G71"/>
  <c r="G72"/>
  <c r="G77"/>
  <c r="F69"/>
  <c r="G57"/>
  <c r="G69"/>
  <c r="J55"/>
  <c r="J69"/>
  <c r="G46"/>
  <c r="G47"/>
  <c r="G51"/>
  <c r="J42"/>
  <c r="F42"/>
  <c r="J27"/>
  <c r="F27"/>
  <c r="J28" i="19"/>
  <c r="F28"/>
  <c r="J22"/>
  <c r="J29"/>
  <c r="F22"/>
  <c r="F29"/>
  <c r="F15" i="18"/>
  <c r="J15"/>
  <c r="F43"/>
  <c r="J43"/>
  <c r="J121" i="5"/>
  <c r="F121"/>
  <c r="F127"/>
  <c r="F128"/>
  <c r="J127"/>
  <c r="J128"/>
  <c r="J129"/>
  <c r="J111"/>
  <c r="J107"/>
  <c r="F107"/>
  <c r="J100"/>
  <c r="F100"/>
  <c r="F108"/>
  <c r="J90"/>
  <c r="F90"/>
  <c r="J72"/>
  <c r="F72"/>
  <c r="J51"/>
  <c r="J91"/>
  <c r="F51"/>
  <c r="F91"/>
  <c r="J34"/>
  <c r="F34"/>
  <c r="J19"/>
  <c r="J35"/>
  <c r="J36"/>
  <c r="F35"/>
  <c r="F129"/>
  <c r="F36"/>
  <c r="G43" i="3"/>
  <c r="I43"/>
  <c r="H43"/>
  <c r="G26"/>
  <c r="H26"/>
  <c r="I26"/>
  <c r="H12"/>
  <c r="I12"/>
  <c r="G12"/>
  <c r="H8"/>
  <c r="I8"/>
  <c r="G8"/>
  <c r="H43" i="2"/>
  <c r="I43"/>
  <c r="H185"/>
  <c r="H81"/>
  <c r="I63"/>
  <c r="H63"/>
  <c r="G43"/>
  <c r="I28"/>
  <c r="H28"/>
  <c r="I15"/>
  <c r="H15"/>
  <c r="G105"/>
  <c r="I185"/>
  <c r="G185"/>
  <c r="H166"/>
  <c r="I166"/>
  <c r="G166"/>
  <c r="H147"/>
  <c r="I147"/>
  <c r="G147"/>
  <c r="G186"/>
  <c r="H130"/>
  <c r="I130"/>
  <c r="G130"/>
  <c r="H115"/>
  <c r="I115"/>
  <c r="G115"/>
  <c r="H105"/>
  <c r="I105"/>
  <c r="H94"/>
  <c r="I94"/>
  <c r="G94"/>
  <c r="I81"/>
  <c r="G81"/>
  <c r="G63"/>
  <c r="G28"/>
  <c r="G15"/>
  <c r="H186"/>
  <c r="I186"/>
  <c r="H131"/>
  <c r="I131"/>
  <c r="G131"/>
  <c r="G95"/>
  <c r="H95"/>
  <c r="J44" i="18"/>
  <c r="F44"/>
  <c r="J108" i="5"/>
  <c r="F109"/>
  <c r="F112"/>
  <c r="J109"/>
  <c r="J112"/>
  <c r="G44" i="2"/>
  <c r="G96"/>
  <c r="G132"/>
  <c r="I44"/>
  <c r="H44"/>
  <c r="H187"/>
  <c r="H96"/>
  <c r="H132"/>
  <c r="I95"/>
  <c r="I187"/>
  <c r="G187"/>
  <c r="I96"/>
  <c r="I132"/>
  <c r="G40" i="3"/>
  <c r="G41"/>
  <c r="H40"/>
  <c r="H41"/>
  <c r="I40"/>
  <c r="I41"/>
  <c r="H71" i="20" l="1"/>
  <c r="D66"/>
  <c r="D71" s="1"/>
</calcChain>
</file>

<file path=xl/comments1.xml><?xml version="1.0" encoding="utf-8"?>
<comments xmlns="http://schemas.openxmlformats.org/spreadsheetml/2006/main">
  <authors>
    <author>Admin</author>
  </authors>
  <commentList>
    <comment ref="F64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79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<sst xmlns="http://schemas.openxmlformats.org/spreadsheetml/2006/main" count="2115" uniqueCount="1463">
  <si>
    <t xml:space="preserve">к.ч. №02789 от 30.09.2010-440,00 руб.        к.ч. №0010 от 30.09.2010-460,00 руб.       к.ч. №02178 от 30.09.2010-780,00 руб.      к.ч. №0006 от 30.09.2010-960,00 руб.         к.ч. №0005от 30.09.2010-1490,00 руб.             к.ч. №0003от 30.09.2010-1100,00 руб.             к.ч. №0011 от 30.09.2010-2600,00 руб.          к.ч. №0004 от 30.09.2010-740,00 руб.                        к.ч. №32852 от 30.09.2010-1023,00 руб.    к.ч. №02178от 30.09.2010-1000,00 руб.        к.ч. №0002от 01.10.2010-60,00 руб.              к.ч. №0042от 01.10.2010-1050,00 руб.           к.ч. №0041от 01.10.2010-15,00 руб.            к.ч. №0028от 01.10.2010-1282,00 руб. </t>
  </si>
  <si>
    <t>к.ч. № 0026 от 23.07.2010-1050,00 руб,     к.ч.№ 0585-0013 от 23.07.2010-300,00 руб к.ч. № б/н от 23.07.2010-40,00 руб,             к.ч. № 0031 от 23.07.2010-70,00 руб</t>
  </si>
  <si>
    <t>РКО №292 от 29.09.2010-10436,00 руб. Заявка на кассовый расход                       № 477от30.09.2010  -1564,00 руб.</t>
  </si>
  <si>
    <t>РКО № 292от 29.09.2010г.-1200,00 руб. Заявка на кассовый расход                            № 477от30.09.2010  -180,00 руб.</t>
  </si>
  <si>
    <t>№935 от 01.10.2010</t>
  </si>
  <si>
    <t xml:space="preserve">Цветы юбиляру </t>
  </si>
  <si>
    <t xml:space="preserve">к.ч. №1081/0001от 06.10.2010-700,00 руб. </t>
  </si>
  <si>
    <t>№ 153 от 19.11.2010</t>
  </si>
  <si>
    <t>№17 от 15.03.2010</t>
  </si>
  <si>
    <t>№358 от 04.05.2010</t>
  </si>
  <si>
    <t>№368 от 06.05.2010</t>
  </si>
  <si>
    <t>№ 52 от 17.05.2010</t>
  </si>
  <si>
    <t>№ 55 от 24.05.2010</t>
  </si>
  <si>
    <t>№ 56 от 24.05.2010</t>
  </si>
  <si>
    <t>№ 53 от 17.05.2010</t>
  </si>
  <si>
    <t>№ 77 от 01.06.2010</t>
  </si>
  <si>
    <t>№ 482 от 01.06.2010</t>
  </si>
  <si>
    <t>№ 480 от 01.06.2010</t>
  </si>
  <si>
    <t>№ 481 от 01.06.2010</t>
  </si>
  <si>
    <t>№ 546 от 11.06.2010</t>
  </si>
  <si>
    <t>№ 80 от 10.06.2010</t>
  </si>
  <si>
    <t>№ 81 от 10.06.2010</t>
  </si>
  <si>
    <t>№ 82 от 15.06.2010</t>
  </si>
  <si>
    <t>№ 83 от 15.06.2010</t>
  </si>
  <si>
    <t>№ 581 от 22.06.2010</t>
  </si>
  <si>
    <t>№ 553 от 15.06.2010</t>
  </si>
  <si>
    <t>№ 87 от 22.06.2010</t>
  </si>
  <si>
    <t>№ 88 от 23.06.2010</t>
  </si>
  <si>
    <t>№657 от 14.07.2010</t>
  </si>
  <si>
    <t>№658 от 14.07.2010</t>
  </si>
  <si>
    <t>№98 от 14.07.2010</t>
  </si>
  <si>
    <t>№683 от 23.07.2010</t>
  </si>
  <si>
    <t>№ 868 от 13.09.2010</t>
  </si>
  <si>
    <t>№ 869 от 13.09.2010</t>
  </si>
  <si>
    <t>№ 893 от 20.09.2010</t>
  </si>
  <si>
    <t>№ 119 от 14.09.2010</t>
  </si>
  <si>
    <t>№892 от 20.09.2010</t>
  </si>
  <si>
    <t xml:space="preserve">РКО № 306 от 08.10.2010г.-15000,00 руб. </t>
  </si>
  <si>
    <t>№ 1044 от 02.11.2010</t>
  </si>
  <si>
    <t>Расходы ГО и ЧС приобретение насоса и работа автокрана для его установки</t>
  </si>
  <si>
    <t>Заявка на кассовый расход № 578 от 23.11.2010-18644,00 руб. , №553 от 23.11.2010г.-7000,00 руб.</t>
  </si>
  <si>
    <t>№ 147 от 11.11.2010г.</t>
  </si>
  <si>
    <t>№ 1070 от 12.11.2010г.</t>
  </si>
  <si>
    <t xml:space="preserve">РКО № 349 от 17.11.2010г.-3000,00 руб. </t>
  </si>
  <si>
    <t>РКО № 348 от 17.11.2010г.-200,00 руб. Заявка на кассовый расход                            № 554от16.11.2010  -30,00 руб.</t>
  </si>
  <si>
    <t>№ 1047 от 02.11.2010</t>
  </si>
  <si>
    <t>Расходы ГО и ЧС Эл. Двигателя для теплосетей</t>
  </si>
  <si>
    <t>Заявка на кассовый расход №580 от 23.11.210г. -38940,00 руб.</t>
  </si>
  <si>
    <t xml:space="preserve">Част.погаш.убытков в связи с повыш. расх.э/энерг.на очистн.сооруж.г.Пустошка </t>
  </si>
  <si>
    <t>№ 1113 от 24.11.2010</t>
  </si>
  <si>
    <t>Заявка на кассовый расход №591 от 25.11.210г. -20000,00 руб.</t>
  </si>
  <si>
    <t>РКО №355 от 25.11.2010г. 200,00 руб , РКО №356 от 25.11.2010г. 200,00 руб ,Заявка на кассовый расход №592 от 29.11.210г. -60,00 руб.</t>
  </si>
  <si>
    <t>№ 175 от 13.12.2010</t>
  </si>
  <si>
    <t>№ 1296 от 21.12.2011</t>
  </si>
  <si>
    <t>№ 1315 от 24.12.2012</t>
  </si>
  <si>
    <t>№ 1316 от 24.12.2013</t>
  </si>
  <si>
    <t>№ 1330от 29.12.2014</t>
  </si>
  <si>
    <t>За выполненные работы по расчист.улиц от снега</t>
  </si>
  <si>
    <t>Заявка на кассовый расход № 694 от 30.12.210г. -23840,00 руб.</t>
  </si>
  <si>
    <t>Приобретение огнетушителей</t>
  </si>
  <si>
    <t>к.ч. №0002  от 30.12.2010г.-1460,00 руб.</t>
  </si>
  <si>
    <t xml:space="preserve">РКО № 402 от 28.12.2010г.-3000,00 руб. </t>
  </si>
  <si>
    <t>РКО № 388 от21.12.2010г.-600,00 руб.  Заявка на кассовый расход №648 от 20.12.2010г.-90,00 руб.</t>
  </si>
  <si>
    <t>Приобретение кабеля и материалов для подключения информационного киоска</t>
  </si>
  <si>
    <t>к.ч. №0078  от 30.12.2010г.-14345,00 руб.</t>
  </si>
  <si>
    <t>Администрации района по состоянию на 1 января 2011г.</t>
  </si>
  <si>
    <t>№ 51 от 31.01.2011г.</t>
  </si>
  <si>
    <t>Для проведения и организации районного пленума Совета ветеранов</t>
  </si>
  <si>
    <t>№ 9 от 01.02.2011г.</t>
  </si>
  <si>
    <t>Премия к Почетной грамоте</t>
  </si>
  <si>
    <t>№ 4 от 25.01.2011г.</t>
  </si>
  <si>
    <t>№ 40 от 27.01.2011г.</t>
  </si>
  <si>
    <t>к.ч. №1160/001 от 31.01.2011г.-590,60руб., к.ч. № 5813 от 28.01.2011г.-2364,40 руб., к.ч. №0034 от 28.01.2011г.-45,00 руб.</t>
  </si>
  <si>
    <t>РКО №7 от 03.02.2011г.-400,00 руб. Заявка на кассовый расход № 9 от 01.02.2011г.</t>
  </si>
  <si>
    <t>РКО №12от 04.02.2011г.-400,00 руб. Заявка на кассовый расход №12от 03.02.2011г.</t>
  </si>
  <si>
    <t xml:space="preserve">№ 84 от 04.02.2011г. </t>
  </si>
  <si>
    <t>№91 от 10.02.2011</t>
  </si>
  <si>
    <t>Венок на возлажение</t>
  </si>
  <si>
    <t>к.ч. №0095 от 18.02.2011г.-700,00руб.</t>
  </si>
  <si>
    <t>№ 143 от 18.02.2011</t>
  </si>
  <si>
    <t>к.ч. № 0099 от 25.02.2011г.-3300,00 руб, квитанция №3 от 25.02.2011г.- 700,00 руб.</t>
  </si>
  <si>
    <t>Заявка на кассовый расход №31 от 16.02.2011г.-15277,00 руб.</t>
  </si>
  <si>
    <t>к.ч. 0229от 04.02.2011г.-680,70руб., к.ч. 0103 от 15.02.2011г.-236,00 руб., к.ч. № 0024 от 16.02.2011г.-276,3 руб., к.ч. 0106  от 15.02.2011г.- 807,00 руб.</t>
  </si>
  <si>
    <t>№ 154 от 25.02.2011г.</t>
  </si>
  <si>
    <t>№ 157 от 25.02.2011г.</t>
  </si>
  <si>
    <t>Цветы юбиляру в честь 55- летия Мальсаговой Т.В.</t>
  </si>
  <si>
    <t>В связи с чествованием дня пожилого человека Премии по распоряжению</t>
  </si>
  <si>
    <t>ООО "Псковкомплект" 18644руб., ООО "Новая заря" -7000 руб. Расходы ГО и ЧС приобретение насоса и работа автокрана для его установки</t>
  </si>
  <si>
    <t>Премия к грамоте и награждение почетной грамотой Воронина А.И.</t>
  </si>
  <si>
    <t>Соц.помощь по заявлению мартыненко Л.В.</t>
  </si>
  <si>
    <t>Расходы ГО и ЧС Эл. Двигателя для котельной №6 теплосетей</t>
  </si>
  <si>
    <t>Премирование и награждение почетной грамотой бухгалтеров Муп "Водоканал"</t>
  </si>
  <si>
    <t xml:space="preserve">МУП "Водоканал" - частичное погашение  в связи с повыш. расх.э/энерг.на очистн.сооруж.г.Пустошка </t>
  </si>
  <si>
    <t>Премия к грамоте и награждение почетной грамотой работников ПФР</t>
  </si>
  <si>
    <t>Соц.помощь по заявлению Мурашвой Г.М.</t>
  </si>
  <si>
    <t>За выполненные работы по расчист.улиц от снега в результате ЧС</t>
  </si>
  <si>
    <t>№ 1296 от 21.12.2010</t>
  </si>
  <si>
    <t>№ 1315 от 24.12.2010</t>
  </si>
  <si>
    <t>№ 1316 от 24.12.2010</t>
  </si>
  <si>
    <t>№ 1330от 29.12.2010</t>
  </si>
  <si>
    <t>Для приобретения подарка юбиляру Александровой Т.Ю. в связи с 55-летием</t>
  </si>
  <si>
    <t>Подарок юбиляру в связи с 60- летием Пузыни Н.В.</t>
  </si>
  <si>
    <t>№ 21 от 04.03.2011г.</t>
  </si>
  <si>
    <t xml:space="preserve">Соц. помощь по заявленю Михайловой Н.А. </t>
  </si>
  <si>
    <t xml:space="preserve">Соц. помощь по заявленю ТерещенковуВ.А.  </t>
  </si>
  <si>
    <t>№ 168 от 03.03.2011г.</t>
  </si>
  <si>
    <t>Работа автовышки при ликвидации ЧС</t>
  </si>
  <si>
    <t>Премия к Почетной грамоте к 55-летию  Николаевой Нине Николаевне "ЦРБ"</t>
  </si>
  <si>
    <t>Премия к Почетной грамоте в сяязи с 60-летием Алексеевой Л.М. Казначейство</t>
  </si>
  <si>
    <t>№ 20 от 01.03.2011г.</t>
  </si>
  <si>
    <t>Премия к Почетной грамоте в сязи профессиональным праздником               Пузыня А. Т.</t>
  </si>
  <si>
    <t>№28 от 09.03.2011г.</t>
  </si>
  <si>
    <t>Премия к Почетной грамоте в сязи профессиональным праздником               Тюхова А.К.</t>
  </si>
  <si>
    <t>№29 от 09.03.2011г.</t>
  </si>
  <si>
    <t>Премия к Почетной грамоте в сязи профессиональным праздником               Леонова А.А.</t>
  </si>
  <si>
    <t>№30 от 09.03.2011г.</t>
  </si>
  <si>
    <t>РКО № 56  от 10.03.2011г. Заявка на кассовый расход № 97 от 15.03.2011-30,00руб.</t>
  </si>
  <si>
    <t>РКО № 57 от 10.03.2011г.Заявка на кассовый расход № 97 от 15.03.2011-30,00руб.</t>
  </si>
  <si>
    <t>Заявка на кассовый расход № 95 от 17.03.2011-10000,00руб.</t>
  </si>
  <si>
    <t xml:space="preserve">РКО №55 от 10.03.2011г.-3000,00руб. </t>
  </si>
  <si>
    <t xml:space="preserve">РКО №54 от 10.03.2011г.-3000,00руб. </t>
  </si>
  <si>
    <t>РКО № 63 от 17.03.2011г.Заявка на кассовый расход № 101 от 16.03.2011-30,00руб.</t>
  </si>
  <si>
    <t xml:space="preserve">Соц. помощь по заявленю Аблотию М.З.  </t>
  </si>
  <si>
    <t>№ 92 от 10.02.2011г.</t>
  </si>
  <si>
    <t>№ 93 от 10.02.2011г.</t>
  </si>
  <si>
    <t xml:space="preserve">Соц. помощь по заявленю Грищенкову С.Н </t>
  </si>
  <si>
    <t>№ 94 от 10.02.2011г.</t>
  </si>
  <si>
    <t>Соц. помощь по заявленю Пешко С.В.</t>
  </si>
  <si>
    <t>платежная ведом.к РКО 27 от 18.02.2011</t>
  </si>
  <si>
    <t>№ 37 от 21.03.2011г.</t>
  </si>
  <si>
    <t>Премия к Почетной грамоте к Дню работника культуры Андрееву В.А.</t>
  </si>
  <si>
    <t>№ 38 от 21.03.2011г.</t>
  </si>
  <si>
    <t>Премия к Почетной грамоте к Дню работника культуры Кропкиной Н.Н.</t>
  </si>
  <si>
    <t>№ 39 от 21.03.2011г.</t>
  </si>
  <si>
    <t>Премия к Почетной грамоте к Дню работника культуры Воронова М.А.</t>
  </si>
  <si>
    <t>№ 40 от 21.03.2011г.</t>
  </si>
  <si>
    <t>Премия к Почетной грамоте к Дню работника культуры Васильевой Т.И.,Федоровой Н.М.</t>
  </si>
  <si>
    <t>РКО № 62 от 25 .03.2011г.Заявка на кассовый расход № 118 от 29.03.2011-30,00руб.</t>
  </si>
  <si>
    <t>РКО № 62 от 25 .03.2011г.Заявка на кассовый расход № 118 от 29.03.2011-60,00руб.</t>
  </si>
  <si>
    <t>№412 от 20.04.2011г.</t>
  </si>
  <si>
    <t>Для приобретения подарка юбиляру Гавриловой В.А. с выходом на пенсию</t>
  </si>
  <si>
    <t xml:space="preserve">к.ч. №56 от 22.04.2011г.-1118,63,00 руб. , квит. 68 от22.04.2011г.-617,57 руб.к.ч. №4492 от 22.04.2011г.-1263,80 руб. , </t>
  </si>
  <si>
    <t>№ 331 от 01.04.2011</t>
  </si>
  <si>
    <t>РКО 87 от 15.04.2011-4870,00 руб.Заявка на кас.расход № 155 от 20.04.2011 -130,0руб.</t>
  </si>
  <si>
    <t>№ 53 от 11.04.2011</t>
  </si>
  <si>
    <t>премия к грамоте  в связи с20-летием Гос.службы занятости Ковальковой В.Н. Ладыгиной Н.В.Медведевой Р.З.</t>
  </si>
  <si>
    <t>РКО 86 от 15.04.2011-600,0руб.Заявка на кас.расход  154 от 20.04.2011г - 90,00 руб.</t>
  </si>
  <si>
    <t xml:space="preserve"> № 56 от 18.04.2011</t>
  </si>
  <si>
    <t>премия к грамоте  в связи с 60-летием Степанова Ю.А.</t>
  </si>
  <si>
    <t>РКО №94 от 22.04.2011 - 200,00 руб. Заявка на кас .расход 162 от 21.04.2011 -30,00 руб.</t>
  </si>
  <si>
    <t>№ 425 от 25.04.2011</t>
  </si>
  <si>
    <t>Изготовление поздравительных открыток и конвертов к ним  в честь 66-летия Великой Победы</t>
  </si>
  <si>
    <t>№ 424 от 25.04.2011</t>
  </si>
  <si>
    <t>Организация торжественного приема у Главы района  ветеранов ВОВ в честь 66-й годовщины Победы в ВОВ</t>
  </si>
  <si>
    <t>№ 443 от 28.04.2011</t>
  </si>
  <si>
    <t>Приобретение цветов и корзины для возложения на братское захоронение 9 мая 2011г.</t>
  </si>
  <si>
    <t>№ 444 от 28.04.2011</t>
  </si>
  <si>
    <t>№ 336 от 04.04.2011</t>
  </si>
  <si>
    <t>Приобретение цветов и ценного подарка</t>
  </si>
  <si>
    <t>№ 337 от 05.04.2011</t>
  </si>
  <si>
    <t>За оказанные услуги по обучению ГО ЧС</t>
  </si>
  <si>
    <t xml:space="preserve">Итого за апрель </t>
  </si>
  <si>
    <t>Заявка на кассовый расход  №174 от 29.04.11,</t>
  </si>
  <si>
    <t>РКО №109 от 06.05.11,аван.отч.№95 от 10.05.11(т.ч.б/н от 09.05.11-3468-60,сч.№1от 09.06.11-11531.40</t>
  </si>
  <si>
    <t>РКО №109 от 06.05.11,аванс.отч.№100 от 06.05.11(т.чек от 06.05.11 за венок 700,квит.№71 от 06.05.11) за цветы - 300 ;</t>
  </si>
  <si>
    <t>РКО №111 от 06.05.11-3000 руб.</t>
  </si>
  <si>
    <t>РКО № 88 от 15.04.11; аванс.отч.№65 от 15.04.11;тов.чек на сумму 1300,00;квит№47 от 15.04.11- 700,00</t>
  </si>
  <si>
    <t>№471 от 03.05.2011</t>
  </si>
  <si>
    <t>Материальная помощь к празднику Победы уч.ВОВ</t>
  </si>
  <si>
    <t>№ 67 от 16.05.2011</t>
  </si>
  <si>
    <t>№ 69 от 19.05.2011</t>
  </si>
  <si>
    <t>№ 73  от 19.05.2011</t>
  </si>
  <si>
    <t>№ 74 от 20.05.2011</t>
  </si>
  <si>
    <t>№ 76 от 20.05.2011</t>
  </si>
  <si>
    <t>№ 77 от 20.05.2011</t>
  </si>
  <si>
    <t>Премия к Почетной грамоте Григорьевой О.Н.,гл.спец. Фин.управл.к 50-летию</t>
  </si>
  <si>
    <t>№ 563 от 23.05.2011</t>
  </si>
  <si>
    <t>№ 79 от 23.05.2011</t>
  </si>
  <si>
    <t>Премия к Почетной грамоте к 60-лет.уборщику администрации Минченковой Е.Б.</t>
  </si>
  <si>
    <t>Премия к Почетной грамоте к 15-летию хора ветеранов в лице руковод.Юриновой И.Н.</t>
  </si>
  <si>
    <t>Премия к Почетной грамоте Кривошеевой Е.Т. К 50-летию ,мед.сестра инфекц.отд.больницы</t>
  </si>
  <si>
    <t>Премия к Почетной грамоте к профес.празд.социального работника:Богданову Э.П.,Русакову Н.М.,Федорова М.Ю.,Щербакову В.П.,Щеглову В.Ф.</t>
  </si>
  <si>
    <t>Премия к Почетной грамотек профес.празд.социального раб. Михайлову Т.Ф.</t>
  </si>
  <si>
    <t xml:space="preserve">МП Павловой Л.Ф.по заявлению на лечение ребенка </t>
  </si>
  <si>
    <t>Премия к почет.грамоте  членам  местн.отд.полит.партии "Единая Россия" за активную общ.работу  Фешкову В.Н.,Филипповой О.Е.,ОсиповуМ.В.,Юдину А.П.,Козыреву В.Г.Логуненкову Н.Т.,Мальсаговой Т.В.,Скариной Л.М.</t>
  </si>
  <si>
    <t>По плат.ведом.РКО №143 от 25.05.11,- 200 руб.ЗКР № 229 от 24.05.11-30руб.</t>
  </si>
  <si>
    <t>По плат.ведом.РКО №143 от 25.05.11,- 200 руб.ЗКР № 229 от 24.05.11-150руб.</t>
  </si>
  <si>
    <t>№ 584 от 25.05.11</t>
  </si>
  <si>
    <t>Приобрет.цветов для хора ветеранов</t>
  </si>
  <si>
    <t>№ 603 от 30.05.11</t>
  </si>
  <si>
    <t>РКО №151 от 30.05.11,заявка на наличн.№26 от 27.05.11</t>
  </si>
  <si>
    <t>РКО № 150 от 30.05.11 - 1600 руб.заявка на наличн.№26 от 27.05.11, кассов.заявка(НДФЛ)  № 236 от 27.05.11- 240 руб.</t>
  </si>
  <si>
    <t>№ 82 от 27.05.2011</t>
  </si>
  <si>
    <t>Премия к почетной грамоте Абдуллаева В.А. за большой вклад в  соц.-экон.развитие  р-она и в связи с 50-летием со дня рождения.</t>
  </si>
  <si>
    <t>РКО №157 от 02,06,11,Заявка № 26 от 01.06.11 аванс.отч.№111 от 02.06.11</t>
  </si>
  <si>
    <t>Мат.поощрение  за успешное заверш.весенне-полевых работ:Волкова Л.И.ген.дир."Просвет"-2300,Подгола В.В.дир.отд."Весен.луч"-2300,Политыко А.В.-механизат.отд."Просвет"-1150</t>
  </si>
  <si>
    <t xml:space="preserve">№ 86 от 06.06.2011 </t>
  </si>
  <si>
    <t xml:space="preserve">Премия к почетной  грамоте за многол.добросовестный  труд :Адрееву Н.В. Бабурину И.В.учителей Сергейцевской школы, Жуланову Л.В.воспитателя  Сергейцевской школы, Захарову О.В.,Семкину Р.Н.,Храброва А.П.учителей Сергейцевской школы. </t>
  </si>
  <si>
    <t>№ 88  от 06.06.2011</t>
  </si>
  <si>
    <t xml:space="preserve">Итого за май </t>
  </si>
  <si>
    <t>№ 90 от 09.06.11</t>
  </si>
  <si>
    <t>№ 652 от 08.06.11</t>
  </si>
  <si>
    <t>На приобретение букета цветов для вручения Абдуллаеву В.А. в честь 50-летия</t>
  </si>
  <si>
    <t>№ 93 от 14.06.11</t>
  </si>
  <si>
    <t>Премия к почетной грамоте за мног.добросовестный труд и  в связи с 55-летием Залесской Л.А. ст.медсестра поликлиники</t>
  </si>
  <si>
    <t>№ 94 от 14.06.11</t>
  </si>
  <si>
    <t>№ 103 от 20.06.11</t>
  </si>
  <si>
    <t>Почетная грамота и премия за заслуги с развитии местного самоуправления и в связи с 50-летием Король Алексею Владимировичу</t>
  </si>
  <si>
    <t>Премия к почетной грамоте ,в связи с проф.праздником Днем мед.раб-ка Летуновой Е.А. и Тосич Наталье Викторовне</t>
  </si>
  <si>
    <t>Премия к почетной грамоте за мног.добросовестный труд и  в связи с Днем мед.раб.:Белявской Л.П.,Дичко С.А., Дубенкову В.А.,Завьяловой И.А.,Кисилевой А.В.,Моругиной В.В.,Подхалимовой М.И., Сентеревой О.В.,Степанову В.А.,Череухо К.И.</t>
  </si>
  <si>
    <t>Премия к почетной грамоте за мног.добросовестный труд и  в связи с Днем мед.раб-ка : Балабкиной Л.П.,Жгуновой Н.В., Петровой Л.И.,Семеновой Л.И.</t>
  </si>
  <si>
    <t>№ 108 от 27.06.11</t>
  </si>
  <si>
    <t>Премия и почетн.грам. за мног.добр.труд и в связи с 145-летием потреб.кооперации : Агапову Е.Е., Иванова И.П.,Катещенок Е.В.,Лютинскую Е.В.,Маслобоеву В.А.,Смирнову В.М.,Храбцову С.М.,Шкуратова А.В.,Юринову Т.А.</t>
  </si>
  <si>
    <t xml:space="preserve">ЗКР № 178 от 05.05.11 -510000.0, ЗКР №179от 06.05.11-60000.0,возврат неисп.ср-в на счет  7000,0 (плат.поруч. </t>
  </si>
  <si>
    <t>РКО №160 от 07.06.11 ЗКР №27 от 06.06.11-5002 руб. ЗКР № 239 (НДФЛ)от 06.06.11-748руб.</t>
  </si>
  <si>
    <t>РКО №161 от 07.06.11,ЗКР №27 от 06.06.11-200руб.,ЗКР № 239(НДФЛ) от 06.06.11-30руб.</t>
  </si>
  <si>
    <t>РКО №167 от 10.06.11-200=,ЗКР №28 от 09.06.11-200=,ЗКР № 258 (НДФЛ)от 09.06.11 -30руб.</t>
  </si>
  <si>
    <t>РКО №173 от 17.06.11-690,ЗН №29 от 16.06.11-690руб.,аванс.отч.№ 124 от 17.06.11-690руб.</t>
  </si>
  <si>
    <t>ЗН -№30 от 23.06.11-800руб.РКО №184 от 24.06.11-800 руб.,ЗКР-280 от 23.06.11(НДФЛ)-120руб.</t>
  </si>
  <si>
    <t>Итого  с начала года</t>
  </si>
  <si>
    <t>№ 689 от 17,06,11</t>
  </si>
  <si>
    <t>Приобретение пожарной мотопомпы и оборудования  для оснащения двух звеньев пожаротушения .</t>
  </si>
  <si>
    <t>ЗКР № 278 от 23.06.11,плат.поручен. к ЗКР № 968222 от 23,06,11</t>
  </si>
  <si>
    <t>№ 484 от 05,05,11</t>
  </si>
  <si>
    <t>ЗКР № 219 от 18.05.11 (приобр.литературы по ГО и  защите от ЧС)</t>
  </si>
  <si>
    <t>Мат.техническое обеспечение работы опер.штаба КЧС и ПБ</t>
  </si>
  <si>
    <t>ЗН-№ 31 от 07.07.11-1800руб.,ЗКР № 297 от 07.07.11-(НДФЛ)-270 руб. по плат.ведом. РКО № 207 от 08.07.11 1800руб.</t>
  </si>
  <si>
    <t>ЗН №30 от 23.06.11-200руб.,по плат.вед.РКО № 184 от 24.06.11-200руб.,ЗКР 280 от 23.06.11-(НДФЛ)-30 руб.</t>
  </si>
  <si>
    <t>Заявка на наличн.№30 от 23.06.11-2000,ЗКР №280от 23.06.11(НДФЛ)-300руб., по плат.ведом.РКО №184 от 24.06.11-2000руб.</t>
  </si>
  <si>
    <t>по плат.ведом.РКО 174 от 17,06,11,-400руб,заявка  на нал. №29 от 16.06.11-400руб.,ЗКР №264 от 16.06.11(НДФЛ)-60руб.</t>
  </si>
  <si>
    <t>по плат.ведом.РКО №167 от 10.06.11-1200=,ЗКР №28 от 09.06.11-1200=,ЗКР № 258 (НДФЛ)от 09.06.11-180руб.</t>
  </si>
  <si>
    <t>материальная помощь в связи с трудн.матер.положением  Кузнецовой Татьяне Львовне</t>
  </si>
  <si>
    <t>РКО №76 от 07.04.11-3325,№77 от 07.04.11-3325,№78 от 07.04.11-3325,00 заявка на нал. № 14 от 06.04.11</t>
  </si>
  <si>
    <t xml:space="preserve">материал. помощь  на ремонт крыши жил.дома Колмыковой </t>
  </si>
  <si>
    <t>№ 775 от 07.07.11</t>
  </si>
  <si>
    <t xml:space="preserve">В честь  проф.праздника и в связи с 145-летием потребкооперации  на приобр.букета цветов Захарневой Л.М. </t>
  </si>
  <si>
    <t>№ 751 от 01.07.2011</t>
  </si>
  <si>
    <t>ОНО "Центр воинской славы Псков.обл."по догов.об оказании услуг по организ.выездной выставки экспонатов ВОВ</t>
  </si>
  <si>
    <t>№ 804 от 13.07.11</t>
  </si>
  <si>
    <t>МП Козловой Т.С.в связи с 75-летием со дня рождения</t>
  </si>
  <si>
    <t>№ 823 от 21.07.11</t>
  </si>
  <si>
    <t>МП Неверовой Н.Д .в связи с тяжелым материальным положением</t>
  </si>
  <si>
    <t>№ 847 от 26.07.11</t>
  </si>
  <si>
    <t>Остаток неиспольз.ср-в для оказ.МП к празднику победы  вдовам (вдовцам) погибших инвалидов и участн.ВОВ</t>
  </si>
  <si>
    <t>№ 721 от 29.06.11</t>
  </si>
  <si>
    <t>МП Мартыненко Л.В. А связи с трудным матер.положением.</t>
  </si>
  <si>
    <t>ЗКР №325 от 03.08.11</t>
  </si>
  <si>
    <t xml:space="preserve">Итого за июль </t>
  </si>
  <si>
    <t>Итого за июнь 2011г.</t>
  </si>
  <si>
    <t>05,08,11 № 901</t>
  </si>
  <si>
    <t>Подарок и букет цветов главе Куньинского р-на в честь 60 -летия со дня рождения</t>
  </si>
  <si>
    <t>15,08,2011 № 127</t>
  </si>
  <si>
    <t>Почетная грамота  и премия в честь 50-летия со дня рождения Залесской О.Г.,гл.спец.соц.защиты населения</t>
  </si>
  <si>
    <t xml:space="preserve">09,08,11 № 906 </t>
  </si>
  <si>
    <t>Мат.технич.обеспечение работы опер.штаба КЧС и ПБ  р-на (покупка принтера и факса)</t>
  </si>
  <si>
    <t>16,08,11 № 130</t>
  </si>
  <si>
    <t>За мног.добр.труд и в связи с 55-летием премия к почетной грамоте Горбуновой Н.Н.-повару РЦБ</t>
  </si>
  <si>
    <t xml:space="preserve">РКО № 229от 25.07.11, заявка на налич. №32 от 22 07.11 </t>
  </si>
  <si>
    <t>РКО №237 от 29.07.11 заявка на налич.33 от 28,07,11</t>
  </si>
  <si>
    <t>РКО 215 от 15.07.11 заявка на наличн.32 от 14.07.11</t>
  </si>
  <si>
    <t>ЗКР 380 от 12.08.11-7190руб., ЗКР 381 от 12.08.11-50 руб.</t>
  </si>
  <si>
    <t>РКО № 218 от 15.07.11, заявка на наличные № 32 от 14.07.11</t>
  </si>
  <si>
    <t>РКО 265 от 18.08.11 заявка на наличн.36 от 17.08.11- 200руб, ЗКР 384 от 17.08.11(НДФЛ) - 30руб.</t>
  </si>
  <si>
    <t>РКО 257 от 12.08.11, заявка на наличн.36 от 11.08.11</t>
  </si>
  <si>
    <t>Итого за  август</t>
  </si>
  <si>
    <t>№ 984  от 02.09.11</t>
  </si>
  <si>
    <t>Для приобретения венка на похороны специалиста-эксперта Гос.статистики</t>
  </si>
  <si>
    <t>№1008 от 12.09.11</t>
  </si>
  <si>
    <t>Заявка на наличн.39 от 08.09.11,РКО 286 от 09.09.11,Аванс.отч.211 от 12.09.11</t>
  </si>
  <si>
    <t>для  приобретения подарка и букета цветов главе Струго-Красненского района в честь  50-летия со дня рождения.</t>
  </si>
  <si>
    <t>Приобретение памятного знака для установки на месте гибели военнослужащих ВОВ.</t>
  </si>
  <si>
    <t>№1031 от 22.09.11</t>
  </si>
  <si>
    <t>Для организации обучения  руков.состава и членов формир.ГО и ЧС района  и опл.командир.расходов преподавателей УМЦ.</t>
  </si>
  <si>
    <t>№983от 02.09.11</t>
  </si>
  <si>
    <t>№ 146 от 15.09.11</t>
  </si>
  <si>
    <t>№ 152 от 20.09.11</t>
  </si>
  <si>
    <t>№ 1035 от 23.09.11</t>
  </si>
  <si>
    <t>Подготовка и проведение районной с/х ярмарки</t>
  </si>
  <si>
    <t>№155 от27.09.11</t>
  </si>
  <si>
    <t>№ 156 от 27.09.11</t>
  </si>
  <si>
    <t>почетная  грамота и премия преподавателю средней школы Афонькиной В.Н.</t>
  </si>
  <si>
    <t>Почетная грамота и премия гл.бухгалтеру редакции газеты "Вперед" Шкуропатской О.Г.</t>
  </si>
  <si>
    <t>Почетная грамота и премия  работн. МУП "Пустошкинская типография":мастеру Литвиновой Н.П.-230 руб. и ст.оператору Гусевой М.Ю.-230 руб.</t>
  </si>
  <si>
    <t>№157 от 28.09.11</t>
  </si>
  <si>
    <t>Почетная грамота и премия директору-гл.редактору газеты "Вперед" Шариковой Н.М.</t>
  </si>
  <si>
    <t>№ 1075 от 04.10.11</t>
  </si>
  <si>
    <t>№ 1076 от 04.10.11</t>
  </si>
  <si>
    <t>Приобретение поздравительных открыток с Днем пожилых людей.</t>
  </si>
  <si>
    <t>№ 162 от 03.10.11</t>
  </si>
  <si>
    <t xml:space="preserve">Заявка на наличные 041 от 15.09.11,РКО 295 от 16.09.2011,авансовый отчет </t>
  </si>
  <si>
    <t>Заявка на наличн.42 от 20.09.11,РКО 301 от 21.09.11 -200руб.,(НДФЛ) ЗКР 430 от 22.09.11-30руб.</t>
  </si>
  <si>
    <t>Заявка на наличн.42 от 26.09.11 РКО №306-3325руб.,№307-3325руб. от 27.09.11; №312 от 30.09.11-116руб.</t>
  </si>
  <si>
    <t>Заявка на наличные 041 от 15.09.11,РКО 295 от 16.09.2011,авансовый отчет 220 от 16,09,11</t>
  </si>
  <si>
    <t>№163 от 05.10.2011</t>
  </si>
  <si>
    <t xml:space="preserve">Чествование в День пожилого человека  служащих, находящихся на пенсии. </t>
  </si>
  <si>
    <t xml:space="preserve"> Почетная грамота и премия к Дню работников сельского хозяйства 10 человек.</t>
  </si>
  <si>
    <t xml:space="preserve"> Почетная грамота  и премия к Дню работников  с/х-ва  работн.агропромсервиса:Ложкину В.Н.,Сигову С.М.,Янкевичу С.В. </t>
  </si>
  <si>
    <t>№166 от 11.10.11</t>
  </si>
  <si>
    <t>Почетная грамота и премия к профес.праздн.Дню работн.с/ хоз-ва раб.хлебокомбината:Вантусовой Н.Н.-230руб.,Павловой Н.В.-230 руб., Федотовой А.В.-230 руб.</t>
  </si>
  <si>
    <t>Почетная грамота и премия водителю автобуса Пивоварову В.Е. за добросовестный труд и в связи с проф.праздником .</t>
  </si>
  <si>
    <t>№167 от 11.10.11</t>
  </si>
  <si>
    <t>Почетная грамота и премия водителю автобуса Горинову В.И. за добросовестный труд и в связи с проф.праздником .</t>
  </si>
  <si>
    <t>№1107 от 12.10.11</t>
  </si>
  <si>
    <t>Почетная грамота и премия руковод.х-в за успешное завершен.с/х работ и в связи с профес.праздн.:Волкову Л.И.,Подголу А.В.,Киселевой В.И.и Сизову С.П. по 1150 руб.каждому.</t>
  </si>
  <si>
    <t>РКО 269 от 22.08.11 -200руб. ЗКР 386 от 24.08.11(НДФЛ) - 30 руб.</t>
  </si>
  <si>
    <t>Заявка на наличн.41 от 05.10.11, платежн.ведомость от 06.10.11-200 руб. , ЗКР 452 (НДФЛ)от 06.10.11-30 руб.</t>
  </si>
  <si>
    <t>Заявка на наличн.41 от 05.10.11, платежная ведомость от 06.10.11 -400 руб., ЗКР 452 (НДФЛ) от 06.10.11-60 руб.</t>
  </si>
  <si>
    <t>Заявка на наличн.41 от 05.10.11, платежная ведомость от 06.10.11-200 руб.,ЗКР 452 (НДФЛ)от 06.10.11-30 руб.</t>
  </si>
  <si>
    <t>Заявка на наличн.41 от 05.10.11, платежная ведомость  от 06.10.11-600 руб.,ЗКР 452 (НДФЛ)от 06.10.11-90 руб.</t>
  </si>
  <si>
    <t>Заявка наличн.43 от 27.09.11, РКО 308 от 28.09.11 ,авансов.отч.232 от 03.10.11</t>
  </si>
  <si>
    <t>По платежной ведомости от 21.10.2011- 4000 руб.(РКО 332от 21.10.11), ЗКР 488 от 20.10.11(НДФЛ)-600 руб.</t>
  </si>
  <si>
    <t>№ 175 от 18.10.11</t>
  </si>
  <si>
    <t>Почетная грамота и премия за добр.труд и в связи с 55-лет.со дня рождения  работникам район.библиотеки: Горбачевой Г.Н.,Яковлевой Т.И.</t>
  </si>
  <si>
    <t>№ 1131 от 19.10.11</t>
  </si>
  <si>
    <t>Для приобретения подарка юбиляру Елинской В.И.в связи с 55-летием со дня рождения</t>
  </si>
  <si>
    <t>Заявка на наличн.№ 48  от 24.10.11г.(по платежной ведомости от 24.10.11- 200 руб.) ЗКР № 488 от 20.10.11 (НДФЛ)- 30 руб.</t>
  </si>
  <si>
    <t>Заявка на наличн.№ 48  от 24.10.11г.(по платежной ведомости от 24.10.11- 200 руб.) ЗКР № 488 от 20.10.11(НДФЛ)- 30 руб.</t>
  </si>
  <si>
    <t>№ 184 от 07.11.11</t>
  </si>
  <si>
    <t>Почетная грамота и премия завед.доп.офиса сбербанка России Шевчук Р.В.</t>
  </si>
  <si>
    <t>№ 178 от 25.10.11</t>
  </si>
  <si>
    <t>Почетная грамота и премия председателю первичн.ветеранской организ.д.Сергейцево Матвеевой Н.И.</t>
  </si>
  <si>
    <t>№1212 от 15.11.11</t>
  </si>
  <si>
    <t>Матер.помощь уч-кам посл.катастрофы Черноб.атомной эл.станции :Богданову А.В.-1000,Липчанскому В.В.-1000,Яковлеву В.В.-1000 руб.</t>
  </si>
  <si>
    <t>№1202 от 08.11.11</t>
  </si>
  <si>
    <t>№ 1225 от 17.11.11</t>
  </si>
  <si>
    <t>Утверждаю :</t>
  </si>
  <si>
    <t>Глава администрации</t>
  </si>
  <si>
    <t>Пустошкинского района</t>
  </si>
  <si>
    <t>Ю.В.Жуков</t>
  </si>
  <si>
    <t xml:space="preserve">               А К Т </t>
  </si>
  <si>
    <t>Действующая комиссия в составе управляющей делами</t>
  </si>
  <si>
    <t>администрации Никитиной Э.М.,начальника отдела бухгалтерского</t>
  </si>
  <si>
    <t>учета Базылевой В.А., гл.специалиста управления делами Ковалевой Ж.А.</t>
  </si>
  <si>
    <t>спидометра  по состоянию на 29 сентября 2011г.</t>
  </si>
  <si>
    <t>от 29 сентября 2011г.</t>
  </si>
  <si>
    <t>Показание  - 134775.</t>
  </si>
  <si>
    <t>Подписи членов комиссии:</t>
  </si>
  <si>
    <t xml:space="preserve">Управляющая делами </t>
  </si>
  <si>
    <t>Никитина Э.М.</t>
  </si>
  <si>
    <t>Начальник отдела бух.учета</t>
  </si>
  <si>
    <t>Базылева В.А.</t>
  </si>
  <si>
    <t>Гл.специалист управления</t>
  </si>
  <si>
    <t>делами</t>
  </si>
  <si>
    <t>Ковалева Ж.А.</t>
  </si>
  <si>
    <t xml:space="preserve">Водитель    </t>
  </si>
  <si>
    <t>Чекуров А.А.</t>
  </si>
  <si>
    <t>Ильин С.П.</t>
  </si>
  <si>
    <t>ГАЗ -32213 гос. № Н 568 ВС нового спидометра произвела снятие показаний</t>
  </si>
  <si>
    <t xml:space="preserve">водителей  Чекурова А.А. и Ильина  С.П., в связи  с установкой  на автомашину </t>
  </si>
  <si>
    <t>РКО № 340 от 25.10.2011г. (по платежной ведомости Горбачевой Г.Н.)-200 руб., ЗКР № 493 от 25.10.2011- (НДФЛ)-60 руб.,РКО 361 от 10.11.11.(по платежной ведомости Яковлевой Т.И.-200руб.</t>
  </si>
  <si>
    <t>РКО № 368 от 14.11.11-200руб.ЗКР (НДФЛ) 520 от 10.11.2011- 30 руб.</t>
  </si>
  <si>
    <t xml:space="preserve">РКО 361 от 10.11.11(по платежн.ведомости)-200 руб.ЗКР 520 (НДФЛ)- 30 руб. </t>
  </si>
  <si>
    <t>РКО № 377 от 18.11.11(по платежн.ведомости)-3000 руб.</t>
  </si>
  <si>
    <t>№ 191 от 23.11.11</t>
  </si>
  <si>
    <t>Почетная грамота и премия фольк.народн.ансамблю "Рябинушка" в лице руковод.Ивановой Т.А.</t>
  </si>
  <si>
    <t>№ 1272 от 01.12.11</t>
  </si>
  <si>
    <t>На приобрет.систем.блока  МП "редакция газеты "Вперед"</t>
  </si>
  <si>
    <t>Зачисление на п/карту по ЗКР 528 от 11.11.11-43500 руб.,ЗКР (НДФЛ) 529 от 14.11.11-6500 руб.</t>
  </si>
  <si>
    <t>Поч.грамота и премия за добр.труд и в связи с 60-летием уч.врачу Казакевич Л.П.</t>
  </si>
  <si>
    <t xml:space="preserve">Оказание МП  Матюшевой Наталье Ивановне в связи с тяжелым финанс.полож.(д.Поддубье) </t>
  </si>
  <si>
    <t xml:space="preserve">За установку памятного знака на месте гибели воинов </t>
  </si>
  <si>
    <t>РКО 379 от 23.11.11.-8700 руб.,отчисл.во все фонды и НДФЛ  за работу по договору ГПХ (ЗКР с № 551 по 557)- 4720 руб.</t>
  </si>
  <si>
    <t>РКО № 341 от 25.10.2011- 3000 руб.,ав.отч.№ 249 от 31.10.2011г.</t>
  </si>
  <si>
    <t>Итого за  ноябрь</t>
  </si>
  <si>
    <t>На приобрет.двигателя для МП "Пуст.теплосети"Д-65 в целях недопущения срыва планого ремонта водопровод.и канализ.сетей</t>
  </si>
  <si>
    <t xml:space="preserve">ЗКР № 514от 09.11.2011г.пост.МЗ №220 от 07.11.11  </t>
  </si>
  <si>
    <t>Итого  за 2011 год</t>
  </si>
  <si>
    <t>Выделение ден.средств  Кухареву А.Т. на лечение</t>
  </si>
  <si>
    <t>Заявка на наличн.41 от 05.10.11,РКО 315 от 06.10.11-2000 руб.(НДФЛ)ЗКР  452 от 06.10.11- 300 руб.</t>
  </si>
  <si>
    <t>Заявка на наличные 45 от 06.10.11, РКО 319 от 07.10.11,аванс.отч.232 от 03.10.11</t>
  </si>
  <si>
    <t>Заявка на наличн.45 от 06.10.11,РКО 320 от 07.10.11,аванс.отч.236 от 07.10.11</t>
  </si>
  <si>
    <t>Заявка на наличн.46 от 07.10.11,РКО 326 от 10.10.11 - 600руб. ЗКР (НДФЛ) 456 от 07.10.11-90 руб.</t>
  </si>
  <si>
    <t>РКО № 404 от 09.12.2011г. ЗКР (НДФЛ) 576 от 12.12.11-30 руб.</t>
  </si>
  <si>
    <t xml:space="preserve">РКО № 413 от 16.12.2011г. </t>
  </si>
  <si>
    <t>РКО № 394 от 08.12.2011 ( по плат. ведом.) ЗКР (НДФЛ) 576 от 12.12.11-30 руб.</t>
  </si>
  <si>
    <t>ЗКР № 572 от 06.12.2011г. поступл.МЗ 262 от 07.12.11</t>
  </si>
  <si>
    <t>Администрации района по состоянию на 1  января 2012г.</t>
  </si>
  <si>
    <t xml:space="preserve">                   Направление расходования средств</t>
  </si>
  <si>
    <t>Сумма фактически произведен-ных расходов</t>
  </si>
  <si>
    <t>№ 1180 от 03.11.11</t>
  </si>
  <si>
    <t>№ 214 от 05.12.11г.</t>
  </si>
  <si>
    <t>№ 1300 от 09.12.11</t>
  </si>
  <si>
    <t>№ 1 от 10.01.2012</t>
  </si>
  <si>
    <t>Премия к почетной грамоте</t>
  </si>
  <si>
    <t>№ 2 от 12.01.2012</t>
  </si>
  <si>
    <t>Юриновой Е.Д.-зав.отд.историко-краев.музея</t>
  </si>
  <si>
    <t>Цветковой Л.И.-зав.отд.районной библиотеки</t>
  </si>
  <si>
    <t>№3 от 11.01.2012</t>
  </si>
  <si>
    <t>Приобретение венков на погребение</t>
  </si>
  <si>
    <t>№ 16 от 18.01.2012</t>
  </si>
  <si>
    <t>Симаковой Виктории Васильевне</t>
  </si>
  <si>
    <t>№ 18 от 18.01.2012</t>
  </si>
  <si>
    <t>Гультяевой Валентине Георгиевне</t>
  </si>
  <si>
    <t>Премия к почетной грамоте экскурсоводу музея</t>
  </si>
  <si>
    <t>№ 49 от 30.01.2012</t>
  </si>
  <si>
    <t>Оказ.мат.помощи Федотовой Елене Витальевне</t>
  </si>
  <si>
    <t>на обучение сына по договору  в сфере</t>
  </si>
  <si>
    <t>профессион.образования</t>
  </si>
  <si>
    <t>РКО 12 от 31.01.12,Ав.от.6 от 11.01.2012</t>
  </si>
  <si>
    <t>РКО № 18 от 06.02.12 - 26317 руб.</t>
  </si>
  <si>
    <t>РКО № 19 от 06.02.12-200руб.</t>
  </si>
  <si>
    <t>По платеж.ведом.от 31.01.12 - 200 руб.</t>
  </si>
  <si>
    <t>По платеж.ведом.от 31.01.12  - 200 руб.</t>
  </si>
  <si>
    <t>№ 15 от 27.01,2012</t>
  </si>
  <si>
    <t>НДФЛ -П.П. 1713331 от  30.01.12  - 30 руб.</t>
  </si>
  <si>
    <t>НДФЛ -П.П. 1713331 от 30.01.12 - 30 руб.</t>
  </si>
  <si>
    <t>НДФЛ - П.П. 1726153 от 03.02.12- 3933 руб.</t>
  </si>
  <si>
    <t>НДФЛ - П. П. 1726155 от 03.02.12- 30 руб.</t>
  </si>
  <si>
    <t>отчет</t>
  </si>
  <si>
    <t>Администрации Пустошкинского района о расходовании денежных средств из резервного  фонда бюджета района</t>
  </si>
  <si>
    <t>№ п/п</t>
  </si>
  <si>
    <t xml:space="preserve">№ и дата распоряжения  </t>
  </si>
  <si>
    <t>Дата получения денежных средств</t>
  </si>
  <si>
    <t>КБК (подраздел. ЦС,ВР,ЭКР)</t>
  </si>
  <si>
    <t>№ пункта Положения о порядке расходования ср-в из рез. Фонда</t>
  </si>
  <si>
    <t>Наименование расходов (№ и дата платежных документов, счетов фактур и др.)</t>
  </si>
  <si>
    <t>Произведено кассовых расходов</t>
  </si>
  <si>
    <t>Призведено фактических расходов</t>
  </si>
  <si>
    <t>Итого на конец предыдущего квартала</t>
  </si>
  <si>
    <t>Итого за квартал:</t>
  </si>
  <si>
    <t>Всего с начало года:</t>
  </si>
  <si>
    <t xml:space="preserve">       (в рублях, копейках)</t>
  </si>
  <si>
    <t>Поступило из бюджета района</t>
  </si>
  <si>
    <t xml:space="preserve">Глава района                    ________________________ А.Г. Фадеенков                            </t>
  </si>
  <si>
    <t>Гл. бухгалтер                   ________________________ В.А. Базылева</t>
  </si>
  <si>
    <t xml:space="preserve">260  0104 0010000 005 290 </t>
  </si>
  <si>
    <t>п.3.5</t>
  </si>
  <si>
    <t>№2 от 10.01.07</t>
  </si>
  <si>
    <t>п.3.12</t>
  </si>
  <si>
    <t>п. 3.14</t>
  </si>
  <si>
    <t>№32 от 15.01.07</t>
  </si>
  <si>
    <t xml:space="preserve">денежная премия к Почетной грамоте Администрации района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</si>
  <si>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№61 от 25.01.07</t>
  </si>
  <si>
    <t>№ 1 от 09.01.07</t>
  </si>
  <si>
    <t>За текущий месяц всего:</t>
  </si>
  <si>
    <t>февраль</t>
  </si>
  <si>
    <t>В том числе:                            январь</t>
  </si>
  <si>
    <t>№72 от 31.01.07</t>
  </si>
  <si>
    <t>приобретение цветов и подарков юбиляру</t>
  </si>
  <si>
    <t>№109 от 13.02.07</t>
  </si>
  <si>
    <t>№78 от 01.02.2007</t>
  </si>
  <si>
    <t xml:space="preserve">260  0104 0010000 005 310 </t>
  </si>
  <si>
    <t>№108 от 12.02.07г.</t>
  </si>
  <si>
    <t>№115 от 14.02.07</t>
  </si>
  <si>
    <t>№116 от 14.02.07</t>
  </si>
  <si>
    <t xml:space="preserve">260  0104 0010000 005 221 </t>
  </si>
  <si>
    <t>№128 от 15.02.07</t>
  </si>
  <si>
    <t>№129 от 15.02.07</t>
  </si>
  <si>
    <t xml:space="preserve">260  0104 0010000 005 226 </t>
  </si>
  <si>
    <t>№154 от 21.02.07</t>
  </si>
  <si>
    <t>№110 от 13.02.07</t>
  </si>
  <si>
    <t>п.3.5.</t>
  </si>
  <si>
    <t>п.3.8</t>
  </si>
  <si>
    <t>п. 3.8</t>
  </si>
  <si>
    <t>№160 от 22.02.07</t>
  </si>
  <si>
    <t>-</t>
  </si>
  <si>
    <t>для приобретения венков на братские захоронения кт 23 февраля</t>
  </si>
  <si>
    <t>март</t>
  </si>
  <si>
    <t>п.3.14.</t>
  </si>
  <si>
    <t xml:space="preserve">за педоставления услуг СЗ Телекома </t>
  </si>
  <si>
    <t>п. 3.12</t>
  </si>
  <si>
    <t>на взносы в издательство "Псковское возраждение"</t>
  </si>
  <si>
    <t>п. 3.6</t>
  </si>
  <si>
    <t>для приобретения насоса</t>
  </si>
  <si>
    <t>для поощрения глав поселений</t>
  </si>
  <si>
    <t>п.3.3.</t>
  </si>
  <si>
    <t>матер.пом.на лечение</t>
  </si>
  <si>
    <t xml:space="preserve">260  0104 0010000 005 212 </t>
  </si>
  <si>
    <t xml:space="preserve">260  0104 0010000 005 222 </t>
  </si>
  <si>
    <t>260  0104 0010000 005 340</t>
  </si>
  <si>
    <t>№188 от 05.03.07</t>
  </si>
  <si>
    <t>п. 3.6.</t>
  </si>
  <si>
    <t>для оплаты командировок обучающим преподавателям ГО и ЧС</t>
  </si>
  <si>
    <t>для проведения обучения по ГО и ЧС</t>
  </si>
  <si>
    <t>п. 3.14.</t>
  </si>
  <si>
    <t>для приобретения фотоаппарата</t>
  </si>
  <si>
    <t>п.3.6.</t>
  </si>
  <si>
    <t>№194 от 06.03.07</t>
  </si>
  <si>
    <t>п.3.8.</t>
  </si>
  <si>
    <t>для покупки цветов женщинам к 8 марта</t>
  </si>
  <si>
    <t>№178 от 27.02.07</t>
  </si>
  <si>
    <t>п.3.9.</t>
  </si>
  <si>
    <t>для приема и обслуживания делигации</t>
  </si>
  <si>
    <t>№277 от 27.03.07</t>
  </si>
  <si>
    <t>премия за проведение переписи</t>
  </si>
  <si>
    <t>№31 от 28.03.07</t>
  </si>
  <si>
    <t>№27 от 23.03.07</t>
  </si>
  <si>
    <t>№193 от 06.03.07</t>
  </si>
  <si>
    <t>п.3.13.</t>
  </si>
  <si>
    <t>№20 от 12.03.07</t>
  </si>
  <si>
    <t>№287 от 29.03.07</t>
  </si>
  <si>
    <t>260  0104 0010000 005 290</t>
  </si>
  <si>
    <t>№270 от 26.03.07</t>
  </si>
  <si>
    <t>№ 26 от 22.03.07</t>
  </si>
  <si>
    <t>260 1003 5050000 483 262</t>
  </si>
  <si>
    <t>260  0104 0010000 005 226</t>
  </si>
  <si>
    <t>для проведения организационной сессии Собрания депутатов</t>
  </si>
  <si>
    <t>№354 от 06.04.07</t>
  </si>
  <si>
    <t>для чествования ветеранов педогогического труда</t>
  </si>
  <si>
    <t>№377 от  11.04.07</t>
  </si>
  <si>
    <t xml:space="preserve">на проведение творчекого вечера </t>
  </si>
  <si>
    <t>для приобретения подарка и цветов юбиляру</t>
  </si>
  <si>
    <t>№375 от 11.04.07</t>
  </si>
  <si>
    <t>для оплаты размещения информации в газете</t>
  </si>
  <si>
    <t>№398 от 16.04.07</t>
  </si>
  <si>
    <t>п. 3.12.</t>
  </si>
  <si>
    <t>на подписку газеты ветеран</t>
  </si>
  <si>
    <t>№358 от 06.04.07</t>
  </si>
  <si>
    <t>материальная помощь</t>
  </si>
  <si>
    <t>№415 от 20.04.07</t>
  </si>
  <si>
    <t>№376 от 11.04.07</t>
  </si>
  <si>
    <t>№383 от 12.07.07</t>
  </si>
  <si>
    <t xml:space="preserve"> на конкурс Учитель года -2007</t>
  </si>
  <si>
    <t>№355 от 06.04.07</t>
  </si>
  <si>
    <t>№380 от 11.04.07</t>
  </si>
  <si>
    <t>№420 от 20.04.07</t>
  </si>
  <si>
    <t>для оплаты трансп.расх. Во время вакцинации птиц</t>
  </si>
  <si>
    <t>на сувениры к дню победы участникам ВОВ</t>
  </si>
  <si>
    <t>260  0104 0010000 005 211</t>
  </si>
  <si>
    <t>№446 от 26.04.07</t>
  </si>
  <si>
    <t>№477 от 03.05.07</t>
  </si>
  <si>
    <t>№481 от 03.05.07</t>
  </si>
  <si>
    <t>№484 от 03.05.07</t>
  </si>
  <si>
    <t>№464 от 27.04.07</t>
  </si>
  <si>
    <t>№466 от 28.04.07</t>
  </si>
  <si>
    <t>№497 от 07.05.07</t>
  </si>
  <si>
    <t>№519 от 11.05.07</t>
  </si>
  <si>
    <t>№509 от 10.05.07</t>
  </si>
  <si>
    <t>№510 т 10.05.07</t>
  </si>
  <si>
    <t>№538 от 17.05.07</t>
  </si>
  <si>
    <t>№558 от 22.05.07</t>
  </si>
  <si>
    <t>п.3.12.</t>
  </si>
  <si>
    <t xml:space="preserve">на погребение </t>
  </si>
  <si>
    <t>на приобретение венка</t>
  </si>
  <si>
    <t>для покупки цветов на братское кладбище</t>
  </si>
  <si>
    <t>для приема у Главы участников ВОВ</t>
  </si>
  <si>
    <t>п.3,5.</t>
  </si>
  <si>
    <t>матер.ромощь</t>
  </si>
  <si>
    <t xml:space="preserve">денежная премия </t>
  </si>
  <si>
    <t>п.3.11.</t>
  </si>
  <si>
    <t xml:space="preserve">для выплаты членских взносов </t>
  </si>
  <si>
    <t xml:space="preserve">апрель </t>
  </si>
  <si>
    <t>Итого замесяц:</t>
  </si>
  <si>
    <t>май</t>
  </si>
  <si>
    <t>июнь</t>
  </si>
  <si>
    <t>Итого за месяц:</t>
  </si>
  <si>
    <t>№606 от 04.06.07</t>
  </si>
  <si>
    <t>№574 от 28.05.07</t>
  </si>
  <si>
    <t>№628 от 07.06.07</t>
  </si>
  <si>
    <t>№625 от 07.06.07</t>
  </si>
  <si>
    <t>№547 от 18.05.07</t>
  </si>
  <si>
    <t>№639 от 13.06.07</t>
  </si>
  <si>
    <t>премии выпускникам медалистам</t>
  </si>
  <si>
    <t>№ 54 от 08.06.07</t>
  </si>
  <si>
    <t>№ 609 от 05.06.07</t>
  </si>
  <si>
    <t>№596 от 31.05.07</t>
  </si>
  <si>
    <t>п.3.4.</t>
  </si>
  <si>
    <t>материальная  помощь</t>
  </si>
  <si>
    <t>№594 от 31.05.07</t>
  </si>
  <si>
    <t>№593 от 31.05.07</t>
  </si>
  <si>
    <t>обучение</t>
  </si>
  <si>
    <t xml:space="preserve">итого за квартал </t>
  </si>
  <si>
    <t>№721 от 04.07.07</t>
  </si>
  <si>
    <t>09.0.07.07</t>
  </si>
  <si>
    <t>подарки работникам сельского хозяйства</t>
  </si>
  <si>
    <t>№730 от 04.07.07</t>
  </si>
  <si>
    <t>празднечные мероприятия 80-лет району</t>
  </si>
  <si>
    <t>№728 от 06.07.07</t>
  </si>
  <si>
    <t>подарок юбиляру</t>
  </si>
  <si>
    <t>№67 от 04.07.07</t>
  </si>
  <si>
    <t>№729 от 06.07.07</t>
  </si>
  <si>
    <t>№727 от 06.07.07</t>
  </si>
  <si>
    <t>№733 от 09.07.07</t>
  </si>
  <si>
    <t>№799 от 26.07.07</t>
  </si>
  <si>
    <t>сувениры для почетных гостей к празднику 80-летия района</t>
  </si>
  <si>
    <t>к почетной грамоте</t>
  </si>
  <si>
    <t>курсу повышения квалификации</t>
  </si>
  <si>
    <t>№857 от 14.08.07</t>
  </si>
  <si>
    <t>№801 от 30.07.07</t>
  </si>
  <si>
    <t>№841 от 09.08.07</t>
  </si>
  <si>
    <t>№887 от 22.08.07</t>
  </si>
  <si>
    <t>№867 от 15.08.07</t>
  </si>
  <si>
    <t>№72 от 07.08.07</t>
  </si>
  <si>
    <t>№77 от 20.08.07</t>
  </si>
  <si>
    <t>№80 от 27.08.07</t>
  </si>
  <si>
    <t>совещание педагогов</t>
  </si>
  <si>
    <t>сувениры для первоклассников</t>
  </si>
  <si>
    <t>матер. Помощь при пожаре</t>
  </si>
  <si>
    <t>премия</t>
  </si>
  <si>
    <t>август</t>
  </si>
  <si>
    <t>июль</t>
  </si>
  <si>
    <t>сентябрь</t>
  </si>
  <si>
    <t>№914 оот 29.08.07</t>
  </si>
  <si>
    <t>№983 от 10.09.07</t>
  </si>
  <si>
    <t>№937 от 03.09.07</t>
  </si>
  <si>
    <t>№1021 от 20.09.07</t>
  </si>
  <si>
    <t>№ 1023 от 20.09.07</t>
  </si>
  <si>
    <t>№1022 от 20.09.07</t>
  </si>
  <si>
    <t>№ 1033 от 24.09.07</t>
  </si>
  <si>
    <t>№92 от 20.09.07</t>
  </si>
  <si>
    <t>№93 от 21.09.07</t>
  </si>
  <si>
    <t>№83 от 05.09.07</t>
  </si>
  <si>
    <t>№87 от 11.09.07</t>
  </si>
  <si>
    <t>№ 1032 от 21.09.07</t>
  </si>
  <si>
    <t>№911 от 27.08.07</t>
  </si>
  <si>
    <t>260  0104 0010000 005 222</t>
  </si>
  <si>
    <t>на 80-летие ТФУ</t>
  </si>
  <si>
    <t>подарки к празднику ГО и ЧС</t>
  </si>
  <si>
    <t>оплата за семинар</t>
  </si>
  <si>
    <t>услуги автобуса</t>
  </si>
  <si>
    <t>турнир по футболу</t>
  </si>
  <si>
    <t>октябрь</t>
  </si>
  <si>
    <t>материальная помощь ветеранам</t>
  </si>
  <si>
    <t>итого с начало года</t>
  </si>
  <si>
    <t>итого с начала года</t>
  </si>
  <si>
    <t>№1075 от 01.10.07</t>
  </si>
  <si>
    <t>№1063 от 27.09.07</t>
  </si>
  <si>
    <t>№1149 от 17.10.07</t>
  </si>
  <si>
    <t>№1168 от 23.10.07</t>
  </si>
  <si>
    <t>№107 от 24.10.07</t>
  </si>
  <si>
    <t>№1146 от 15.10.07</t>
  </si>
  <si>
    <t>№1087 от 01.10.07</t>
  </si>
  <si>
    <t>№1167 от 23.10.07</t>
  </si>
  <si>
    <t>№1127 от 12.10.07</t>
  </si>
  <si>
    <t>п.3.14</t>
  </si>
  <si>
    <t>подписка на газету ветеран</t>
  </si>
  <si>
    <t>районный семинар к дню учителя</t>
  </si>
  <si>
    <t>№1108 от 08.10.07</t>
  </si>
  <si>
    <t>проведение дня сельского хозяйства</t>
  </si>
  <si>
    <t>организация семинара глав поселений</t>
  </si>
  <si>
    <t>для оплаты услуг СЭС</t>
  </si>
  <si>
    <t>поощрение депутатов</t>
  </si>
  <si>
    <t>матер.помощь на лечение</t>
  </si>
  <si>
    <t>премии главы района</t>
  </si>
  <si>
    <t>на металлические решетки</t>
  </si>
  <si>
    <t>ноябрь</t>
  </si>
  <si>
    <t>№1174 от 24.10.07</t>
  </si>
  <si>
    <t>проведение с/х ярморки</t>
  </si>
  <si>
    <t>№1223 от 01.11.07</t>
  </si>
  <si>
    <t>проведение пленума</t>
  </si>
  <si>
    <t>№1226 от 06.11.07</t>
  </si>
  <si>
    <t>подарок организации</t>
  </si>
  <si>
    <t>№1242 от 08.11.07</t>
  </si>
  <si>
    <t>№117 от 12.11.07</t>
  </si>
  <si>
    <t>№1257 от 14.11.07</t>
  </si>
  <si>
    <t>на проведение праздника День матери</t>
  </si>
  <si>
    <t>№1279 от 27.11.07</t>
  </si>
  <si>
    <t>прием делигации</t>
  </si>
  <si>
    <t>№1268 от 26.11.07</t>
  </si>
  <si>
    <t>№1300 от 03.12.07</t>
  </si>
  <si>
    <t>командировочные расходы</t>
  </si>
  <si>
    <t>№1259 от 15.11.07</t>
  </si>
  <si>
    <t>260  0104 0010000 005 212</t>
  </si>
  <si>
    <t>№1284 от 28.11.07</t>
  </si>
  <si>
    <t>№116 от 01.11.07</t>
  </si>
  <si>
    <t>№120 от 14.11.07</t>
  </si>
  <si>
    <t>№124 от 20.11.07</t>
  </si>
  <si>
    <t>№1209 от 30.10.07</t>
  </si>
  <si>
    <t>Матер.пом.инвалиду</t>
  </si>
  <si>
    <t>260 0902 5120000 455 226</t>
  </si>
  <si>
    <t>260 0902 5120000 455 290</t>
  </si>
  <si>
    <t>260 0902 5120000 455 340</t>
  </si>
  <si>
    <t>№1270 от 26.11.07</t>
  </si>
  <si>
    <t>На проведение спорт. мероприятий</t>
  </si>
  <si>
    <t>декабрь</t>
  </si>
  <si>
    <t>за размещение инфомации в газете</t>
  </si>
  <si>
    <t>№1282 от 28.11.07</t>
  </si>
  <si>
    <t>№ 1283 от 28.11.07</t>
  </si>
  <si>
    <t>для выборов сувениры голосующим первый раз</t>
  </si>
  <si>
    <t>№1354 от 14.12.07</t>
  </si>
  <si>
    <t>№1358 от 17.12.07</t>
  </si>
  <si>
    <t>для поощрения участников семинара</t>
  </si>
  <si>
    <t>№1380 от 19.12.07</t>
  </si>
  <si>
    <t>260  0104 0010000 005 310</t>
  </si>
  <si>
    <t>п.3.2.</t>
  </si>
  <si>
    <t>приобретение стульев в малый зал</t>
  </si>
  <si>
    <t>№1353 от 14.12.07</t>
  </si>
  <si>
    <t>№1377т от 18.12.07</t>
  </si>
  <si>
    <t>№1352 от 14.12.07</t>
  </si>
  <si>
    <t>№ 112 от 26.10.07</t>
  </si>
  <si>
    <t>№1355 от 14.12.07</t>
  </si>
  <si>
    <t>№1312 от 05.12.07</t>
  </si>
  <si>
    <t>№1379 от 18.12.07</t>
  </si>
  <si>
    <t>на приобретение компютеров</t>
  </si>
  <si>
    <t>итого за квартал</t>
  </si>
  <si>
    <t>ИТОГО ЗА ГОД</t>
  </si>
  <si>
    <t>260  0102 0010000 010 211</t>
  </si>
  <si>
    <t>260  0102 0010000 010 213</t>
  </si>
  <si>
    <t>№45 оот 22.01.07</t>
  </si>
  <si>
    <t>матер.пом.</t>
  </si>
  <si>
    <t>по состоянию на 01 января 2008 г.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</si>
  <si>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</si>
  <si>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№15 от 11.01.2008</t>
  </si>
  <si>
    <t>260 0104 0020400 500 290</t>
  </si>
  <si>
    <t>№5 от 18.01.2008</t>
  </si>
  <si>
    <r>
      <t xml:space="preserve">В том числе:                                                   </t>
    </r>
    <r>
      <rPr>
        <b/>
        <sz val="11"/>
        <color indexed="8"/>
        <rFont val="Times New Roman"/>
        <family val="1"/>
        <charset val="204"/>
      </rPr>
      <t>январь</t>
    </r>
  </si>
  <si>
    <t xml:space="preserve">                       февраль</t>
  </si>
  <si>
    <t>№9 от 22.01.2008</t>
  </si>
  <si>
    <t>№10 от 30.01.2008</t>
  </si>
  <si>
    <t>№13 от 31.01.2008</t>
  </si>
  <si>
    <t>№57 от 30.01.2008</t>
  </si>
  <si>
    <t>№68 от 31.01.2008</t>
  </si>
  <si>
    <t>№100 от 11.02.2008</t>
  </si>
  <si>
    <t>№107 от 13.02.2008</t>
  </si>
  <si>
    <t>№109 от 15.02.2008</t>
  </si>
  <si>
    <t>№115 от 18.02.2008</t>
  </si>
  <si>
    <t>№116 от 18.02.2008</t>
  </si>
  <si>
    <t>№20 от 22.02.2008</t>
  </si>
  <si>
    <t>№128 от 21.02.2008</t>
  </si>
  <si>
    <t>260 0103 5058500 005 262</t>
  </si>
  <si>
    <t xml:space="preserve">                  март</t>
  </si>
  <si>
    <t>№147 от 26.02.2008</t>
  </si>
  <si>
    <t>260 0114 0920305 500 290</t>
  </si>
  <si>
    <t>№24 от 29.02.2008</t>
  </si>
  <si>
    <t>№28 от 05.03.2008</t>
  </si>
  <si>
    <t>№187 от 11.03.2008</t>
  </si>
  <si>
    <t>№171 от 07.03.2008</t>
  </si>
  <si>
    <t>260 0104 0020400 500 340</t>
  </si>
  <si>
    <t>№32 от 14.03.2008</t>
  </si>
  <si>
    <t>№33 от 14.03.2008</t>
  </si>
  <si>
    <t>№224 от 18.03.2008</t>
  </si>
  <si>
    <t>п.3.11</t>
  </si>
  <si>
    <t>п.3.13</t>
  </si>
  <si>
    <t>п.3.6</t>
  </si>
  <si>
    <t xml:space="preserve"> п.3.13</t>
  </si>
  <si>
    <t>материальная помощь на лечение (р/о №31 от 29.02.08 )</t>
  </si>
  <si>
    <t>Орг.взнос на собрание муницип.образований   (п/п №51 от 19.02.2008)</t>
  </si>
  <si>
    <t>Подарок в связи с юбилеем учреждения (к.ч.№1048/0007 от 07.02.08-260руб, к.ч.№36100414 от 06.02.08-4740руб)</t>
  </si>
  <si>
    <t>№35 от 20.03.2008</t>
  </si>
  <si>
    <t>№36 от 20.03.2008</t>
  </si>
  <si>
    <t>Денежная премия к почетной грамоте Администрации района ( р/о 35 от 06.03.08-1400руб , п/п 61 от 13.03.08-210руб)</t>
  </si>
  <si>
    <t>по состоянию на1 апреля  2008 г.</t>
  </si>
  <si>
    <t>Произведено фактических расходов</t>
  </si>
  <si>
    <t>Денежная премия к почетной грамоте Администрации района      (р/о №12 от 30.01.08 -200 руб. плат.поруч. №16 от 29.01.2008-30 руб.)</t>
  </si>
  <si>
    <t>Подарок юбиляру (к.ч.№1033/0027 от 23.01.08-72 руб., к.ч.№36202240 от 30.01.08-40 руб., к.ч. №20216355 от 23.01.08-3070 руб., к.ч. 1046/0025 от 05.02.08-518 руб.)</t>
  </si>
  <si>
    <t>Денежная премия к почетной грамоте Администрации района      (р./о №6 от 05.02.08 -200 руб. плат.поруч. №18 от 04.02.2008-30 руб.)</t>
  </si>
  <si>
    <t>Подарок юбиляру( к.ч. №1047/0003 от 06.02.08-400 руб., к.ч. №36403700 от 05.02.08-2600руб)</t>
  </si>
  <si>
    <t>Для проведения районного конкурса "Сердце отдам детям" (к.ч.№36202240 от 13.02.08-210 руб., к.ч.№73558 от 14.02.08-21 руб., к.ч.№35404001 от 13.02.08-120руб, к.ч.№35401046 от 13.02.08-1560 руб., к.ч.№36200807 от 14.02.08-1430 руб., к.ч.№35401046 от 15.02.08-465 руб., к.ч.№36202240 от 15.02.08-1194 руб. к.ч.№0359/0015 от 14.02.08-1000 руб.)</t>
  </si>
  <si>
    <t>ветеранской организации на 23.02 и 08.03 (к.ч.3125 от 22.02.08-965,20 руб., к.ч.№7255/056553от 22.02.08-966 руб., к.ч. №7704/043671 от 24.02.008-68,80 руб.)</t>
  </si>
  <si>
    <t>Подарок в связи с юбилеем учреждения              (к.ч. №47 от 22.02.08- 4990 руб.)</t>
  </si>
  <si>
    <t>Для приобретения цветов на захоронения к 23 февраля (к.ч.№1063/0025 от 22.02.08-470 руб., к.ч.№12 от 21.02.08-1030 руб.)</t>
  </si>
  <si>
    <t>Подарок в связи с юбилеем учреждения (к.ч.№4482от 20.02.08-2480руб, к.ч. №4479 от 20.02.08-520 руб.)</t>
  </si>
  <si>
    <t>Подарок юбиляру (к.ч.№ 1612 от 27.02.08-3460 руб., к.ч №0372/0040 от 27.02.08-68руб, к.ч.№1070/0001 от 29.02.08-472 руб.)</t>
  </si>
  <si>
    <t>Для покупки цветов на чествование женщин руководителей района  8 марта (к.ч. №0380/0027 от 06.03.08-4500 руб., к.ч. №65 от 06.03.08-1000 руб0</t>
  </si>
  <si>
    <t xml:space="preserve">Денежная премия к почетной грамоте Администрации района (р/о №46 от 14.03.08-200 руб., п/п №87 от 14.03.08-30 руб.) </t>
  </si>
  <si>
    <t>Материальная помощь на лечение (р/о №43 от 14.03.08-4870 руб. , п/п 88 от 14.03.08-130 руб.)</t>
  </si>
  <si>
    <t>Для приобретения тематических наборов го и ЧС (п/п 90 от17.03.08)</t>
  </si>
  <si>
    <t xml:space="preserve">Денежная премия к почетной грамоте Администрации района (р/о №48 от 20.03.08-      200 руб., п/п №93 от 19.03.08-30 руб.) </t>
  </si>
  <si>
    <t xml:space="preserve">Денежная премия к почетной грамоте Администрации района ( р/о №49 от 20.03.08- 200 руб., п/п №93 от 19.03.08-30 руб.) </t>
  </si>
  <si>
    <t>Для оплаты членских взносов муницип.образований (п/п 12 от 24.01.08, п/п 68 от 13.03.08)</t>
  </si>
  <si>
    <t>Для проведения районного конкурса "Без бабушек - какой же дом?(к.ч.№20 от 25.03.08-188 руб., к.ч. №01 от 25.03.08-376руб., к.ч.№1096/0003 от 25.03.08-816 руб, к.ч. №0001 от 25.03.08-840 руб, к.ч. №0001 от 25.03.08-3780руб.)</t>
  </si>
  <si>
    <r>
      <t xml:space="preserve">Денежная премия к почетной грамоте Администрации района  (р/о </t>
    </r>
    <r>
      <rPr>
        <sz val="11"/>
        <rFont val="Times New Roman"/>
        <family val="1"/>
        <charset val="204"/>
      </rPr>
      <t>№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51</t>
    </r>
    <r>
      <rPr>
        <sz val="11"/>
        <color indexed="8"/>
        <rFont val="Times New Roman"/>
        <family val="1"/>
        <charset val="204"/>
      </rPr>
      <t>от 25.03.08 -200 руб, п/п №96 от 24.03.08-30руб)</t>
    </r>
  </si>
  <si>
    <r>
      <t>Денежная премия к почетной грамоте Администрации района  (р/о</t>
    </r>
    <r>
      <rPr>
        <sz val="11"/>
        <rFont val="Times New Roman"/>
        <family val="1"/>
        <charset val="204"/>
      </rPr>
      <t xml:space="preserve"> №52,53 </t>
    </r>
    <r>
      <rPr>
        <sz val="11"/>
        <color indexed="8"/>
        <rFont val="Times New Roman"/>
        <family val="1"/>
        <charset val="204"/>
      </rPr>
      <t>от 25.03.08 -200 руб, п/п №96 от 24.03.08-60руб)</t>
    </r>
  </si>
  <si>
    <t>№246 от 24.03.2008</t>
  </si>
  <si>
    <t>Для приема представителей Администрации области (к.ч.№9 от 28.03.08-706руб,к.ч №10 от 28.03.08-1913 руб.)</t>
  </si>
  <si>
    <t>№37 от 31.03.2008</t>
  </si>
  <si>
    <t xml:space="preserve">Денежная премия к почетной грамоте Администрации района </t>
  </si>
  <si>
    <t>Денежная премия к почетной грамоте Администрации района ( р/о №66 от 01.04.08г., п/п/ №103 от 02.04.08г.)</t>
  </si>
  <si>
    <t>№39 от 03.04.2008</t>
  </si>
  <si>
    <t>Подарок юбиляру (к.ч. №0415/0022 от 10.04.08-470руб, к.ч. №0020 от 10.04.08г.-2030 руб.)</t>
  </si>
  <si>
    <t>№301 от 10.04.2008</t>
  </si>
  <si>
    <t>№309 от 11.04.2008</t>
  </si>
  <si>
    <t>260 0114 0920305 500 222</t>
  </si>
  <si>
    <t>п.3.7.</t>
  </si>
  <si>
    <t>Для проведения мероприятий, посвященных          Дню Победы,9 мая 2008г.(</t>
  </si>
  <si>
    <t xml:space="preserve">В связи с 90-летием со дня образования военных комиссариатов для приобретение нагрудных знаков </t>
  </si>
  <si>
    <t xml:space="preserve">В связи с 90-летием со дня образования военных комиссариатов на транспортные расходы </t>
  </si>
  <si>
    <t xml:space="preserve">Приложение </t>
  </si>
  <si>
    <t>к Порядку расходования</t>
  </si>
  <si>
    <t>средств резервного фонда</t>
  </si>
  <si>
    <t>Администрации района</t>
  </si>
  <si>
    <t>СВЕДЕНИЯ</t>
  </si>
  <si>
    <t xml:space="preserve">об использовании средств , выделенных из резервного фонда </t>
  </si>
  <si>
    <t>Номер и дата распоряжения или постановления, на основании которого выделялись средства из резервного фонда Администрации района</t>
  </si>
  <si>
    <t>Направление расходования средств</t>
  </si>
  <si>
    <t>Сумма фактически произведенных расходов</t>
  </si>
  <si>
    <t>Номер и дата платежных документов , по которым произведены расходы</t>
  </si>
  <si>
    <t>Подарок юбиляру</t>
  </si>
  <si>
    <t>Главный бухгалтер                                 В.А. Базылева</t>
  </si>
  <si>
    <t>Итого за 1 квартал</t>
  </si>
  <si>
    <t>Итого за 2 квартал</t>
  </si>
  <si>
    <t>Итого с начала года</t>
  </si>
  <si>
    <t>Размер выделяемых средств</t>
  </si>
  <si>
    <t>Итого за 3 квартал</t>
  </si>
  <si>
    <t>Итого за август  месяц</t>
  </si>
  <si>
    <t>Итого за 4 квартал</t>
  </si>
  <si>
    <t>Итого за январь</t>
  </si>
  <si>
    <t>Итого за февраль</t>
  </si>
  <si>
    <t>Итого за март</t>
  </si>
  <si>
    <t>Итого за май</t>
  </si>
  <si>
    <t>Итого за октябрь</t>
  </si>
  <si>
    <t>Итого за ноябрь</t>
  </si>
  <si>
    <t>Итого за декабрь</t>
  </si>
  <si>
    <t>№1 от 18.01.2010</t>
  </si>
  <si>
    <t>РКО №7 от 25.01.2010 - 200.заявка на кассовый расход №17 от 29.01.2010 - 30</t>
  </si>
  <si>
    <t>Почетная премия к грамоте Знудову С.В.</t>
  </si>
  <si>
    <t>№74 от 10.02.2010</t>
  </si>
  <si>
    <t>Для оказания матер.помощи в связи с пожаром Пахомовой Т.А.</t>
  </si>
  <si>
    <t>РКО № 31 от 16.02.2010 - 20000</t>
  </si>
  <si>
    <t>РКО № 39 от 25.02.2010 - 2000</t>
  </si>
  <si>
    <t>РКО № 44 от 02.03.2010 - 200,заявка на кассовый расход № 71 от 01.03.2010 - 30</t>
  </si>
  <si>
    <t>№ 13 от 03.03.2010</t>
  </si>
  <si>
    <t>В связи с 50-летием Зарембо С.В.</t>
  </si>
  <si>
    <t>№ 10 от 01.03.2010</t>
  </si>
  <si>
    <t>РКО № 74 от 25.03.2010 - 200,заявка на кассовый расход № 98 от 18.03.2010 - 30</t>
  </si>
  <si>
    <t>РКО № 56 от 12.03.2010 - 200.заявка на кассовый расход №93 от 12.03.2010 - 30</t>
  </si>
  <si>
    <t>№ 120 от 04.03.2010</t>
  </si>
  <si>
    <t>Для оказания матер.помощи Завилейской Т.Г.</t>
  </si>
  <si>
    <t>РКО № 57 от 12.03.2010 - 3000</t>
  </si>
  <si>
    <t>№ 19 от 18.03.2010</t>
  </si>
  <si>
    <t>Для премир.почетной грамотой Администрации района</t>
  </si>
  <si>
    <t>№26 от 22.03.2010</t>
  </si>
  <si>
    <t>Для премирования в связи с днем работников культуры</t>
  </si>
  <si>
    <t>№ 92 от 17.02.2010</t>
  </si>
  <si>
    <t>РКО № 40 от 25.02.2010 - 1200</t>
  </si>
  <si>
    <t>№ 98 от 17.02.2010</t>
  </si>
  <si>
    <t>Для оплаты членских взносов</t>
  </si>
  <si>
    <t>заявка на кассовый расход № 67 от 26.02.2010 - 15278</t>
  </si>
  <si>
    <t>№130 от 09.03.2010</t>
  </si>
  <si>
    <t>№158 от 16.03.2010</t>
  </si>
  <si>
    <t>заявка на кассовый расход № 97 от 17.03.2010 - 5797</t>
  </si>
  <si>
    <t>заявка на кассовый расход № 103 от 19.03.2010 - 22500</t>
  </si>
  <si>
    <t>№ 117 от 02.03.2010</t>
  </si>
  <si>
    <t>заявка на кассовый расход № 81 от 10.03.2010 - 60000</t>
  </si>
  <si>
    <t>Геологорарвед.работы зем.участка под свалку</t>
  </si>
  <si>
    <t>№ 102 от 17.02 .2010</t>
  </si>
  <si>
    <t>Премия к почетной грамоте Корольковой Т.М.</t>
  </si>
  <si>
    <t>Премия в связи с 50-летием Синициной Н.Л.</t>
  </si>
  <si>
    <t xml:space="preserve">Для оказания матер.помощи Терещенкову </t>
  </si>
  <si>
    <t>№ 81 от 17.02.2010</t>
  </si>
  <si>
    <t>№16 от 15.03.2010</t>
  </si>
  <si>
    <t>№18 от 15.03.2010</t>
  </si>
  <si>
    <t>№25 от 22.03.2010</t>
  </si>
  <si>
    <t>№24 от 22.03.2010</t>
  </si>
  <si>
    <t>РКО №74 от 25.03.2010 - 600,заявка на кас.расход №105 от 25.03.2010 - 90</t>
  </si>
  <si>
    <t>РКО №74 от 25.03.2010 - 200,заявка на кас.расход №105 от 25.03.2010 - 30</t>
  </si>
  <si>
    <t>РКО № 76 от 26.03.2010 - 200,заявка на кассовый расход №119 от 29.03.2010 - 30</t>
  </si>
  <si>
    <t>№202 от 01.04.2010</t>
  </si>
  <si>
    <t>Изготовление открыток к 65-летию ВОВ</t>
  </si>
  <si>
    <t>заявка на кассовый расход №127 от 06.04.2010г.-12920</t>
  </si>
  <si>
    <t>№230 от 09.04.2010</t>
  </si>
  <si>
    <t xml:space="preserve">Субсидия МУП "Водоканал" на частичное погашение убытков в связи повыш. расходов </t>
  </si>
  <si>
    <t>заявка на кассовый расход №174от 28.04.2010г.-50000,00</t>
  </si>
  <si>
    <t>№229 от 08.04.2010</t>
  </si>
  <si>
    <t>Глубинные насосы</t>
  </si>
  <si>
    <t>заявка на кассовый расход №167от 20.04.2010г.-59940,00</t>
  </si>
  <si>
    <t>№ 30 от 12.04.2010</t>
  </si>
  <si>
    <t>Премия в связи с 55-летием Истифоровой Т.Г.</t>
  </si>
  <si>
    <t>№37 от 21.04.2010</t>
  </si>
  <si>
    <t>Премия в связи с 55-летием Тарасенко Н.Е.</t>
  </si>
  <si>
    <t>КРО №107 от 23.04.2010-200.00 руб.,заявка на кассовый расход №175 от 23.04.2010 - 30,00 руб.</t>
  </si>
  <si>
    <t>№214 от 05.04.2010</t>
  </si>
  <si>
    <t>Приобретение бейджей</t>
  </si>
  <si>
    <t>к.ч. 0020 от 05.04.2010-100,00 руб.</t>
  </si>
  <si>
    <t>№ 287 от 22.04.2010</t>
  </si>
  <si>
    <t>Для оформления фотовыставки к Дню Победы</t>
  </si>
  <si>
    <t>№ 302 от 26.04.2010</t>
  </si>
  <si>
    <t>Приобретение Георгиевских лент</t>
  </si>
  <si>
    <t>к.ч. №0047 -394,20 руб., к.ч. №03766-36,80руб.,к.ч. №0115- 108.00 руб.,к.ч. №046- 450,00 руб.,к.ч. № 0080- 978,00 руб. от 30.04.2010г.</t>
  </si>
  <si>
    <t>№316 от 27.04.2010</t>
  </si>
  <si>
    <t>Организация приема ветеранам ВОВ</t>
  </si>
  <si>
    <t>№ 342 от 28.04.2010</t>
  </si>
  <si>
    <t>Организация приема "Вахта памяти"</t>
  </si>
  <si>
    <t>№344 от 29.04.2010</t>
  </si>
  <si>
    <t>Цветы для возложения к братскому кладбищу</t>
  </si>
  <si>
    <t>к.ч. 0121 от 04.05.2010-7000,00 руб.</t>
  </si>
  <si>
    <t>к.ч. 0511/0063 от 07.05.2010г.-2400,00 руб.</t>
  </si>
  <si>
    <t>№ 350 от 30.04.2010</t>
  </si>
  <si>
    <t xml:space="preserve">Приобретение минеральной воды </t>
  </si>
  <si>
    <t>к.ч. 0087 от 07.05.2010-300,00 руб.</t>
  </si>
  <si>
    <t>№ 362 от 05.05.2010</t>
  </si>
  <si>
    <t>Проведение шахматного турнира</t>
  </si>
  <si>
    <t>оплата по ведомостям б/н от 09.05.2010-6500,00 руб.</t>
  </si>
  <si>
    <t>Обед для ветеранов ВОВ</t>
  </si>
  <si>
    <t>к.ч. 0007 от 09.05.2010г.-25000,00 руб.</t>
  </si>
  <si>
    <t>№ 355 от 04.05.2010</t>
  </si>
  <si>
    <t>Проведение итогов конкурса Георгиевской ленточки</t>
  </si>
  <si>
    <t>На приобретения венка для возложения</t>
  </si>
  <si>
    <t>На приобретение монитора для работы регистрац.подразделения г.Опочка</t>
  </si>
  <si>
    <t>На приобретение принтера для работы регистрац.подразделения г.Опочка</t>
  </si>
  <si>
    <t>к.ч от 24.04.2010 г.- 3430,00 руб.</t>
  </si>
  <si>
    <t>к.ч. 78 от 11.05.2010г.-1590,00 руб., к.ч.42 от 11.05.2010г.-3509,00 руб.   к.ч.73 от 11.05.2010г - 270,00 руб.       к.ч. 52 от 11.05.2010г-2160,00 руб.       к.ч. 450 от 11.05.2010г- 2600,00 руб,     к.ч. 45 от 11.05.2010г -1257,00 руб.,     к.ч. 1939 от 11.05.2010г-614,00руб.</t>
  </si>
  <si>
    <t>№377 от 07.05.2010</t>
  </si>
  <si>
    <t>Подарки победителям литературного конкурса</t>
  </si>
  <si>
    <t>к.ч. 17520 от 06.05.2010-1767,00 руб.             к.ч. 22 от 07.05.2010-233,00 руб.</t>
  </si>
  <si>
    <t>№436 от 21.05.2010</t>
  </si>
  <si>
    <t>Цветы юбиляру (Кожемякину Н.Г.)</t>
  </si>
  <si>
    <t>к.ч. 0536/0024 от 31.05.2010-730,00 руб.</t>
  </si>
  <si>
    <t>№219 от 07.04.2010</t>
  </si>
  <si>
    <t xml:space="preserve">заявка на кассовый расход №144от 14.04.2010г.-93316,00 , заявка на кассовый расход №184 от 28.04.2010г.-1780,00 </t>
  </si>
  <si>
    <t>Предупреждение и ликвидация последствий ЧС:Проектно-сметная документация, работы по ремонту водопроводной сети.</t>
  </si>
  <si>
    <t>№349 от 29.04.2010</t>
  </si>
  <si>
    <t>Приобретение  сувениров</t>
  </si>
  <si>
    <t>РКО 118 от 04.05.2010 -200,00 руб. заявка на кассовый расход 189 от 05.05.2010-30,00 руб.</t>
  </si>
  <si>
    <t>РКО 122 от 05.05.2010-7500,00 руб</t>
  </si>
  <si>
    <t>№ 363 от 05.05.2010           №316 от 27.04.2010</t>
  </si>
  <si>
    <t>№357 от 04.05.2010</t>
  </si>
  <si>
    <t>Соц.помощь по заявлению</t>
  </si>
  <si>
    <t>РКО № 127 от 07.05.2010 -3000,00руб.</t>
  </si>
  <si>
    <t>РКО № 128 от 07.05.2010 -3000,00руб.</t>
  </si>
  <si>
    <t>Заявка на кассовый расход 203 от 13.05.2010-100000,00 руб</t>
  </si>
  <si>
    <t>част.погаш.убытков в связи  с провед кап.рем.а/вышки</t>
  </si>
  <si>
    <t>№ 46 от 07.05.2010</t>
  </si>
  <si>
    <t>Премия в связи сюбилеем</t>
  </si>
  <si>
    <t>Премии для работников сельского хозяйства</t>
  </si>
  <si>
    <t>Премия работникам к празднику</t>
  </si>
  <si>
    <t>№ 51 от 17.05.2010</t>
  </si>
  <si>
    <t>Премия к юбилею</t>
  </si>
  <si>
    <t>РКО №146 от 25.05.2010-200.00 руб. , заявка на кассовый расход №224 от 24.05.2010 - 30,00 руб.</t>
  </si>
  <si>
    <t>РКО №138 от 14.05.2010-200.00 руб.,заявка на кассовый расход №202 от 13.05.2010 - 30,00 руб.</t>
  </si>
  <si>
    <t>РКО №155 от 28.05.2010-6176,00 руб. , заявка на кассовый расход №277 от 27.05.2010 - 924,00 руб.</t>
  </si>
  <si>
    <t>РКО №162 от 02.06.2010-600.00 руб. , заявка на кассовый расход №231 от 01.06.2010.2010 - 90,00 руб.</t>
  </si>
  <si>
    <t>РКО №170 от 10.06.2010-200.00 руб. , заявка на кассовый расход №238 от 10.06.2010.2010 - 30,00 руб.</t>
  </si>
  <si>
    <t>№ 458 от 27.05.2010</t>
  </si>
  <si>
    <t>Премия за проведение мероприятия</t>
  </si>
  <si>
    <t>РКО №170 от 10.06.2010-4350.00 руб. , заявка на кассовый расход №238 от 10.06.2010.2010 -650,00 руб., плат.ведом. б/н от 10.06.2010г.-4350,00руб.,заявка на кассовый расход №240 от 10.06.2010.2010 -650,00 руб</t>
  </si>
  <si>
    <t>№ 76 от 01.06.2010</t>
  </si>
  <si>
    <t>Премия к грамоте</t>
  </si>
  <si>
    <t>№90 от 05.07.2010</t>
  </si>
  <si>
    <t>№ 117 от 02.09.2010</t>
  </si>
  <si>
    <t>Итого апрель</t>
  </si>
  <si>
    <t>Итого за  июнь</t>
  </si>
  <si>
    <t>Итого за июль</t>
  </si>
  <si>
    <t>Итого за сентябрь</t>
  </si>
  <si>
    <t>Сувениры на проведение ярморки</t>
  </si>
  <si>
    <t>Премии к дню сельского хозяйства</t>
  </si>
  <si>
    <t>Премии по распоряжению</t>
  </si>
  <si>
    <t>Приобрет.подарка и букета цветов для Смирновой Татьяны Михайловны</t>
  </si>
  <si>
    <t>РКО № 29 от 10.02.12-1581руб. Авансовый отчет № 27 от 02.02.2012</t>
  </si>
  <si>
    <t>№ 59 от 02.02.12</t>
  </si>
  <si>
    <t>№60 от 02.02.12</t>
  </si>
  <si>
    <t>Оказание мат. помощи Чернову Николаю Владмировичу на строительство храма в д. Яссы</t>
  </si>
  <si>
    <t>№70 от 09.02.12</t>
  </si>
  <si>
    <t>Членские взносы в Ассоциацию "Совет муниципальных образований Псковской области"</t>
  </si>
  <si>
    <t>№100 от 27.02.12</t>
  </si>
  <si>
    <t>Приобрет.рамок для оформления Благодарственных писем депутатам  Собрания депутатов Пуст. р-на в связи с окончанием срока полномочий</t>
  </si>
  <si>
    <t>№62 от 03.02.12</t>
  </si>
  <si>
    <t>Проведение  праздника "Масленица"</t>
  </si>
  <si>
    <t>Авансовые отчеты №15;№16;№17 от 26.02.12 РКО №12 от 01.03.12 г.</t>
  </si>
  <si>
    <t>№21 от 24.02.12</t>
  </si>
  <si>
    <t>Премия к почетной грамоте Савалю Я. Э. - специалисту, ответственному за эксплуатацию газового, электрического и теплового хозяйства МП "Служба заказчика"</t>
  </si>
  <si>
    <t>РКО № 56 от 07.03.12 - 200 руб.                             НДФЛ - П. П. 1850566 от 14.03.2012 - 30руб.</t>
  </si>
  <si>
    <t>Мат. пом. П. П. №1738857 от 08.02.12 г. - 69600руб.                                                               НДФЛ - П. П. 1738858 от 08.02.12 г. - 10400руб</t>
  </si>
  <si>
    <t>№120 от 06.03.12</t>
  </si>
  <si>
    <t>Приобретение букетов цветов для вручения депутатам Собрания депутатов Пустош. Р-на в связи с окончанием срока полномочий</t>
  </si>
  <si>
    <t>№121 от 06.03.12</t>
  </si>
  <si>
    <t>Организация и проведение районного пленума Совета ветеранов</t>
  </si>
  <si>
    <t>№37 от 11.03.12</t>
  </si>
  <si>
    <t>Премия к почетной грамоте работников МП "Пустошкинские теплосети"</t>
  </si>
  <si>
    <t>Платежная вед.  от 16.03.12 - 1000 руб.                             НДФЛ - П. П. 1863303 от 16.03.2012 - 150руб.</t>
  </si>
  <si>
    <t>№38  от 13.03.12</t>
  </si>
  <si>
    <t>Премия к почетной грамоте Кожинской Е. Л. - экономисту МУП "Горкомхоз"</t>
  </si>
  <si>
    <t>Платежная вед.  от 16.03.12 - 200 руб.                             НДФЛ - П. П. 1863303 от 16.03.2012 - 30руб.</t>
  </si>
  <si>
    <t>№39 от 13.03.12</t>
  </si>
  <si>
    <t>Премия к почетной грамоте Киселеву В. М. - трактористу МУП "Горкомхоз"</t>
  </si>
  <si>
    <t>№40 от 13.03.12</t>
  </si>
  <si>
    <t>Премия к почетной грамоте Ермакову В. В. - трактористу МУП "Горкомхоз"</t>
  </si>
  <si>
    <t>№45 от 15.03.12</t>
  </si>
  <si>
    <t>Премия к грамоте за организацию и проведение выборов Президента РФ и выборов депутатов Собрания депутатов Пустош. р-на пятого созыва</t>
  </si>
  <si>
    <t>Платежная вед.  от 20.03.12 - 1000 руб.                             НДФЛ - П. П. 1873986 от 20.03.2012 - 150руб.</t>
  </si>
  <si>
    <t>№47 от 20.03.12</t>
  </si>
  <si>
    <t>Платежная вед.  от 27.03.12 - 200 руб.                             НДФЛ - П. П. 1896461 от 27.03.2012 - 30руб.</t>
  </si>
  <si>
    <t>№152 от 20.03.12</t>
  </si>
  <si>
    <t>Для подведения итогов районного конкурса профессионального мастерства "Клуб года"</t>
  </si>
  <si>
    <t>№153 от 20.03.12</t>
  </si>
  <si>
    <t>Для подведения итогов районного конкурса профессионального мастерства "Библиотека года-2011"</t>
  </si>
  <si>
    <t>№49 от 21.03.12</t>
  </si>
  <si>
    <t>Премия к почетной грамоте Нестеровой И. П. - библиотекарю отдела обслуживания районной библиотеки МБУК "Пустошкинская центральная районная библиотека"</t>
  </si>
  <si>
    <t>№54 от 23.03.12</t>
  </si>
  <si>
    <t>Премия к почетной грамоте Тимофееву М. И. - Главе сельского поселения "Алольская волость"</t>
  </si>
  <si>
    <t>РКО № 88 от 30.03.12 - 200 руб.                             НДФЛ - П. П. 1906702 от 29.03.2012 - 30руб.</t>
  </si>
  <si>
    <t>По платеж.ведом.от 31.01.12 - 3000 руб.</t>
  </si>
  <si>
    <t>ИТОГО за I квартал</t>
  </si>
  <si>
    <t>Начальник отдела бух. учета:</t>
  </si>
  <si>
    <t>Ю. А. Мурашова</t>
  </si>
  <si>
    <t>Мат.пом  на обследование в лечебном учрежд.</t>
  </si>
  <si>
    <t>Мат.пом. на  обследование ребенка Петуховой Г.Н.</t>
  </si>
  <si>
    <t>Премия к почетной грамоте Новожиловой Н. В. - зав. методическим отделом МБУК "Пустошкинский районный Центр досуга"</t>
  </si>
  <si>
    <t>Счет №20 от 13.01.2012 г.  П. П. №1789723 от 24.02.2012 г.</t>
  </si>
  <si>
    <t>РКО № 53 от 05.03.12.  Авансовый отчет № 50 от 05.03.2012</t>
  </si>
  <si>
    <t>РКО № 60 от 12.03.12.  Авансовый отчет № 56 от 14.03.2012</t>
  </si>
  <si>
    <t>Авансовый отчет №29 от 26.03.12.    РКО №24  от 29.03.12 г.</t>
  </si>
  <si>
    <t>Авансовый отчет №6 от 26.03.12. РКО №11  от 29.03.12 г.</t>
  </si>
  <si>
    <t>РКО № 181 от 18.06.2010-200,00 руб, заявка на кассовый расход №255 от 17.06.2010г.-30,00 руб.</t>
  </si>
  <si>
    <t>РКО № 180 от 18.06.2010-200,00 руб, заявка на кассовый расход №255 от 17.06.2010г.-30,00 руб.</t>
  </si>
  <si>
    <t>РКО № 182 от 18.06.2010-1000,00 руб, заявка на кассовый расход №255 от 17.06.2010г.-150,00 руб.</t>
  </si>
  <si>
    <t>РКО № 182 от 18.06.2010-2200,00 руб, заявка на кассовый расход №255 от 17.06.2010г.-330,00 руб.</t>
  </si>
  <si>
    <t>Премии к грамоте по распоряжению</t>
  </si>
  <si>
    <t>Материальная помощь по заявлению</t>
  </si>
  <si>
    <t>РКО №184  от 18.06.2010-3000,00 руб</t>
  </si>
  <si>
    <t>РКО №200  от 29.06.2010-3000,00 руб</t>
  </si>
  <si>
    <t>РКО №206 от 02.07.2010-1800,00 руб. Заявка на кассовый расход № 297 от 01.07.2010-270,00 руб.</t>
  </si>
  <si>
    <t>РКО №207 от 02.07.2010-1800,00 руб. Заявка на кассовый расход № 297 от 01.07.2010-30,00 руб.</t>
  </si>
  <si>
    <t>Приобретение венка</t>
  </si>
  <si>
    <t>к.ч № 0155 от 11.06.2010г.-450,00 руб.</t>
  </si>
  <si>
    <t>Приобретение цветов юбиляру</t>
  </si>
  <si>
    <t>к.ч. №0560/0016 от 25.06.2010г.-500,00руб.</t>
  </si>
  <si>
    <t>РКО №191 от 25.06.2010- 3480,00руб.</t>
  </si>
  <si>
    <t>премия по распоряжению</t>
  </si>
  <si>
    <t>Заявка на кассовый расход № 302 от 02.07.2010-520,00 руб.</t>
  </si>
  <si>
    <t>к.ч. №0108 от  10.06.2010-80,00 руб., к.ч. №0086 от 09.06.2010-2000,00 руб.</t>
  </si>
  <si>
    <t>Заявка на кассовый расход №330 от 16.07.2010г.-80000,00</t>
  </si>
  <si>
    <t>част.погаш.убыт.в связи с упл. штраф.за осутст.лиценз. по сбору ,вывоз.и утил.отход</t>
  </si>
  <si>
    <t>РКО №213 от 13.07.2010г.-200,00 руб. Заявка на кассовый расход №310 от 12.07.2010-30,00 руб.</t>
  </si>
  <si>
    <t>РКО №229 от 23.07.2010г.-200,00 руб. Заявка на кассовый расход №345 от 22.07.2010-30,00 руб.</t>
  </si>
  <si>
    <t>к.ч. № 4602 от 08.07.2010-77,00 руб,    к.ч. № 0024 от 08.07.2010-60,00 руб,    к.ч. № 0001 от 08.07.2010-450,00 руб,  к.ч. № 815 от 08.07.2010-2370,00 руб</t>
  </si>
  <si>
    <t>к.ч. № 00015 от 29.09.2010-900,00 руб</t>
  </si>
  <si>
    <t xml:space="preserve"> О ткрытки пожилым людям</t>
  </si>
  <si>
    <t>РКО № 277 от 17.09.2010г.-1400,00 руб. Заявка на кассовый расход №448 от 16.09.2010г.-210,00 руб</t>
  </si>
  <si>
    <t>РКО № 76 от 26.03.2010 - 600,заявка на кассовый расход №119 от 29.03.2010 - 90,00 руб.</t>
  </si>
  <si>
    <t>Нач. отд. бух. учета                                 Ю.А. Мурашова</t>
  </si>
  <si>
    <t>№191 от  09.04.12</t>
  </si>
  <si>
    <t>№197 от 10.04.12</t>
  </si>
  <si>
    <t>№214 от 17.04.12</t>
  </si>
  <si>
    <t>№229 от 24.04.12</t>
  </si>
  <si>
    <t>№230 от 24.04.12</t>
  </si>
  <si>
    <t>Оказание мат. помощи Васильевой Татьяне Николаевне в связи с трудным материальным положением</t>
  </si>
  <si>
    <t>Оказание мат. помощи Калмыковой Галине Владимировне в связи с трудным материальным положением</t>
  </si>
  <si>
    <t>№165 от 29.03.12</t>
  </si>
  <si>
    <t>Приобретение звуковой аппаратуры для МБУК "ПРЦД"</t>
  </si>
  <si>
    <t>Изгот. поздрав. открыток и конвертов труж. тыла, жителям блок. Ленинграда, несов. узникам фашистких концлагерей, вдовам вет. и участ. войны</t>
  </si>
  <si>
    <t>Приобретение букета цветов и подарка для вручения Власиковой Татьяне Владимировне, заместителю председателя комитета по соц. политике, в честь 55-летия со дня рождения</t>
  </si>
  <si>
    <t>РКО №107 от 18.04.2012 г.</t>
  </si>
  <si>
    <t>Авансовый отчет №32 от 18.04.12 г.                       РКО №106  от 18.04.12 г.</t>
  </si>
  <si>
    <t>РКО №112 от 23.04.2012 г.</t>
  </si>
  <si>
    <t>Счет №25 от 04.04.2012 г.  П. П. №1966391 от 13.04.2012 г.</t>
  </si>
  <si>
    <t>№240 от 02.05.12</t>
  </si>
  <si>
    <t>№258 от 05.05.12</t>
  </si>
  <si>
    <t>№74 от 14.05.12</t>
  </si>
  <si>
    <t>№75 от 14.05.12</t>
  </si>
  <si>
    <t>№271 от 15.05.12</t>
  </si>
  <si>
    <t>№77 от 17.05.12</t>
  </si>
  <si>
    <t>№78 от 17.05.12</t>
  </si>
  <si>
    <t>№79 от 17.05.12</t>
  </si>
  <si>
    <t>№80 от 17.05.12</t>
  </si>
  <si>
    <t>№293 от 22.05.12</t>
  </si>
  <si>
    <t>Приобретение корзины для возложения на братское захоронение 9 мая 2012 г.</t>
  </si>
  <si>
    <t>№266 от 12.05.12</t>
  </si>
  <si>
    <t>Приобретение букета цветов и подарка для вручения Осиповой Татьяне Леонидовне, заместителю Главы Администрации района - председателю комитета по экономике, финансам и природным ресурсам, в честь 55-летия со дня рождения</t>
  </si>
  <si>
    <t>Организация торжественного приема у Главы района ветеранов Великой Отечественной войны в честь 67-й годовщины Победы в Великой Отечественной войне</t>
  </si>
  <si>
    <t>Выплата выходного пособия Андреевой Надежде Валентиновне</t>
  </si>
  <si>
    <t>Премия к почетной грамоте Осиповой Т. Л. - заместителю Главы Администрации Пустошкинского района - председателю комитета по экономике, финансам и природным ресурсам</t>
  </si>
  <si>
    <t>Премия к почетной грамоте Ивашкиной В. А. - заместителю директора МУП "Пустошкинская аптека"</t>
  </si>
  <si>
    <t>Премия к почетной грамоте работникам МБОУ "Пустошкинская средняя общеобразовательная школа"</t>
  </si>
  <si>
    <t xml:space="preserve">Премия к почетной грамоте Ракчеевой Г. Т. - директору  МУП "Пустошкинский хлебокомбинат" </t>
  </si>
  <si>
    <t>Премия к почетной грамоте работникам ГГУ соц. Защиты населения ПО, ГБУСО Вербиловский д/и, ГБУСО Щукинский д/и, ГКУСО Центр соц обслуживания, ГКУСО Соц-реабилит. центр для несовершеннолетних</t>
  </si>
  <si>
    <t>Авансовый отчет №53 от 05.05.12.    РКО №141  от 14.05.12 г.</t>
  </si>
  <si>
    <t>Авансовый отчет №45 от 10.05.12.    РКО №128  от 04.05.12 г.</t>
  </si>
  <si>
    <t>Авансовый отчет №73 от 17.05.12.    РКО №144  от 17.05.12 г.</t>
  </si>
  <si>
    <t>РКО №156 от 25.05.2012 г.</t>
  </si>
  <si>
    <t>Авансовый отчет №79 от 29.05.12.    РКО №159  от 29.05.12 г.</t>
  </si>
  <si>
    <t xml:space="preserve">Оказание материальной помощи к празднику Победы в Великой Отечественной войне вдовам погибших инвалидов и участников, труженикам тыла, узникам концлагерей </t>
  </si>
  <si>
    <t>П. П. №2026853 от 03.05.2012 г. - 465000.00 руб.  П. П. №2031547 от 04.05.2012 г. - 56000.00 руб.</t>
  </si>
  <si>
    <t>№324 от 01.06.12</t>
  </si>
  <si>
    <t>№94 от 07.06.12</t>
  </si>
  <si>
    <t>№100 от 18.06.12</t>
  </si>
  <si>
    <t xml:space="preserve">Премия к почетной грамоте работникам МП "Пустошкинский хлебокомбинат" </t>
  </si>
  <si>
    <t>Приобретение подарка и букета цветов для вручения директору МП "Пустошкинский хлебокомбинат" в честь 65-летия со дня образования предприятия</t>
  </si>
  <si>
    <t>Платежная вед.  №8 от 17.05.12 - 200 руб.                             НДФЛ - П. П. 2078993 от 16.05.2012 - 30руб.</t>
  </si>
  <si>
    <t>Платежная вед. №8 от 17.05.12 - 200 руб.                             НДФЛ - П. П. 2078993 от 16.05.2012 - 30руб.</t>
  </si>
  <si>
    <t>Платежная вед. №10 от 23.05.12 - 200 руб.                             НДФЛ - П. П. 2098881 от 22.05.2012 - 30руб.</t>
  </si>
  <si>
    <t>Премия к почетной грамоте Исаевой Е. Н. - санитарке МУП "Пустошкинская аптека"</t>
  </si>
  <si>
    <t>Премия к почетной грамоте выпускникам образовательных школ района, награжденных в 2012 году золотыми и серебряными медалями</t>
  </si>
  <si>
    <t>Авансовый отчет №88 от 07.06.12.    РКО №169  от 07.06.12 г.</t>
  </si>
  <si>
    <t>РКО №175 от 18.06.12 - 200 руб.                             НДФЛ - П. П. 2186688 от 15.06.2012 - 30руб.</t>
  </si>
  <si>
    <t>Платежная вед. №25 от 25.06.12 - 2800 руб.                             НДФЛ - П. П. 2213683 от 22.06.2012 - 420руб.</t>
  </si>
  <si>
    <t>ИТОГО за II квартал</t>
  </si>
  <si>
    <t>ИТОГО за I полугодие</t>
  </si>
  <si>
    <t>Счет №542 от 16.04.2012 г.  П. П. №2026851, 2026852  от 03.05.2012 г.</t>
  </si>
  <si>
    <t>Платежная вед. №9 от 23.05.12 - 400 руб.                             НДФЛ - П. П. 2098881 от 22.05.2012 - 60руб.</t>
  </si>
  <si>
    <t>Платежная вед. №10 от 23.05.12 - 1200 руб.                             НДФЛ - П. П. 2098881 от 22.05.2012 - 180руб.</t>
  </si>
  <si>
    <t>Платежная вед. №7 от 17.05.12 - 2000 руб.                             НДФЛ - П. П. 2098881 от 22.05.2012 - 300руб.</t>
  </si>
  <si>
    <t>Приобретение букета цветов для вручения Председателю Совета Пустошкинского райпо - Захарневой Лидии Михайловне, в связи с 60-летием со дня рождения</t>
  </si>
  <si>
    <t>№420 от 05.07.12</t>
  </si>
  <si>
    <t>Приобретение подарка и букета цветов для вручения Киселевой О. И. в честь 90-летия со дня рождения</t>
  </si>
  <si>
    <t>Авансовый отчет №121 от 16.07.12.    РКО №205  от 13.07.12 г.</t>
  </si>
  <si>
    <t>№500 от 30.07.2012</t>
  </si>
  <si>
    <t>Приобретение ценного подарка за многолетний добросовестный труд и в связи с увольнением с муниципальной службы Смирновой Татьяне петровне</t>
  </si>
  <si>
    <t>Авансовый отчет №151 от 12.09.12.    РКО №235  от 12.09.12 г.</t>
  </si>
  <si>
    <t>№621 от 06.09.2012</t>
  </si>
  <si>
    <t>Приобретение ценного подарка за многолетний добросовестный труд и в связи с юбилейным днем рождения Зуевой наталье Тимофеевне</t>
  </si>
  <si>
    <t>ИТОГО за III квартал</t>
  </si>
  <si>
    <t>ИТОГО за 9 месяцев</t>
  </si>
  <si>
    <t>№656 от 19.09.2012</t>
  </si>
  <si>
    <t>Оплата счета ООО "Радар" по приобретению УКВ радиостанций и их монтажу в Администрации района</t>
  </si>
  <si>
    <t>счет №379 от 18.09.2012 г., накладная № 1979 от 27.09.2012г., акт сдачи-приемки работ №1979 от 27.09.2012 г., п/п №2570593,32570594 от 28.09.2012 г.</t>
  </si>
  <si>
    <t>Итого за 9 месяцев</t>
  </si>
  <si>
    <t>Начальник отдела бух. учета                                 Ю.А. Мурашова</t>
  </si>
  <si>
    <t>Администрации района по предупреждению и ликвидации чрезвычайных ситуаций                                                                                                                                                          и последствий стихийных бедствий                                                                                                                                                                   по состоянию на 1 января 2013г.</t>
  </si>
  <si>
    <t>Оплата счета ИП Мазуров Г. И. по приобретению жалюзей вертикальных</t>
  </si>
  <si>
    <t>№664 от 26.09.2012</t>
  </si>
  <si>
    <t>счет №206 от 24.09.2012 г., накладная № 206 от 24.09.2012г., п/п №2582973 от 04.10.2012 г.</t>
  </si>
  <si>
    <t>№688 от 08.10.2012</t>
  </si>
  <si>
    <t>Оплата счета ИПЗарембо Л. С. по приобретению системного блока и принтера</t>
  </si>
  <si>
    <t>счет №52 от 04.10.2012 г., накладная № 486 от 04.10.2012г., п/п №2618397 от 11.10.2012 г., №2625274 от 12.10.2012 г.</t>
  </si>
  <si>
    <t>№756 от 29.10.2012</t>
  </si>
  <si>
    <t>Оплата счета ООО "Радар" по приобретению пирометра</t>
  </si>
  <si>
    <t>счет №458 от 01.11.2012 г., накладная № 2045 от 01.11.2012г., п/п №2718045 от 08.11.2012 г.</t>
  </si>
  <si>
    <t>№809 от 12.11.2012</t>
  </si>
  <si>
    <t>Оплата счета ООО "Техноснаб" по приобретению зап. Чпстей</t>
  </si>
  <si>
    <t>счет №62 от 12.11.2012 г., накладная № 135 от 12.11.2012г., п/п №2754924 от 16.11.2012 г.</t>
  </si>
  <si>
    <t>№810 от 12.11.2012</t>
  </si>
  <si>
    <t>Оплата счета ИП Сидорушкин А. Н. по приобретению бензогенератора</t>
  </si>
  <si>
    <t>счет №94 от 09.11.2012 г., накладная № 94 от 09.11.2012г., п/п №2759642 от 19.11.2012 г.</t>
  </si>
  <si>
    <t>№883 от 10.12.2012</t>
  </si>
  <si>
    <t>Оплата счета ИП Зарембо Л. С. по приобретению основных средств и мат. запасов</t>
  </si>
  <si>
    <t xml:space="preserve">счет №62 от 10.12.2012 г., накладная № 686 от 10.12.2012г., п/п №2895278,2895280,2895281 от 19.12.2012 </t>
  </si>
  <si>
    <t>№910 от 14.12.2012</t>
  </si>
  <si>
    <t xml:space="preserve">счет-фактура  №536 от 12.12.2012 г., накладная № 536 от 12.12.2012г., п/п №2897370 от 19.12.2012 </t>
  </si>
  <si>
    <t>№946 от 26.12.2012</t>
  </si>
  <si>
    <t>Оплата счета ЗАО "Великолукторг" по приобретению кресла</t>
  </si>
  <si>
    <t>Оплата счета ООО "ДПК-ИНКОМ" по приобретению стола для ПК</t>
  </si>
  <si>
    <t xml:space="preserve">счет-фактура  №УТ-6943 от 27.12.2012 г., накладная № УТ-7004 от 27.12.2012г., п/п №2980430 от 28.12.2012 </t>
  </si>
  <si>
    <t>Итого за 2012 год</t>
  </si>
  <si>
    <t>№170 от 20.09.2012</t>
  </si>
  <si>
    <t>№171 от 20.09.2012</t>
  </si>
  <si>
    <t>№172 от 20.09.2012</t>
  </si>
  <si>
    <t>№173 от 20.09.2012</t>
  </si>
  <si>
    <t>№174 от 24.09.2012</t>
  </si>
  <si>
    <t>№178 от 26.09.2012</t>
  </si>
  <si>
    <t>№658 от 21.09.2012</t>
  </si>
  <si>
    <t>№672 от 01.10.2012</t>
  </si>
  <si>
    <t>№673 от 01.10.2012</t>
  </si>
  <si>
    <t>№202 от 08.10.2012</t>
  </si>
  <si>
    <t>№691 от 09.10.2012</t>
  </si>
  <si>
    <t>№730 от 18.10.2012</t>
  </si>
  <si>
    <t>№215 от 24.10.2012</t>
  </si>
  <si>
    <t>№776 от 31.10.2012</t>
  </si>
  <si>
    <t>№807 от 12.11.2012</t>
  </si>
  <si>
    <t>№811 от 13.11.2012</t>
  </si>
  <si>
    <t>№822 от 15.11.2012</t>
  </si>
  <si>
    <t>№837 от 16.11.2012</t>
  </si>
  <si>
    <t>№856 от 20.11.2012</t>
  </si>
  <si>
    <t>№228 от 22.11.2012</t>
  </si>
  <si>
    <t>№860 от 22.11.2012</t>
  </si>
  <si>
    <t>№232 от 27.11.2012</t>
  </si>
  <si>
    <t>№857 от 21.11.2012</t>
  </si>
  <si>
    <t>№233 от 29.11.2012</t>
  </si>
  <si>
    <t>№243 от 10.12.2012</t>
  </si>
  <si>
    <t>№246 от 12.12.2012</t>
  </si>
  <si>
    <t>№926 от 17.12.2012</t>
  </si>
  <si>
    <t>№249 от 20.12.2012</t>
  </si>
  <si>
    <t>№251 от 20.12.2012</t>
  </si>
  <si>
    <t>№252 от 21.12.2012</t>
  </si>
  <si>
    <t>№255 от 24.12.2012</t>
  </si>
  <si>
    <t xml:space="preserve">Платежная вед. №36 от 10.10.12 - 15500 руб.                             </t>
  </si>
  <si>
    <t>Платежная вед. №35 от 03.10.12 - 2400 руб.                             НДФЛ - П. П. 2603749 от 09.10.2012 - 360руб.</t>
  </si>
  <si>
    <t xml:space="preserve">Премия к почетной грамоте работникам МБОУ "Пустошкинская средняя общеобразовательная школа" </t>
  </si>
  <si>
    <t xml:space="preserve">Премия к почетной грамоте работникам МБДОУ Детский сад комбинированного вида "Светлячок" </t>
  </si>
  <si>
    <t>Премия к почетной грамоте работникам МБОУ "Красненская основная общеобразовательная школа"</t>
  </si>
  <si>
    <t xml:space="preserve">Премия к почетной грамоте Павловой Т. В. - главному бухгалтеру МУП "Пустошкинская аптека" </t>
  </si>
  <si>
    <t>Премия к почетной грамоте Боровковой О. Г. - регистратору ГБУЗ "Пустошкинская районная больница"</t>
  </si>
  <si>
    <t>Платежная вед. №37 от 11.10.12 - 1400 руб.                             НДФЛ - П. П. 2610678 от 10.10.2012 - 210руб.</t>
  </si>
  <si>
    <t xml:space="preserve">Премия к почетной грамоте работникам ко Дню работников сельского хозяйства и перерабатывающей промышленности </t>
  </si>
  <si>
    <t>Платежная вед. №38 от 31.10.12 - 600 руб.                             НДФЛ - П. П. 2681733 от30.10.2012 - 90руб.</t>
  </si>
  <si>
    <t>Премия к почетной грамоте Григорьевой А. И. - врачу-психиатру ГБУЗ "Пустошкинская районная больница"</t>
  </si>
  <si>
    <t>Премия к почетной грамоте Голубевой Г. М. - методисту МБУК "Пустошкинский районный Центр досуга"</t>
  </si>
  <si>
    <t>Премия к почетной грамоте Быковой Л. В. - учителю МБОУ "Пустошкинская средняя общеобразовательная школа"</t>
  </si>
  <si>
    <t>Премия к почетной грамоте Панфиленок Т. В. - ветерану ОАО "Производственное объединение Пустошкаагропромсервис"</t>
  </si>
  <si>
    <t>Премия к почетной грамоте Андреенковой Т. Т. - медицинской сестре ГБУЗ "Пустошкинская районная больница"</t>
  </si>
  <si>
    <t>Платежная вед. №39 от 26.12.12 - 600 руб.                             НДФЛ - П. П. 2941692 от25.12.2012 - 90руб.</t>
  </si>
  <si>
    <t>Премия к почетной грамоте Гуренковой Л. В. - медицинской сестре ГБУСО ПО "Вербиловский дом-интернат для престарелых и инвалидов"</t>
  </si>
  <si>
    <t>Премия к почетной грамоте Гультяевой В. В. - главному специалисту администрации сельского поселения "Гультяевская волость"</t>
  </si>
  <si>
    <t>Премия к почетной грамоте Яковлевой Н. А. - медицинской сестре ГБУЗ "Пустошкинская районная больница"</t>
  </si>
  <si>
    <t>Премия к почетной грамоте Сенченковой С. И. - учителю МБОУ "Забельская средняя общеобразовательная школа"</t>
  </si>
  <si>
    <t>Премия к почетной грамоте Ковалю С. Б. - председателю Алольской первичной ветеранской организации</t>
  </si>
  <si>
    <t>РКО №276 от 30.11.12 - 200 руб.                             НДФЛ - П. П. 2796116 от 28.11.2012 - 30руб.</t>
  </si>
  <si>
    <t>РКО №279 от 04.12.12 - 200 руб.                             НДФЛ - П. П.2808370 от 03.12.2012 - 30руб.</t>
  </si>
  <si>
    <t>РКО №282 от 10.12.12 - 200 руб.                             НДФЛ - П. П.2834907 от 07.12.2012 - 30руб.</t>
  </si>
  <si>
    <t>РКО №294 от 20.12.12 - 200 руб.                             НДФЛ - П. П.2895283 от 19.12.2012 - 30руб.</t>
  </si>
  <si>
    <t>РКО №288 от 14.12.12 - 200 руб.                             НДФЛ - П. П.2864686 от 13.12.2012 - 30руб.</t>
  </si>
  <si>
    <t>РКО №302 от 09.12.12 - 200 руб.                             НДФЛ - П. П.2979189 от 28.12.2012 - 30руб.</t>
  </si>
  <si>
    <t>Приобретение букета цветов для вручения Смирновой Е. С. в честь 90-летия со дня рождения</t>
  </si>
  <si>
    <t>Авансовый отчет №159 от 04.10.12.    РКО №239  от 03.10.12 г.</t>
  </si>
  <si>
    <t>Приобретение открыток ко Дню пожилого человека</t>
  </si>
  <si>
    <t>Авансовый отчет №163 от 10.10.12.    РКО №245  от 10.10.12 г.</t>
  </si>
  <si>
    <t>Подготовка и проведение районной сельскохозяйственной ярмарки</t>
  </si>
  <si>
    <t>Авансовый отчет №164 от 12.10.12.    РКО №246  от 11.10.12 г.</t>
  </si>
  <si>
    <t>Приобретение подарков для поощрения руководителей селскохозяйственных предприятий в связи с завершением сельскохозяйственных работ</t>
  </si>
  <si>
    <t>Авансовый отчет №174 от 26.10.12.    РКО №257  от 25.10.12 г.</t>
  </si>
  <si>
    <t>Приобретение букета цветов и ценного подарка для вручения Захарневой Л. М. - председателю Пустошкинского РАЙПо в связи с уходом на пенсию</t>
  </si>
  <si>
    <t>Авансовый отчет №179 от 08.11.12.    РКО №260  от 08.11.12 г.</t>
  </si>
  <si>
    <t>Проведение районного пленума Совета ветеранов</t>
  </si>
  <si>
    <t>Авансовый отчет №188 от 13.11.12.    РКО №269  от 22.11.12 г.</t>
  </si>
  <si>
    <t>Приобретение букета цветов и ценного подарка для вручения Корогод О. В. - начальнику юридического отдела Администрации района в честь 50-летия со дня рождения</t>
  </si>
  <si>
    <t>Авансовый отчет №189 от 20.11.12.    РКО №266  от 20.11.12 г.</t>
  </si>
  <si>
    <t>Участие в первенстве области по пулевой стрельбе в г. Пскове</t>
  </si>
  <si>
    <t>Авансовый отчет №191 от 22.11.12.    РКО №268  от 22.11.12 г., №272 от 30.11.2012; СчетЮЛ17 от 21.11.2012; П.П.</t>
  </si>
  <si>
    <t>Материальная помощь к Дню пожилого человека</t>
  </si>
  <si>
    <t>Возврат бюджетных ассигнований в резервный фонд в связи с неиспользованием средств, выделенных согласно распоряжения №240 от 02.05.2012 для оказания мат. пом. к празднику Победы в ВОВ</t>
  </si>
  <si>
    <t>Материальная помощь Пентюшенковой Н. Г.</t>
  </si>
  <si>
    <t>Материальная помощь Матвеенко В. Г.</t>
  </si>
  <si>
    <t xml:space="preserve">РКО №275 от 30.11.12 - 3000 руб.                             </t>
  </si>
  <si>
    <t xml:space="preserve">РКО №278 от 04.12.12 - 3000 руб.                             </t>
  </si>
  <si>
    <t>Приобретение букета цветов для вручения Лазукиной М. А., в связи с вступлением в должность начальника МНС №6 по псковской области</t>
  </si>
  <si>
    <t>Авансовый отчет №190 от 22.11.12.    РКО №269  от 22.11.12 г.</t>
  </si>
  <si>
    <t>Приобретение букета цветов и ценного подарка для вручения Скарину А. В., директору МП "Пустошкинские теплосети", в связи с 60-летним юбилеем</t>
  </si>
  <si>
    <t>Авансовый отчет №216 от 21.12.12.    РКО №296  от 21.12.12 г.</t>
  </si>
  <si>
    <t>ИТОГО за IV квартал</t>
  </si>
  <si>
    <t>ИТОГО за 2012 год</t>
  </si>
  <si>
    <t>Администрации района по состоянию на 01 января 2013г.</t>
  </si>
  <si>
    <t>№4 от 10.01.2013</t>
  </si>
  <si>
    <t>№19 от 16.01.2013</t>
  </si>
  <si>
    <t>№20 от 17.01.2013</t>
  </si>
  <si>
    <t>№35 от 24.01.2013</t>
  </si>
  <si>
    <t>№37 от 24.01.2013</t>
  </si>
  <si>
    <t>№26 от 24.01.2013</t>
  </si>
  <si>
    <t>№48 от 04.02.2013</t>
  </si>
  <si>
    <t>№66 от 08.02.2013</t>
  </si>
  <si>
    <t>№75 от 13.02.2013</t>
  </si>
  <si>
    <t>№76 от 13.02.2013</t>
  </si>
  <si>
    <t>№85 от 20.02.2013</t>
  </si>
  <si>
    <t>№86 от 21.02.2013</t>
  </si>
  <si>
    <t>№39 от 26.02.2013</t>
  </si>
  <si>
    <t>№100 от 28.02.2013</t>
  </si>
  <si>
    <t>№99 от 28.02.2013</t>
  </si>
  <si>
    <t>№111 от 04.03.2013</t>
  </si>
  <si>
    <t>№117 от 05.03.2013</t>
  </si>
  <si>
    <t>№124 от 11.03.2013</t>
  </si>
  <si>
    <t>Приобретение букета цветов Чайкиной А. А. - ветерану ВОВ-труженику тыла, в связи с 90-летием со дня рождения</t>
  </si>
  <si>
    <t>Авансовый отчет №14 от 31.01.13.    РКО №7  от 31.01.13 г.</t>
  </si>
  <si>
    <t>Оказание материальной помощи Крылову Ю. Д. в связи с трудным материальным положением</t>
  </si>
  <si>
    <t>РКО №23 от 13.03.2013 г.</t>
  </si>
  <si>
    <t>Оказание материальной помощи Силкиной М. И. в связи с трудным материальным положением</t>
  </si>
  <si>
    <t>РКО №20 от 07.03.2013 г.</t>
  </si>
  <si>
    <t xml:space="preserve">Оказание материальной помощи Завьяловой Н. Н. в связи с трудным материальным положением и необходимостью оплаты лечения матери </t>
  </si>
  <si>
    <t>РКО №16 от 14.02.2013 г.</t>
  </si>
  <si>
    <t>Премия к почетной грамоте Сорокиной Р. И. - ведущему специалисту комитета по экономике, финансам и природным ресурсам Администрации Пустошкинского района</t>
  </si>
  <si>
    <t>РКО №21 от 07.03.13 - 261 руб.                             НДФЛ - П. П. 3176611 от 13.03.2013 - 39руб.</t>
  </si>
  <si>
    <t>Оказание материальной помощи Жигач Л. С. в связи с трудным материальным положением</t>
  </si>
  <si>
    <t>РКО №4 от 31.01.2013 г.</t>
  </si>
  <si>
    <t>Оказание материальной помощи Михайловой Н. А. в связи с трудным материальным положением</t>
  </si>
  <si>
    <t>РКО №5 от 31.01.2013 г.</t>
  </si>
  <si>
    <t>Оказание материальной помощи Мартыненко Л. В. в связи с трудным материальным положением</t>
  </si>
  <si>
    <t>РКО №6 от 31.01.2013 г.</t>
  </si>
  <si>
    <t>Приобретение букета цветов и ценного подарка для вручения коллективу МБДОУ "Детский сад комбинированного вида "Светлячок", в связи с 30-летием со дня основания</t>
  </si>
  <si>
    <t>Авансовый отчет №25 от 18.02.13.    Заявка на кас. расход №00000133  от 18.02.13 г.</t>
  </si>
  <si>
    <t>Авансовый отчет №27 от 15.02.13.    РКО №17  от 14.02.13 г.</t>
  </si>
  <si>
    <t>Приобретение букета цветов для вручения Крыловой Е. В. В честь торжественного вступления в должность Главы Пыталовского района</t>
  </si>
  <si>
    <t>Авансовый отчет №20 от 08.02.13.    РКО №14  от 08.02.13 г.</t>
  </si>
  <si>
    <t>Приобретение букета цветов и ценного подарка для вручения Сорокиной Р. И. - ведущему специалисту комитета по экономике, финансам и природным ресурсам Администрации района, в связи с 65-летием со дня рождения</t>
  </si>
  <si>
    <t>Авансовый отчет №38 от 05.03.13.    Заявка на кас. расход №00000172  от 05.03.13 г.</t>
  </si>
  <si>
    <t>Приобретение венка для возложения у обелиска воинам-освободителям Пустошкинского района от немецко-фашистских захватчиков</t>
  </si>
  <si>
    <t>Приобретение букета цветов для вручения вновь избранному Главе муниципального образования "Опочецкий район" Ильину Ю. А. в честь инаугурации</t>
  </si>
  <si>
    <t>Авансовый отчет №45 от 12.03.13.    Заявка на кас. расход №00000218  от 12.03.13 г.</t>
  </si>
  <si>
    <t>Проведение районного праздника "Масленица"</t>
  </si>
  <si>
    <t>Авансовые отчеты №22;23;24 от 17.03.13.    РКО №19  от 21.03.13 г.</t>
  </si>
  <si>
    <t>счет №11 от 09.01.2013г, П.П. № 3010815 от 24.01.2013 г.</t>
  </si>
  <si>
    <t>счет №33 от 08.02.2013г.; П. П. №3096324 от 19.02.2013 г.</t>
  </si>
  <si>
    <t>счет №20 от14.01.2013г.; П. П. № 3170505 от 12.03.2013 г.</t>
  </si>
  <si>
    <t>Оплата счета ИП Зарембо Л. С. по приобретению  мат. запасов</t>
  </si>
  <si>
    <t>Оплата АО работников (народное предприятие) "Институт Псковводпроект" заключения о наличии объектов и источников водоснабжения для разработки проекта реконструкции теплосетей в г. Пустошка</t>
  </si>
  <si>
    <t>Оплата ГППО " Псковпассажиравтотранс" за услуги по перевозке обучающихся Пустошкинского района в целях участия в акции "Дерево детских желаний"</t>
  </si>
  <si>
    <t>№43 от 01.02.2013</t>
  </si>
  <si>
    <t>счет-фактура №12 от 06.02.2013 г., накладная № 51 от 06.02.2013., п/п №3058955 от 08.02.2013 г.</t>
  </si>
  <si>
    <t>Администрации района по предупреждению и ликвидации чрезвычайных ситуаций                                                                                                                                                          и последствий стихийных бедствий                                                                                                                                                                   по состоянию на 1 апреля 2013г.</t>
  </si>
  <si>
    <t>Организация и проведение Дня ветерана, посвященного 69-й годовщине освобождения г. Пустошка от немецко-фашистских захватчиков</t>
  </si>
  <si>
    <t>№137 от 14.03.2013</t>
  </si>
  <si>
    <t>№59 от 25.03.2013</t>
  </si>
  <si>
    <t>№168 от 28.03.2013</t>
  </si>
  <si>
    <t>№182 от 01.04.2013</t>
  </si>
  <si>
    <t>№65 от 03.04.2013</t>
  </si>
  <si>
    <t>№196 от 05.04.2013</t>
  </si>
  <si>
    <t>№71 от 10.04.2013</t>
  </si>
  <si>
    <t>№73 от 15.04.2013</t>
  </si>
  <si>
    <t>№74 от 15.04.2013</t>
  </si>
  <si>
    <t>№75 от 16.04.2013</t>
  </si>
  <si>
    <t>№76 от 16.04.2013</t>
  </si>
  <si>
    <t>№77 от 16.04.2013</t>
  </si>
  <si>
    <t>№78 от 16.04.2013</t>
  </si>
  <si>
    <t>№80 от 17.04.2013</t>
  </si>
  <si>
    <t>№217 от 17.04.2013</t>
  </si>
  <si>
    <t>№221 от 22.04.2013</t>
  </si>
  <si>
    <t>№231 от 30.04.2013</t>
  </si>
  <si>
    <t>№234 от 30.04.2013</t>
  </si>
  <si>
    <t>№104 от 30.04.2013</t>
  </si>
  <si>
    <t>№107 от 06.05.2013</t>
  </si>
  <si>
    <t>№267 от 14.05.2013</t>
  </si>
  <si>
    <t>№272 от 16.05.2013</t>
  </si>
  <si>
    <t>№283 от 21.05.2013</t>
  </si>
  <si>
    <t>№318 от 28.05.2013</t>
  </si>
  <si>
    <t>№336 от 03.06.2013</t>
  </si>
  <si>
    <t>№312 от 27.05.2013</t>
  </si>
  <si>
    <t>№379 от 24.06.2013</t>
  </si>
  <si>
    <t>№380 от 24.06.2013</t>
  </si>
  <si>
    <t>Оказание материальной помощи Комарову Г. А. в связи с трудным материальным положением и необходимостью дорогостоящего лечения</t>
  </si>
  <si>
    <t>Премия к почетной грамоте Журавлевой В. С. - ведущему специалисту администрации сельского поселения "Забельская волость"</t>
  </si>
  <si>
    <t>Премия к почетной грамоте Кондратьевой С. В.- ведущему специалисту администрации сельского поселения "Щукинская волость"</t>
  </si>
  <si>
    <t>Премия к почетной грамоте Жгуновой Н. А. - консультанту отдела бюджета и сводного планирования финансового управления Администрации Пустошкинского района</t>
  </si>
  <si>
    <t>Премия к почетной грамоте работникам Администрации Пустошкинского района</t>
  </si>
  <si>
    <t>Премия к почетной грамоте Литвиновой Н. Н. - ведущему специалисту администрации сельского поселения "Алольская волость"</t>
  </si>
  <si>
    <t>Премия к почетной грамоте Летуновой О. А. -  специалисту 1 категории администрации городского поселения "Пустошка"</t>
  </si>
  <si>
    <t>Премия к почетной грамоте Бурлаковой В. И. - ведущему специалисту  администрации сельского поселения "Гультяевская волость"</t>
  </si>
  <si>
    <t>Премия к почетной грамоте Александрову А. А. - начальнику РЭС №2 производственного отделения "Западные электрические сети" филиала ОАО МРСК "Северо-Запада" "Псковэнерго"</t>
  </si>
  <si>
    <t>Приобретение букета цветов для вручения Болтоноговой А. С. И Пузыня А. К., ветеранам-юбилярам в связи с вручением персональных поздравлений Президента РФ</t>
  </si>
  <si>
    <t>Приобретение букета цветов и ценного подарка для вручения Васильеву В. А., Главе сельского поселения "Щукинская волость", в связи с 60-летием со дня рождения</t>
  </si>
  <si>
    <t>Премия к почетной грамоте Хамковой И. Ю. - педагогу-библиотекарю МБОУ "Пустошкинская средняя общеобразовательная школа"</t>
  </si>
  <si>
    <t>Премия к почетной грамоте Фешковой В. И. - экономисту ОАО "Просвет"</t>
  </si>
  <si>
    <t>Оказание материальной помощи Пузыня С. В. Для оплаты процедуры прохождения МРТ головного мозга сына Пузыня Артура</t>
  </si>
  <si>
    <t xml:space="preserve">Оказание материальной помощи Ильиной В. А. в связи с трудным материальным положением </t>
  </si>
  <si>
    <t>Установка пожарной сигнализации на художественном и хореографическом отделениях</t>
  </si>
  <si>
    <t>Организация приема 9 мая 2013 года Главой района ветеранов Великой Отечественной войны (заказ обеда в ресторане "Березка" Пустошкинского райпо</t>
  </si>
  <si>
    <t>№235 от 30.04.2013</t>
  </si>
  <si>
    <t>Приобретение корзины для возложения на братское захоронение 9 мая 2013 года</t>
  </si>
  <si>
    <t>№131 от 17.06.2013</t>
  </si>
  <si>
    <t>Проведение районной оборонно-спортивной игры "Зарница"</t>
  </si>
  <si>
    <t>Оказание материальной помощи Парфененковой Е. Ю. в связи с трудным материальным положением в семье</t>
  </si>
  <si>
    <t>Приобретение венков на похороны Осипова М. В., бывшего руководителя ООО "Межхозлесхоз Пустошкинский", председателя Собрания депутатов Пустошкинского района пятого созыва</t>
  </si>
  <si>
    <t>Приобретение букета цветов для вручения Пузыня Ф. С. и Громовой А. С., ветеранам-юбилярам, в связи с вручением персональных поздравлений Президента РФ</t>
  </si>
  <si>
    <t>Премия к почетной грамоте выпускникам образовательных школ района, награжденных в 2013 году золотыми и серебряными медалями "За особые успехи в учении"</t>
  </si>
  <si>
    <t>Приобретение ГСМ, тахографа и ремней безопасности для автомобиля ГАЗ 32213 в связи с перевозкой детей</t>
  </si>
  <si>
    <t>Оказание материальной помощи Вылеталиной Л. В. в связи с трудным материальным положением и лечением опекаемой внучки Медведевой Екатерины в ФБГУ "Российская детская клиническая больница" Минздравсоцразвития России г. Москва</t>
  </si>
  <si>
    <t>Премия к почетной грамоте Матюшевой И. Д. - старшему специалисту 2 разряда-уполномоченному по Пустошкинскому району ГУ - Псковского регионального ФСС РФ</t>
  </si>
  <si>
    <t>РКО №28 от 09.04.2013 г. - 4870,00 руб.; НДФЛ - П. П. 3270251 от 08.04.2013 - 130,00 руб</t>
  </si>
  <si>
    <t>РКО №29 от 09.04.13 - 261 руб.                             НДФЛ - П. П. 3270252 от 08.04.2013 - 39руб.</t>
  </si>
  <si>
    <t>Премия к почетной грамоте Васильеву В. А. - главе   сельского поселения "Щукинская волость"</t>
  </si>
  <si>
    <t>РКО №34 от 18.04.13 - 261 руб.                             НДФЛ - П. П. 3316244 от 19.04.2013 - 39*руб.</t>
  </si>
  <si>
    <t>РКО №33 от 18.04.13 - 261 руб.                             НДФЛ - П. П. 3316244 от 19.04.2013 - 39руб.</t>
  </si>
  <si>
    <t>РКО №42 от 08.05.2013 г. - 4870,00 руб.; НДФЛ - П. П. 3382758 от 07.05.2013 - 130,00 руб</t>
  </si>
  <si>
    <t xml:space="preserve">РКО №45 от 22.05.2013 г. </t>
  </si>
  <si>
    <t xml:space="preserve">РКО №48 от 27.05.2013 г. </t>
  </si>
  <si>
    <t xml:space="preserve">РКО №52 от 14.06.2013 г. </t>
  </si>
  <si>
    <t>Авансовый отчет №66 от 09.04.13.    РКО №30  от 09.04.13 г.</t>
  </si>
  <si>
    <t>Авансовый отчет №78 от 22.04.13.    РКО №35  от 22.04.13 г.</t>
  </si>
  <si>
    <t>Авансовый отчет №84 от 08.05.13.    РКО №40  от 08.05.13 г.</t>
  </si>
  <si>
    <t>Авансовый отчет №99 от 22.05.13.   П.П. №3433180  от 21.05.13 г.</t>
  </si>
  <si>
    <t>Авансовый отчет №124 от 26.06.13.   П.П. №3582358  от 26.06.13 г.</t>
  </si>
  <si>
    <t>счет №165 от 05.04.2013 г., акт о/у № 165 от 05.04.2013., п/п №3294875 от 11.04.2013 г.</t>
  </si>
  <si>
    <t>счет №71 от 05.04.2013 г.,  п/п №3316245 от 17.04.2013 г.</t>
  </si>
  <si>
    <t>счет №624 от 24.04.2013 г., накладная № 624 от 24.04.2013., п/п 3382765 от 07.05.2013 г.</t>
  </si>
  <si>
    <t>счет №2297 от 07.06.2013 г., тов. нак. 2312 от 07.06.2013 г., п/п №3549766 от 19.06.2013 г.</t>
  </si>
  <si>
    <t>счет №2185 от 31.05.2013 г., п/п №103 от 18.06.2013 г.</t>
  </si>
  <si>
    <t>Проведение противопаводковых мероприятий (на приобретение троса для буксировки и вытаскивания на берег остатков плавающего острова)</t>
  </si>
  <si>
    <t>Проведение противопаводковых мероприятий (изготовление пяти деревянных настилов)</t>
  </si>
  <si>
    <t>Платежная вед. №1  от 22.04.13 - 261 руб.                                                         НДФЛ - П. П. 3327688 от 19.04.2013 - 39руб.</t>
  </si>
  <si>
    <t>Платежная вед. №1  от 22.04.13 - 1566 руб.                                                         НДФЛ - П. П. 3327688 от 19.04.2013 - 234руб.</t>
  </si>
  <si>
    <t>Платежная вед. №1 от 22.04.13 - 261 руб.                                                         НДФЛ - П. П. 3327688 от 19.04.2013 -39руб.</t>
  </si>
  <si>
    <t>Платежная вед. №1 от 22.04.13 - 261 руб.                                                         НДФЛ - П. П. 3327688 от 19.04.2013 - 39руб.</t>
  </si>
  <si>
    <t>Платежная вед.  №2 от 08.05.13 - 261 руб.                                                         НДФЛ - П. П. 3382762 от 07.05.2013 -39руб.</t>
  </si>
  <si>
    <t>Платежная вед.  №3 от 21.06.13 - 3393 руб.                                                         НДФЛ - П. П. 3556598 от 20.06.2013 -507руб.</t>
  </si>
  <si>
    <t>Оплата МУП "Пустошкинская типография" за изготовление поздравительных открыток и конвертов ко Дню Победы</t>
  </si>
  <si>
    <t>сч.ф. 352от 30.06.2013г.,тов.накл.352 от 30.06.2013г, п/п №3632490 от 09.07.2013 г.</t>
  </si>
  <si>
    <t>Авансовый отчет №79 от 22.04.13.   РКО №36  от 22.04.13 г.</t>
  </si>
  <si>
    <t>Авансовый отчет №133 от 16.07.13.   П.П. №3666367  от 16.07.13 г.</t>
  </si>
  <si>
    <t>Приобретение корзины для возложения к обелиску воинов освободителей Пустошкинского района от немецко-фашистских захватчиков</t>
  </si>
  <si>
    <t>№441 от 10.07.2013</t>
  </si>
  <si>
    <t>№490 от 30.07.2013</t>
  </si>
  <si>
    <t>№463 от 17.07.2013</t>
  </si>
  <si>
    <t>№469 от 24.07.2013</t>
  </si>
  <si>
    <t>№470 от 24.07.2013</t>
  </si>
  <si>
    <t>№164 от 29.07.2013</t>
  </si>
  <si>
    <t>№165 от 29.07.2013</t>
  </si>
  <si>
    <t>№492 от 01.08.2013</t>
  </si>
  <si>
    <t>№543 от 20.08.2013</t>
  </si>
  <si>
    <t>№530 от 14.08.2013</t>
  </si>
  <si>
    <t>№544 от 20.08.2013</t>
  </si>
  <si>
    <t>№559 от 23.08.2013</t>
  </si>
  <si>
    <t>№180 от 27.08.2013</t>
  </si>
  <si>
    <t>№181 от 28.08.2013</t>
  </si>
  <si>
    <t>№563 от 28.08.2013</t>
  </si>
  <si>
    <t>№565 от 29.08.2013</t>
  </si>
  <si>
    <t>№603 от 11.09.2013</t>
  </si>
  <si>
    <t>№608 от 14.09.2013</t>
  </si>
  <si>
    <t>Ремонт крыши здания районной библиотеки</t>
  </si>
  <si>
    <t>Авансовый отчет №11 от 22.08.13.   РКО №5  от 08.08.13 г.</t>
  </si>
  <si>
    <t>Приобретение букета цветов и ценного подарка для вручения Цыкунову А. В.</t>
  </si>
  <si>
    <t>Авансовый отчет №146 от 07.08.13.   РКО №62  от 07.08.13 г.</t>
  </si>
  <si>
    <t>Изготовление технической документации здания школы для получения свидетельства о регистрации права</t>
  </si>
  <si>
    <t>счет № 859-11-13 от 11.06.2013 №858-11-13 от 11.06.2013 г.</t>
  </si>
  <si>
    <t>Приобретение букета цветов для вручения вновь избранному председателю Пустошкинского районного Собрания депутатов</t>
  </si>
  <si>
    <t>Авансовый отчет №160 от 29.08.13.  П.П. №3826443  от 29.08.13 г.</t>
  </si>
  <si>
    <t>Приобретение букета цветов и ценного подарка для вручения директору МП "Пустошкинские теплосети" Скарину А. В. в связи с уходом на пенсию</t>
  </si>
  <si>
    <t>Авансовый отчет №164 от 03.09.13.  П. П. №3837550  от 03.09.13 г.</t>
  </si>
  <si>
    <t>Приобретение букета цветов для вручения Федоровой В. И., ветерану ВОВ - труженику тыла, в связи с вручением персонального поздравления Президента РФ в честь 90-летия со Дня рождения</t>
  </si>
  <si>
    <t>Авансовый отчет №178 от 19.09.13.  П. П. №3910837  от 19.09.13 г.</t>
  </si>
  <si>
    <t>Проведение аварийно-спасательных и других первоочередных работ по ликвидации чрезвычайной ситуации на автотрассе М-9 у деревни Кушки, Забельской волости</t>
  </si>
  <si>
    <t>с.ф. №33;34 от 07.09.2013 г. П. П. №3906331; 3906330 от 18.09.2013 г.</t>
  </si>
  <si>
    <t>с.ф. №485 от 10.09.2013 г., счет №4,5 от 11.09.2013 г., П. П. №3906333; 3906332 от 18.09.2013 г.</t>
  </si>
  <si>
    <t>Приобретение подарка в связи с 50-летием со дня рождения директора МУП "Пустошкинский хлебокомбинат" в связи с 50-летием со дня рождения</t>
  </si>
  <si>
    <t>Премия к почетной грамоте Пузыня Н. В. - директору МУП "Пустошкинская типография"</t>
  </si>
  <si>
    <t>Оказание материальной помощи старосте д. Пыжово Пригородной волости Пустошкинского района Гончарову А. Д. на покупку 500 метров трубы ППД 50 для ремонта водопровода в д. Пыжово</t>
  </si>
  <si>
    <t>Премия к почетной грамоте Цыкунову А. В. - главе крестьянского хозяйства "Угорье"</t>
  </si>
  <si>
    <t>Оказание материальной помощи Якубенковой Т. В. В связи с необходимостью дорогостоящего лечения отца</t>
  </si>
  <si>
    <t>Оказание материальной помощи Панфиленок Н. В. В связи с трудным материальным положением и необходимостью приобретения школьной формы для троих несовершеннолетних детей</t>
  </si>
  <si>
    <t>Премия к почетной грамоте директору МП "Пустошкинские теплосети" Скарину А. В.</t>
  </si>
  <si>
    <t>Премия к почетной грамоте зам естителю Главы Администрации городского поселения "Пустошка" Леоновой Л. В.</t>
  </si>
  <si>
    <t>Оказание единовременной материальной помощи Богдановой Е. И., пострадавшей в результате чрезвычайной ситуации</t>
  </si>
  <si>
    <t>Оказание материальной помощи Дубининой С. В. В связи с трудным материальным положением</t>
  </si>
  <si>
    <t>РКО №59 от 31.07.2013 г. П.П. №3714099 от 30.07.2013 г.</t>
  </si>
  <si>
    <t>РКО №60 от 31.07.2013 г. П.П. №3714099 от 30.07.2013 г.</t>
  </si>
  <si>
    <t>РКО №63 от 07.08.2013 г. П.П. №3739523 от 06.08.2013 г.</t>
  </si>
  <si>
    <t>РКО №64 от 08.08.2013 г. П.П. №3743599 от 07.08.2013 г.</t>
  </si>
  <si>
    <t xml:space="preserve">РКО №65 от 08.08.2013 г. </t>
  </si>
  <si>
    <t xml:space="preserve">РКО №69 от 26.08.2013 г. </t>
  </si>
  <si>
    <t>РКО №73 от 04.09.2013 г. П.П. №3838845 от 03.09.2013 г.</t>
  </si>
  <si>
    <t>№675 от 03.10.2013</t>
  </si>
  <si>
    <t>№202 от 07.10.2013</t>
  </si>
  <si>
    <t>№701 от 16.10.2013</t>
  </si>
  <si>
    <t>№702 от 16.10.2013</t>
  </si>
  <si>
    <t>№748 от 05.11.2013</t>
  </si>
  <si>
    <t>№764 от 08.11.2013</t>
  </si>
  <si>
    <t>№766 от 08.11.2013</t>
  </si>
  <si>
    <t>№814 от 20.11.2013</t>
  </si>
  <si>
    <t>№815 от 20.11.2013</t>
  </si>
  <si>
    <t>№816 от 20.11.2013</t>
  </si>
  <si>
    <t>№828 от 22.11.2013</t>
  </si>
  <si>
    <t>№851 от  02.12.2013</t>
  </si>
  <si>
    <t>№875 от 12.12.2013</t>
  </si>
  <si>
    <t>№253 от 12.12.2013</t>
  </si>
  <si>
    <t>№259 от 17.12.2013</t>
  </si>
  <si>
    <t>№884 от 16.12.2013</t>
  </si>
  <si>
    <t>№903 от 25.12.2013</t>
  </si>
  <si>
    <t>Приобретение букета цветов для вручения Карпакову М. И., ветерану ВОВ-труженику тыла, в связи с вручением персонального поздравления Президента РФ в честь 90-летия со Дня рождения</t>
  </si>
  <si>
    <t>Авансовый отчет №207 от 16.10.13.  РКО №83  от 16.10.13 г.</t>
  </si>
  <si>
    <t>Приобретение ценного подарка с целью вручения директору МБОУ"Пустошкинская средняя общеобразовательная школа" в честь торжественного праздника, посвященного 110-летнему юбилею со Дня рождения школы</t>
  </si>
  <si>
    <t>Авансовый отчет №208 от 17.10.13.  П. П. №4036043  от 17.10.13 г.</t>
  </si>
  <si>
    <t>Приобретение букета цветов и ценного подарка для вручения Тимофееву М. И., Главе сельского поселения "Алольская волость", в связи с 60-летием со Дня рождения</t>
  </si>
  <si>
    <t>Авансовый отчет №245 от 26.11.13.  П. П. №4193245  от 22.11.13 г.</t>
  </si>
  <si>
    <t>Приобретение венка на похороны Макаренко В. Т., бывшего Главы Куньинского района</t>
  </si>
  <si>
    <t>Приобретение букета цветов для вручения Егеревой В. Ф., ветерану ВОВ-труженику тыла, в связи с вручением персонального поздравления Президента РФ в честь 95-летия со Дня рождения</t>
  </si>
  <si>
    <t>Приобретение букета цветов для вручения Лебедевой Н. И., ветерану ВОВ-труженику тыла, в связи с вручением персонального поздравления Президента РФ в честь 90-летия со Дня рождения</t>
  </si>
  <si>
    <t>Авансовый отчет №264 от 06.12.13.  П. П. №4253992  от 06.12.13 г.</t>
  </si>
  <si>
    <t>Организация и проведение районного мероприятия, посвященного 20-летию избирательной системы РФ</t>
  </si>
  <si>
    <t>Авансовый отчет №275 от 23.12.13.  П. П. №4329957  от 19.12.13 г.</t>
  </si>
  <si>
    <t>Приобретение ценного подарка с целью вручения заместителю директора МБУК "Пустошкинский районный Центр культуры" в честь торжественного праздника, посвященного 45-летнему юбилею со Дня основания литературного клуба "Свеча"</t>
  </si>
  <si>
    <t>Авансовый отчет №284 от 31.12.13.  П. П. №4421483 от 30.12.13 г.</t>
  </si>
  <si>
    <t>Премия к почетной грамоте в связи с профессиональным праздником - Днем работников сельского хозяйства и перерабатывающей промышленности</t>
  </si>
  <si>
    <t>Платежная вед.  №4 от 16.10.13 - 2088 руб.                                                         НДФЛ - П. П. 4023918 от 15.10.2013 -312руб.</t>
  </si>
  <si>
    <t>№ 761 от 07.11.2013</t>
  </si>
  <si>
    <t>Оказание материальной помощи Матвеенко В. Г. в связи с трудным материальным положением и необходимостью приобретения лекарств для несовершеннолетнего сына</t>
  </si>
  <si>
    <t>РКО  №88 от 07.11.13 - 4870 руб.                                                         НДФЛ - П. П. 4113518 от 06.11.2013 -130руб.</t>
  </si>
  <si>
    <t>Оказание материальной помощи Федорову И. В. в связи с трудным материальным положением , заболеванием и необходимостью проведения лечения в больницы г. Санкт-Петербурга</t>
  </si>
  <si>
    <t xml:space="preserve">РКО  №90 от 21.11.13 - 4870 руб.                                                         </t>
  </si>
  <si>
    <t>Оказание материальной помощи врачу ГБУЗ "Пустошкинская районная больница" Степанову Ю. А. для прохождения дорогостоящего высокотехнологичного обследования и лечения в медицинском центре г. Санкт-Петербург</t>
  </si>
  <si>
    <t>П. П.  №4211253 от 21.11.13 - 43500 руб.                                                         НДФЛ - П. П. 4211254 от 27.11.2013 -6500руб.</t>
  </si>
  <si>
    <t>Премия к почетной грамоте за активное участие в организации и проведении избирательных компаний на территории Пустошкинского района и в связи с 20-летием избирательной системы Российской Федерации</t>
  </si>
  <si>
    <t>Платежная вед.  №5 от 20.12.13 - 783 руб.                                                         НДФЛ - П. П. 4332232 от 19.12.2013 -117руб.</t>
  </si>
  <si>
    <t>Платежная вед.  №5 от 20.12.13 - 261 руб.                                                         НДФЛ - П. П. 4332232 от 19.12.2013 -39руб.</t>
  </si>
  <si>
    <t>Премия к почетной грамоте старшему инспектору по учету и бронированию военнообязанных военно-учетного стола Администрации городского поселения "Пустошка", за практическое решение вопросов местного значения городского поселения и в связи с 55-летием со Дня рождения</t>
  </si>
  <si>
    <t>Оказание материальной помощи Пахомовой Н. И. в связи с трудным материальным положением и необходимостью приобретения лекарств</t>
  </si>
  <si>
    <t>РКО № 95 от 20.12.2013 г.</t>
  </si>
  <si>
    <t>Приобретение  основных средств (отбойного молотка) и материальных запасов (зубило) для последующей передачи МП "Пустошкинские теплосети"</t>
  </si>
  <si>
    <t xml:space="preserve">Счет № МБ-64 от 05.11.2013 г.      П. П. №4131114 от 08.11.2013 г. - 28900,00; П. П. №4128430 от 08.11.2013 г. - 1260,00                                                        </t>
  </si>
  <si>
    <t>Приобретение основных средств (термопот) для материально-технического обеспечения работы оперативного штаба КЧС и ПБ Администрации района</t>
  </si>
  <si>
    <t>Счет-фактура №88 от 19.11.2013 г., товарная накладная № 586 от 19.11.2013., п/п №4199288 от 25.11.2013 г.</t>
  </si>
  <si>
    <t>Приобретение  основных средств (Электр.свар.аппар.,комплект сварочн.) и материальных запасов (масло) для последующей передачи МП "Пустошкинские теплосети"</t>
  </si>
  <si>
    <t xml:space="preserve">Счет № УТ-499 от 15.10.2013 г.      П. П. №4049494 от 21.10.2013 г. - 96710,00; П. П. №4049491 от 21.10.2013 г. - 270,00                                                        </t>
  </si>
  <si>
    <t>Администрации района  по состоянию на 1 января 2014г.</t>
  </si>
  <si>
    <t>Итого за 2013 год</t>
  </si>
  <si>
    <t>№90 от 21.02.2013</t>
  </si>
  <si>
    <t>Областные соревнованиея по спортивномуна лыжах среди учащихся образовательных учреждений</t>
  </si>
  <si>
    <t>Авансовый отчет № от 28.02.2013</t>
  </si>
  <si>
    <t>№ 143 от 18.03.2013</t>
  </si>
  <si>
    <t>Авансовый отчет № 4 от 27.02.2013</t>
  </si>
  <si>
    <t>Обслуживание делегации при проведении ярмарки вакантных мест</t>
  </si>
  <si>
    <t>№ 145 от 20.03.2013</t>
  </si>
  <si>
    <t>Участие делегации района в слете активистов школьных музейных объединений</t>
  </si>
  <si>
    <t>Авансовыйй отчет № 5 от 04.04.2013</t>
  </si>
  <si>
    <t>№ 266 от 14.05.2013</t>
  </si>
  <si>
    <t>Областные соревнованиея по спортивномуна лыжах среди учащихсямолодежи</t>
  </si>
  <si>
    <t>Авансовый отчет № 13 от 29.05.2013</t>
  </si>
  <si>
    <t>Начальник Финансового управления</t>
  </si>
  <si>
    <t>И.Ф.Коваленко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</si>
</sst>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/>
    <xf numFmtId="2" fontId="2" fillId="2" borderId="2" xfId="0" applyNumberFormat="1" applyFont="1" applyFill="1" applyBorder="1"/>
    <xf numFmtId="0" fontId="2" fillId="2" borderId="1" xfId="0" applyFont="1" applyFill="1" applyBorder="1" applyAlignment="1">
      <alignment wrapText="1"/>
    </xf>
    <xf numFmtId="0" fontId="1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/>
    <xf numFmtId="0" fontId="3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2" fontId="2" fillId="2" borderId="1" xfId="0" applyNumberFormat="1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wrapText="1"/>
    </xf>
    <xf numFmtId="2" fontId="4" fillId="2" borderId="1" xfId="0" applyNumberFormat="1" applyFont="1" applyFill="1" applyBorder="1"/>
    <xf numFmtId="0" fontId="2" fillId="2" borderId="1" xfId="0" applyFont="1" applyFill="1" applyBorder="1" applyAlignment="1">
      <alignment horizontal="center" wrapText="1"/>
    </xf>
    <xf numFmtId="14" fontId="2" fillId="2" borderId="1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wrapText="1"/>
    </xf>
    <xf numFmtId="2" fontId="4" fillId="2" borderId="1" xfId="0" applyNumberFormat="1" applyFont="1" applyFill="1" applyBorder="1" applyAlignment="1">
      <alignment wrapText="1"/>
    </xf>
    <xf numFmtId="0" fontId="2" fillId="2" borderId="1" xfId="0" applyFont="1" applyFill="1" applyBorder="1"/>
    <xf numFmtId="14" fontId="2" fillId="2" borderId="1" xfId="0" applyNumberFormat="1" applyFont="1" applyFill="1" applyBorder="1"/>
    <xf numFmtId="14" fontId="2" fillId="2" borderId="1" xfId="0" applyNumberFormat="1" applyFont="1" applyFill="1" applyBorder="1" applyAlignment="1">
      <alignment horizontal="center"/>
    </xf>
    <xf numFmtId="2" fontId="4" fillId="2" borderId="3" xfId="0" applyNumberFormat="1" applyFont="1" applyFill="1" applyBorder="1"/>
    <xf numFmtId="2" fontId="4" fillId="2" borderId="4" xfId="0" applyNumberFormat="1" applyFont="1" applyFill="1" applyBorder="1"/>
    <xf numFmtId="0" fontId="2" fillId="2" borderId="2" xfId="0" applyFont="1" applyFill="1" applyBorder="1"/>
    <xf numFmtId="14" fontId="2" fillId="2" borderId="2" xfId="0" applyNumberFormat="1" applyFont="1" applyFill="1" applyBorder="1"/>
    <xf numFmtId="49" fontId="2" fillId="2" borderId="2" xfId="0" applyNumberFormat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" fontId="2" fillId="2" borderId="0" xfId="0" applyNumberFormat="1" applyFont="1" applyFill="1" applyBorder="1"/>
    <xf numFmtId="2" fontId="2" fillId="0" borderId="1" xfId="0" applyNumberFormat="1" applyFont="1" applyBorder="1"/>
    <xf numFmtId="2" fontId="5" fillId="0" borderId="1" xfId="0" applyNumberFormat="1" applyFont="1" applyBorder="1"/>
    <xf numFmtId="2" fontId="4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2" fontId="4" fillId="3" borderId="1" xfId="0" applyNumberFormat="1" applyFont="1" applyFill="1" applyBorder="1"/>
    <xf numFmtId="0" fontId="10" fillId="0" borderId="0" xfId="0" applyFont="1"/>
    <xf numFmtId="0" fontId="10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4" fillId="0" borderId="0" xfId="0" applyFont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2" fontId="2" fillId="2" borderId="6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2" fontId="10" fillId="2" borderId="0" xfId="0" applyNumberFormat="1" applyFont="1" applyFill="1" applyAlignment="1">
      <alignment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/>
    <xf numFmtId="2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2" fontId="4" fillId="2" borderId="0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2" fontId="4" fillId="2" borderId="6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left" wrapText="1"/>
    </xf>
    <xf numFmtId="2" fontId="10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>
      <alignment horizontal="left" wrapText="1"/>
    </xf>
    <xf numFmtId="2" fontId="6" fillId="2" borderId="1" xfId="0" applyNumberFormat="1" applyFont="1" applyFill="1" applyBorder="1" applyAlignment="1">
      <alignment wrapText="1"/>
    </xf>
    <xf numFmtId="0" fontId="0" fillId="0" borderId="7" xfId="0" applyBorder="1"/>
    <xf numFmtId="0" fontId="0" fillId="0" borderId="8" xfId="0" applyFont="1" applyBorder="1"/>
    <xf numFmtId="0" fontId="0" fillId="0" borderId="8" xfId="0" applyBorder="1"/>
    <xf numFmtId="0" fontId="6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wrapText="1"/>
    </xf>
    <xf numFmtId="2" fontId="6" fillId="2" borderId="5" xfId="0" applyNumberFormat="1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/>
    <xf numFmtId="0" fontId="12" fillId="2" borderId="5" xfId="0" applyFont="1" applyFill="1" applyBorder="1" applyAlignment="1"/>
    <xf numFmtId="0" fontId="6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2" fontId="6" fillId="2" borderId="1" xfId="0" applyNumberFormat="1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 wrapText="1"/>
    </xf>
    <xf numFmtId="2" fontId="11" fillId="2" borderId="5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wrapText="1"/>
    </xf>
    <xf numFmtId="2" fontId="6" fillId="2" borderId="11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wrapText="1"/>
    </xf>
    <xf numFmtId="2" fontId="11" fillId="2" borderId="5" xfId="0" applyNumberFormat="1" applyFont="1" applyFill="1" applyBorder="1" applyAlignment="1">
      <alignment horizontal="center" wrapText="1"/>
    </xf>
    <xf numFmtId="0" fontId="0" fillId="0" borderId="3" xfId="0" applyBorder="1"/>
    <xf numFmtId="0" fontId="0" fillId="0" borderId="13" xfId="0" applyBorder="1"/>
    <xf numFmtId="0" fontId="0" fillId="0" borderId="2" xfId="0" applyBorder="1"/>
    <xf numFmtId="0" fontId="0" fillId="0" borderId="12" xfId="0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0" fontId="0" fillId="0" borderId="11" xfId="0" applyBorder="1"/>
    <xf numFmtId="0" fontId="0" fillId="0" borderId="10" xfId="0" applyBorder="1"/>
    <xf numFmtId="0" fontId="0" fillId="0" borderId="16" xfId="0" applyBorder="1"/>
    <xf numFmtId="0" fontId="0" fillId="0" borderId="0" xfId="0" applyBorder="1"/>
    <xf numFmtId="0" fontId="0" fillId="0" borderId="6" xfId="0" applyBorder="1"/>
    <xf numFmtId="0" fontId="0" fillId="0" borderId="5" xfId="0" applyBorder="1"/>
    <xf numFmtId="0" fontId="0" fillId="0" borderId="11" xfId="0" applyBorder="1" applyAlignment="1"/>
    <xf numFmtId="0" fontId="0" fillId="0" borderId="10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/>
    <xf numFmtId="0" fontId="0" fillId="2" borderId="11" xfId="0" applyFill="1" applyBorder="1" applyAlignment="1"/>
    <xf numFmtId="0" fontId="0" fillId="2" borderId="10" xfId="0" applyFill="1" applyBorder="1" applyAlignment="1"/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4" xfId="0" applyBorder="1"/>
    <xf numFmtId="0" fontId="0" fillId="0" borderId="15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 wrapText="1"/>
    </xf>
    <xf numFmtId="0" fontId="0" fillId="0" borderId="3" xfId="0" applyBorder="1"/>
    <xf numFmtId="0" fontId="0" fillId="0" borderId="2" xfId="0" applyBorder="1"/>
    <xf numFmtId="0" fontId="0" fillId="0" borderId="12" xfId="0" applyBorder="1" applyAlignment="1">
      <alignment horizontal="right"/>
    </xf>
    <xf numFmtId="0" fontId="0" fillId="0" borderId="0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0" fillId="0" borderId="17" xfId="0" applyBorder="1"/>
    <xf numFmtId="0" fontId="5" fillId="0" borderId="18" xfId="0" applyFont="1" applyBorder="1"/>
    <xf numFmtId="0" fontId="5" fillId="0" borderId="19" xfId="0" applyFont="1" applyBorder="1"/>
    <xf numFmtId="0" fontId="0" fillId="0" borderId="14" xfId="0" applyBorder="1"/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9" xfId="0" applyBorder="1"/>
    <xf numFmtId="0" fontId="0" fillId="0" borderId="17" xfId="0" applyBorder="1" applyAlignment="1">
      <alignment wrapText="1"/>
    </xf>
    <xf numFmtId="0" fontId="0" fillId="0" borderId="29" xfId="0" applyBorder="1"/>
    <xf numFmtId="1" fontId="0" fillId="0" borderId="1" xfId="0" applyNumberFormat="1" applyBorder="1" applyAlignment="1">
      <alignment horizontal="right" wrapText="1"/>
    </xf>
    <xf numFmtId="0" fontId="5" fillId="0" borderId="21" xfId="0" applyFont="1" applyBorder="1"/>
    <xf numFmtId="0" fontId="5" fillId="0" borderId="4" xfId="0" applyFont="1" applyBorder="1"/>
    <xf numFmtId="0" fontId="0" fillId="0" borderId="30" xfId="0" applyBorder="1"/>
    <xf numFmtId="0" fontId="14" fillId="0" borderId="1" xfId="0" applyFont="1" applyBorder="1"/>
    <xf numFmtId="2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3" borderId="34" xfId="0" applyFont="1" applyFill="1" applyBorder="1" applyAlignment="1">
      <alignment horizontal="left" vertical="center" wrapText="1"/>
    </xf>
    <xf numFmtId="0" fontId="4" fillId="3" borderId="35" xfId="0" applyFont="1" applyFill="1" applyBorder="1" applyAlignment="1">
      <alignment horizontal="left" vertical="center" wrapText="1"/>
    </xf>
    <xf numFmtId="2" fontId="4" fillId="3" borderId="36" xfId="0" applyNumberFormat="1" applyFont="1" applyFill="1" applyBorder="1"/>
    <xf numFmtId="2" fontId="4" fillId="3" borderId="37" xfId="0" applyNumberFormat="1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left" vertical="center" wrapText="1"/>
    </xf>
    <xf numFmtId="2" fontId="4" fillId="3" borderId="19" xfId="0" applyNumberFormat="1" applyFont="1" applyFill="1" applyBorder="1"/>
    <xf numFmtId="2" fontId="4" fillId="3" borderId="17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2" fillId="4" borderId="1" xfId="0" applyFont="1" applyFill="1" applyBorder="1" applyAlignment="1">
      <alignment horizontal="left" vertical="center" wrapText="1"/>
    </xf>
    <xf numFmtId="2" fontId="2" fillId="4" borderId="1" xfId="0" applyNumberFormat="1" applyFont="1" applyFill="1" applyBorder="1"/>
    <xf numFmtId="2" fontId="2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0" fontId="5" fillId="0" borderId="36" xfId="0" applyFont="1" applyBorder="1"/>
    <xf numFmtId="0" fontId="0" fillId="0" borderId="37" xfId="0" applyBorder="1"/>
    <xf numFmtId="0" fontId="14" fillId="0" borderId="2" xfId="0" applyFont="1" applyBorder="1"/>
    <xf numFmtId="0" fontId="0" fillId="0" borderId="1" xfId="0" applyFont="1" applyBorder="1"/>
    <xf numFmtId="0" fontId="0" fillId="0" borderId="1" xfId="0" applyBorder="1" applyAlignment="1">
      <alignment wrapText="1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1" xfId="0" applyBorder="1" applyAlignment="1">
      <alignment wrapText="1"/>
    </xf>
    <xf numFmtId="2" fontId="4" fillId="3" borderId="1" xfId="0" applyNumberFormat="1" applyFont="1" applyFill="1" applyBorder="1" applyAlignment="1">
      <alignment wrapText="1"/>
    </xf>
    <xf numFmtId="2" fontId="4" fillId="3" borderId="1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justify" wrapText="1"/>
    </xf>
    <xf numFmtId="0" fontId="0" fillId="0" borderId="1" xfId="0" applyBorder="1" applyAlignment="1">
      <alignment horizontal="left" vertical="justify" wrapText="1"/>
    </xf>
    <xf numFmtId="0" fontId="2" fillId="0" borderId="3" xfId="0" applyFont="1" applyBorder="1" applyAlignment="1">
      <alignment horizontal="left" vertical="justify" wrapText="1"/>
    </xf>
    <xf numFmtId="0" fontId="2" fillId="0" borderId="1" xfId="0" applyFont="1" applyBorder="1" applyAlignment="1">
      <alignment horizontal="left" vertical="justify" wrapText="1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2" fontId="2" fillId="2" borderId="6" xfId="0" applyNumberFormat="1" applyFont="1" applyFill="1" applyBorder="1" applyAlignment="1">
      <alignment horizontal="center"/>
    </xf>
    <xf numFmtId="2" fontId="2" fillId="2" borderId="8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2" fontId="4" fillId="2" borderId="6" xfId="0" applyNumberFormat="1" applyFont="1" applyFill="1" applyBorder="1" applyAlignment="1">
      <alignment horizontal="center" wrapText="1"/>
    </xf>
    <xf numFmtId="2" fontId="4" fillId="2" borderId="5" xfId="0" applyNumberFormat="1" applyFont="1" applyFill="1" applyBorder="1" applyAlignment="1">
      <alignment horizontal="center" wrapText="1"/>
    </xf>
    <xf numFmtId="2" fontId="2" fillId="2" borderId="6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2" fontId="4" fillId="2" borderId="6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2" fillId="2" borderId="8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 wrapText="1"/>
    </xf>
    <xf numFmtId="2" fontId="4" fillId="3" borderId="2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2" fontId="4" fillId="3" borderId="35" xfId="0" applyNumberFormat="1" applyFont="1" applyFill="1" applyBorder="1" applyAlignment="1">
      <alignment horizontal="center" vertical="center" wrapText="1"/>
    </xf>
    <xf numFmtId="2" fontId="4" fillId="3" borderId="3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2" fontId="6" fillId="2" borderId="6" xfId="0" applyNumberFormat="1" applyFont="1" applyFill="1" applyBorder="1" applyAlignment="1">
      <alignment horizontal="center" wrapText="1"/>
    </xf>
    <xf numFmtId="2" fontId="6" fillId="2" borderId="5" xfId="0" applyNumberFormat="1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wrapText="1"/>
    </xf>
    <xf numFmtId="2" fontId="11" fillId="2" borderId="5" xfId="0" applyNumberFormat="1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wrapText="1"/>
    </xf>
    <xf numFmtId="0" fontId="11" fillId="2" borderId="5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wrapText="1"/>
    </xf>
    <xf numFmtId="0" fontId="6" fillId="2" borderId="6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2" fontId="6" fillId="2" borderId="6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2" fontId="11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>
      <alignment horizontal="left" vertical="center" wrapText="1"/>
    </xf>
    <xf numFmtId="0" fontId="0" fillId="0" borderId="6" xfId="0" applyFont="1" applyBorder="1" applyAlignment="1"/>
    <xf numFmtId="0" fontId="0" fillId="0" borderId="5" xfId="0" applyFont="1" applyBorder="1" applyAlignment="1"/>
    <xf numFmtId="0" fontId="0" fillId="0" borderId="6" xfId="0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6" xfId="0" applyBorder="1" applyAlignment="1"/>
    <xf numFmtId="0" fontId="14" fillId="0" borderId="6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4" fillId="0" borderId="40" xfId="0" applyFont="1" applyBorder="1" applyAlignment="1"/>
    <xf numFmtId="0" fontId="14" fillId="0" borderId="41" xfId="0" applyFont="1" applyBorder="1" applyAlignment="1"/>
    <xf numFmtId="0" fontId="5" fillId="0" borderId="39" xfId="0" applyFont="1" applyBorder="1" applyAlignment="1"/>
    <xf numFmtId="0" fontId="5" fillId="0" borderId="19" xfId="0" applyFont="1" applyBorder="1" applyAlignment="1"/>
    <xf numFmtId="0" fontId="5" fillId="0" borderId="38" xfId="0" applyFont="1" applyBorder="1" applyAlignment="1"/>
    <xf numFmtId="0" fontId="0" fillId="0" borderId="36" xfId="0" applyBorder="1" applyAlignment="1"/>
    <xf numFmtId="0" fontId="5" fillId="0" borderId="36" xfId="0" applyFont="1" applyBorder="1" applyAlignment="1"/>
    <xf numFmtId="0" fontId="0" fillId="0" borderId="41" xfId="0" applyFont="1" applyBorder="1" applyAlignment="1"/>
    <xf numFmtId="0" fontId="14" fillId="0" borderId="6" xfId="0" applyFont="1" applyBorder="1" applyAlignment="1"/>
    <xf numFmtId="0" fontId="5" fillId="0" borderId="26" xfId="0" applyFont="1" applyBorder="1" applyAlignment="1"/>
    <xf numFmtId="0" fontId="5" fillId="0" borderId="27" xfId="0" applyFont="1" applyBorder="1" applyAlignment="1"/>
    <xf numFmtId="0" fontId="5" fillId="0" borderId="28" xfId="0" applyFont="1" applyBorder="1" applyAlignment="1"/>
    <xf numFmtId="0" fontId="0" fillId="0" borderId="1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5" xfId="0" applyBorder="1" applyAlignment="1">
      <alignment wrapText="1"/>
    </xf>
    <xf numFmtId="0" fontId="5" fillId="0" borderId="20" xfId="0" applyFont="1" applyBorder="1" applyAlignment="1"/>
    <xf numFmtId="0" fontId="0" fillId="0" borderId="30" xfId="0" applyBorder="1" applyAlignment="1"/>
    <xf numFmtId="0" fontId="5" fillId="0" borderId="21" xfId="0" applyFont="1" applyBorder="1" applyAlignment="1"/>
    <xf numFmtId="0" fontId="5" fillId="0" borderId="22" xfId="0" applyFont="1" applyBorder="1" applyAlignment="1"/>
    <xf numFmtId="0" fontId="5" fillId="0" borderId="31" xfId="0" applyFont="1" applyBorder="1" applyAlignment="1"/>
    <xf numFmtId="0" fontId="14" fillId="0" borderId="5" xfId="0" applyFont="1" applyBorder="1" applyAlignment="1"/>
    <xf numFmtId="0" fontId="0" fillId="2" borderId="12" xfId="0" applyFill="1" applyBorder="1" applyAlignment="1">
      <alignment horizontal="right"/>
    </xf>
    <xf numFmtId="0" fontId="0" fillId="0" borderId="9" xfId="0" applyBorder="1" applyAlignment="1"/>
    <xf numFmtId="0" fontId="0" fillId="0" borderId="12" xfId="0" applyBorder="1" applyAlignment="1"/>
    <xf numFmtId="0" fontId="0" fillId="0" borderId="9" xfId="0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5" xfId="0" applyBorder="1"/>
    <xf numFmtId="0" fontId="0" fillId="0" borderId="5" xfId="0" applyBorder="1" applyAlignment="1"/>
    <xf numFmtId="0" fontId="2" fillId="2" borderId="12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0" borderId="23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0" xfId="0" applyBorder="1" applyAlignment="1"/>
    <xf numFmtId="0" fontId="0" fillId="0" borderId="0" xfId="0" applyAlignment="1"/>
    <xf numFmtId="0" fontId="0" fillId="0" borderId="28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9" xfId="0" applyBorder="1" applyAlignment="1"/>
    <xf numFmtId="0" fontId="5" fillId="0" borderId="18" xfId="0" applyFont="1" applyBorder="1" applyAlignment="1"/>
    <xf numFmtId="0" fontId="10" fillId="0" borderId="0" xfId="0" applyFont="1" applyAlignment="1"/>
    <xf numFmtId="0" fontId="2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2" fontId="2" fillId="0" borderId="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0" fillId="0" borderId="11" xfId="0" applyBorder="1" applyAlignment="1"/>
    <xf numFmtId="0" fontId="0" fillId="0" borderId="10" xfId="0" applyBorder="1" applyAlignment="1"/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2" fontId="2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2" fontId="4" fillId="3" borderId="1" xfId="0" applyNumberFormat="1" applyFont="1" applyFill="1" applyBorder="1" applyAlignment="1">
      <alignment horizontal="center" vertical="center" wrapText="1"/>
    </xf>
    <xf numFmtId="2" fontId="2" fillId="4" borderId="6" xfId="0" applyNumberFormat="1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0" fontId="10" fillId="0" borderId="7" xfId="0" applyFont="1" applyBorder="1" applyAlignment="1"/>
    <xf numFmtId="0" fontId="0" fillId="0" borderId="7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2"/>
  <sheetViews>
    <sheetView topLeftCell="A28" workbookViewId="0">
      <selection activeCell="G187" sqref="G187"/>
    </sheetView>
  </sheetViews>
  <sheetFormatPr defaultRowHeight="15"/>
  <cols>
    <col min="1" max="1" width="3.7109375" style="9" customWidth="1"/>
    <col min="2" max="2" width="18" style="9" customWidth="1"/>
    <col min="3" max="3" width="10.42578125" style="9" customWidth="1"/>
    <col min="4" max="4" width="24.42578125" style="9" customWidth="1"/>
    <col min="5" max="5" width="7.42578125" style="9" customWidth="1"/>
    <col min="6" max="6" width="36.5703125" style="15" customWidth="1"/>
    <col min="7" max="7" width="10.7109375" style="9" customWidth="1"/>
    <col min="8" max="8" width="12.85546875" style="9" customWidth="1"/>
    <col min="9" max="9" width="12.28515625" style="9" customWidth="1"/>
    <col min="10" max="16384" width="9.140625" style="9"/>
  </cols>
  <sheetData>
    <row r="1" spans="1:14" ht="20.25">
      <c r="A1" s="244" t="s">
        <v>408</v>
      </c>
      <c r="B1" s="244"/>
      <c r="C1" s="244"/>
      <c r="D1" s="244"/>
      <c r="E1" s="244"/>
      <c r="F1" s="244"/>
      <c r="G1" s="244"/>
      <c r="H1" s="244"/>
      <c r="I1" s="244"/>
      <c r="J1" s="8"/>
      <c r="K1" s="8"/>
      <c r="L1" s="8"/>
      <c r="M1" s="8"/>
      <c r="N1" s="8"/>
    </row>
    <row r="2" spans="1:14">
      <c r="A2" s="245" t="s">
        <v>409</v>
      </c>
      <c r="B2" s="245"/>
      <c r="C2" s="245"/>
      <c r="D2" s="245"/>
      <c r="E2" s="245"/>
      <c r="F2" s="245"/>
      <c r="G2" s="245"/>
      <c r="H2" s="245"/>
      <c r="I2" s="245"/>
      <c r="J2" s="10"/>
      <c r="K2" s="10"/>
      <c r="L2" s="10"/>
      <c r="M2" s="10"/>
      <c r="N2" s="10"/>
    </row>
    <row r="3" spans="1:14">
      <c r="A3" s="245" t="s">
        <v>690</v>
      </c>
      <c r="B3" s="245"/>
      <c r="C3" s="245"/>
      <c r="D3" s="245"/>
      <c r="E3" s="245"/>
      <c r="F3" s="245"/>
      <c r="G3" s="245"/>
      <c r="H3" s="245"/>
      <c r="I3" s="245"/>
      <c r="J3" s="10"/>
      <c r="K3" s="10"/>
      <c r="L3" s="10"/>
      <c r="M3" s="10"/>
      <c r="N3" s="10"/>
    </row>
    <row r="4" spans="1:14">
      <c r="A4" s="246" t="s">
        <v>421</v>
      </c>
      <c r="B4" s="246"/>
      <c r="C4" s="246"/>
      <c r="D4" s="246"/>
      <c r="E4" s="246"/>
      <c r="F4" s="246"/>
      <c r="G4" s="246"/>
      <c r="H4" s="246"/>
      <c r="I4" s="246"/>
      <c r="J4" s="11"/>
      <c r="K4" s="11"/>
      <c r="L4" s="11"/>
      <c r="M4" s="11"/>
    </row>
    <row r="6" spans="1:14" s="13" customFormat="1" ht="90.75" customHeight="1">
      <c r="A6" s="12" t="s">
        <v>410</v>
      </c>
      <c r="B6" s="12" t="s">
        <v>411</v>
      </c>
      <c r="C6" s="12" t="s">
        <v>412</v>
      </c>
      <c r="D6" s="12" t="s">
        <v>413</v>
      </c>
      <c r="E6" s="12" t="s">
        <v>414</v>
      </c>
      <c r="F6" s="12" t="s">
        <v>415</v>
      </c>
      <c r="G6" s="12" t="s">
        <v>422</v>
      </c>
      <c r="H6" s="12" t="s">
        <v>416</v>
      </c>
      <c r="I6" s="12" t="s">
        <v>417</v>
      </c>
    </row>
    <row r="7" spans="1:14" s="15" customFormat="1">
      <c r="A7" s="250" t="s">
        <v>418</v>
      </c>
      <c r="B7" s="251"/>
      <c r="C7" s="251"/>
      <c r="D7" s="251"/>
      <c r="E7" s="251"/>
      <c r="F7" s="252"/>
      <c r="G7" s="14"/>
      <c r="H7" s="14">
        <v>415</v>
      </c>
      <c r="I7" s="14"/>
    </row>
    <row r="8" spans="1:14">
      <c r="A8" s="241" t="s">
        <v>434</v>
      </c>
      <c r="B8" s="242"/>
      <c r="C8" s="242"/>
      <c r="D8" s="242"/>
      <c r="E8" s="243"/>
      <c r="F8" s="16"/>
      <c r="G8" s="17"/>
      <c r="H8" s="17"/>
      <c r="I8" s="17"/>
    </row>
    <row r="9" spans="1:14">
      <c r="A9" s="241" t="s">
        <v>436</v>
      </c>
      <c r="B9" s="242"/>
      <c r="C9" s="242"/>
      <c r="D9" s="242"/>
      <c r="E9" s="243"/>
      <c r="F9" s="16"/>
      <c r="G9" s="5"/>
      <c r="H9" s="5"/>
      <c r="I9" s="5"/>
    </row>
    <row r="10" spans="1:14" s="15" customFormat="1" ht="36.75" customHeight="1">
      <c r="A10" s="7"/>
      <c r="B10" s="18" t="s">
        <v>433</v>
      </c>
      <c r="C10" s="19">
        <v>39099</v>
      </c>
      <c r="D10" s="20" t="s">
        <v>425</v>
      </c>
      <c r="E10" s="7" t="s">
        <v>426</v>
      </c>
      <c r="F10" s="7" t="s">
        <v>431</v>
      </c>
      <c r="G10" s="14">
        <v>200</v>
      </c>
      <c r="H10" s="14">
        <v>200</v>
      </c>
      <c r="I10" s="14">
        <v>200</v>
      </c>
    </row>
    <row r="11" spans="1:14" s="15" customFormat="1" ht="27.75" customHeight="1">
      <c r="A11" s="7"/>
      <c r="B11" s="7" t="s">
        <v>427</v>
      </c>
      <c r="C11" s="19">
        <v>39099</v>
      </c>
      <c r="D11" s="20" t="s">
        <v>425</v>
      </c>
      <c r="E11" s="7" t="s">
        <v>428</v>
      </c>
      <c r="F11" s="7" t="s">
        <v>438</v>
      </c>
      <c r="G11" s="14">
        <v>1520</v>
      </c>
      <c r="H11" s="14">
        <v>1105</v>
      </c>
      <c r="I11" s="14">
        <v>1105</v>
      </c>
    </row>
    <row r="12" spans="1:14" s="15" customFormat="1" ht="34.5" customHeight="1">
      <c r="A12" s="7"/>
      <c r="B12" s="7" t="s">
        <v>430</v>
      </c>
      <c r="C12" s="19">
        <v>39099</v>
      </c>
      <c r="D12" s="20" t="s">
        <v>425</v>
      </c>
      <c r="E12" s="7" t="s">
        <v>429</v>
      </c>
      <c r="F12" s="7" t="s">
        <v>438</v>
      </c>
      <c r="G12" s="14">
        <v>1500</v>
      </c>
      <c r="H12" s="14">
        <v>1499</v>
      </c>
      <c r="I12" s="14">
        <v>1499</v>
      </c>
    </row>
    <row r="13" spans="1:14" s="15" customFormat="1" ht="34.5" customHeight="1">
      <c r="A13" s="7"/>
      <c r="B13" s="7" t="s">
        <v>688</v>
      </c>
      <c r="C13" s="19">
        <v>39105</v>
      </c>
      <c r="D13" s="20" t="s">
        <v>425</v>
      </c>
      <c r="E13" s="7" t="s">
        <v>488</v>
      </c>
      <c r="F13" s="7" t="s">
        <v>689</v>
      </c>
      <c r="G13" s="14">
        <v>1500</v>
      </c>
      <c r="H13" s="14">
        <v>1500</v>
      </c>
      <c r="I13" s="14">
        <v>1500</v>
      </c>
    </row>
    <row r="14" spans="1:14" s="15" customFormat="1" ht="29.25" customHeight="1">
      <c r="A14" s="7"/>
      <c r="B14" s="7" t="s">
        <v>432</v>
      </c>
      <c r="C14" s="19">
        <v>39112</v>
      </c>
      <c r="D14" s="20" t="s">
        <v>425</v>
      </c>
      <c r="E14" s="7" t="s">
        <v>426</v>
      </c>
      <c r="F14" s="7" t="s">
        <v>438</v>
      </c>
      <c r="G14" s="14">
        <v>2000</v>
      </c>
      <c r="H14" s="14">
        <v>2000</v>
      </c>
      <c r="I14" s="14">
        <v>2000</v>
      </c>
    </row>
    <row r="15" spans="1:14" s="15" customFormat="1" ht="29.25" customHeight="1">
      <c r="A15" s="253" t="s">
        <v>545</v>
      </c>
      <c r="B15" s="254"/>
      <c r="C15" s="254"/>
      <c r="D15" s="254"/>
      <c r="E15" s="254"/>
      <c r="F15" s="255"/>
      <c r="G15" s="21">
        <f>SUM(G10:G14)</f>
        <v>6720</v>
      </c>
      <c r="H15" s="21">
        <f>SUM(H10:H14)</f>
        <v>6304</v>
      </c>
      <c r="I15" s="21">
        <f>SUM(I10:I14)</f>
        <v>6304</v>
      </c>
    </row>
    <row r="16" spans="1:14">
      <c r="A16" s="235" t="s">
        <v>435</v>
      </c>
      <c r="B16" s="236"/>
      <c r="C16" s="236"/>
      <c r="D16" s="236"/>
      <c r="E16" s="237"/>
      <c r="F16" s="7"/>
      <c r="G16" s="17"/>
      <c r="H16" s="17"/>
      <c r="I16" s="17"/>
    </row>
    <row r="17" spans="1:9" s="15" customFormat="1" ht="27.75" customHeight="1">
      <c r="A17" s="7"/>
      <c r="B17" s="7" t="s">
        <v>439</v>
      </c>
      <c r="C17" s="19">
        <v>39126</v>
      </c>
      <c r="D17" s="20" t="s">
        <v>425</v>
      </c>
      <c r="E17" s="7" t="s">
        <v>426</v>
      </c>
      <c r="F17" s="7" t="s">
        <v>438</v>
      </c>
      <c r="G17" s="14">
        <v>3000</v>
      </c>
      <c r="H17" s="14">
        <v>3000</v>
      </c>
      <c r="I17" s="14">
        <v>3000</v>
      </c>
    </row>
    <row r="18" spans="1:9" s="15" customFormat="1" ht="27" customHeight="1">
      <c r="A18" s="7"/>
      <c r="B18" s="7" t="s">
        <v>437</v>
      </c>
      <c r="C18" s="19">
        <v>39118</v>
      </c>
      <c r="D18" s="20" t="s">
        <v>425</v>
      </c>
      <c r="E18" s="7" t="s">
        <v>452</v>
      </c>
      <c r="F18" s="7" t="s">
        <v>438</v>
      </c>
      <c r="G18" s="14">
        <v>1500</v>
      </c>
      <c r="H18" s="14">
        <v>1479.5</v>
      </c>
      <c r="I18" s="14">
        <v>1479.5</v>
      </c>
    </row>
    <row r="19" spans="1:9" s="15" customFormat="1" ht="30" customHeight="1">
      <c r="A19" s="7"/>
      <c r="B19" s="7" t="s">
        <v>443</v>
      </c>
      <c r="C19" s="19">
        <v>39129</v>
      </c>
      <c r="D19" s="20" t="s">
        <v>425</v>
      </c>
      <c r="E19" s="7" t="s">
        <v>453</v>
      </c>
      <c r="F19" s="7" t="s">
        <v>431</v>
      </c>
      <c r="G19" s="14">
        <v>4000</v>
      </c>
      <c r="H19" s="14">
        <v>4000</v>
      </c>
      <c r="I19" s="14">
        <v>4000</v>
      </c>
    </row>
    <row r="20" spans="1:9" s="15" customFormat="1" ht="27" customHeight="1">
      <c r="A20" s="7"/>
      <c r="B20" s="7" t="s">
        <v>450</v>
      </c>
      <c r="C20" s="19">
        <v>39126</v>
      </c>
      <c r="D20" s="20" t="s">
        <v>425</v>
      </c>
      <c r="E20" s="7" t="s">
        <v>451</v>
      </c>
      <c r="F20" s="7" t="s">
        <v>438</v>
      </c>
      <c r="G20" s="14">
        <v>1500</v>
      </c>
      <c r="H20" s="14">
        <v>1500</v>
      </c>
      <c r="I20" s="14">
        <v>1500</v>
      </c>
    </row>
    <row r="21" spans="1:9" s="15" customFormat="1" ht="23.25" customHeight="1">
      <c r="A21" s="7"/>
      <c r="B21" s="7" t="s">
        <v>442</v>
      </c>
      <c r="C21" s="19">
        <v>39127</v>
      </c>
      <c r="D21" s="20" t="s">
        <v>425</v>
      </c>
      <c r="E21" s="7" t="s">
        <v>465</v>
      </c>
      <c r="F21" s="7" t="s">
        <v>466</v>
      </c>
      <c r="G21" s="14">
        <v>6300</v>
      </c>
      <c r="H21" s="14">
        <v>6300</v>
      </c>
      <c r="I21" s="14">
        <v>6300</v>
      </c>
    </row>
    <row r="22" spans="1:9" s="15" customFormat="1" ht="20.25" customHeight="1">
      <c r="A22" s="7"/>
      <c r="B22" s="7" t="s">
        <v>446</v>
      </c>
      <c r="C22" s="19">
        <v>39135</v>
      </c>
      <c r="D22" s="20" t="s">
        <v>425</v>
      </c>
      <c r="E22" s="7" t="s">
        <v>458</v>
      </c>
      <c r="F22" s="7" t="s">
        <v>464</v>
      </c>
      <c r="G22" s="14">
        <v>30000</v>
      </c>
      <c r="H22" s="14">
        <v>30000</v>
      </c>
      <c r="I22" s="14">
        <v>30000</v>
      </c>
    </row>
    <row r="23" spans="1:9" s="15" customFormat="1" ht="20.25" customHeight="1">
      <c r="A23" s="7"/>
      <c r="B23" s="7" t="s">
        <v>440</v>
      </c>
      <c r="C23" s="19">
        <v>39126</v>
      </c>
      <c r="D23" s="20" t="s">
        <v>441</v>
      </c>
      <c r="E23" s="7" t="s">
        <v>462</v>
      </c>
      <c r="F23" s="7" t="s">
        <v>463</v>
      </c>
      <c r="G23" s="14">
        <v>45701.4</v>
      </c>
      <c r="H23" s="14">
        <v>45701.4</v>
      </c>
      <c r="I23" s="14">
        <v>45701.4</v>
      </c>
    </row>
    <row r="24" spans="1:9" s="15" customFormat="1">
      <c r="A24" s="7"/>
      <c r="B24" s="7" t="s">
        <v>444</v>
      </c>
      <c r="C24" s="19">
        <v>39129</v>
      </c>
      <c r="D24" s="20" t="s">
        <v>445</v>
      </c>
      <c r="E24" s="7" t="s">
        <v>458</v>
      </c>
      <c r="F24" s="7" t="s">
        <v>459</v>
      </c>
      <c r="G24" s="14">
        <v>24072</v>
      </c>
      <c r="H24" s="14">
        <v>24072</v>
      </c>
      <c r="I24" s="14">
        <v>24072</v>
      </c>
    </row>
    <row r="25" spans="1:9" s="15" customFormat="1" ht="29.25" customHeight="1">
      <c r="A25" s="7"/>
      <c r="B25" s="7" t="s">
        <v>447</v>
      </c>
      <c r="C25" s="19">
        <v>39135</v>
      </c>
      <c r="D25" s="20" t="s">
        <v>448</v>
      </c>
      <c r="E25" s="7" t="s">
        <v>460</v>
      </c>
      <c r="F25" s="7" t="s">
        <v>461</v>
      </c>
      <c r="G25" s="14">
        <v>3000</v>
      </c>
      <c r="H25" s="14">
        <v>3000</v>
      </c>
      <c r="I25" s="14">
        <v>3000</v>
      </c>
    </row>
    <row r="26" spans="1:9" ht="25.5" customHeight="1">
      <c r="A26" s="22"/>
      <c r="B26" s="22" t="s">
        <v>449</v>
      </c>
      <c r="C26" s="23">
        <v>39140</v>
      </c>
      <c r="D26" s="20" t="s">
        <v>441</v>
      </c>
      <c r="E26" s="22"/>
      <c r="F26" s="7"/>
      <c r="G26" s="5">
        <v>1000</v>
      </c>
      <c r="H26" s="5"/>
      <c r="I26" s="5"/>
    </row>
    <row r="27" spans="1:9" ht="36" customHeight="1">
      <c r="A27" s="22"/>
      <c r="B27" s="22" t="s">
        <v>454</v>
      </c>
      <c r="C27" s="24" t="s">
        <v>455</v>
      </c>
      <c r="D27" s="20" t="s">
        <v>425</v>
      </c>
      <c r="E27" s="22" t="s">
        <v>453</v>
      </c>
      <c r="F27" s="7" t="s">
        <v>456</v>
      </c>
      <c r="G27" s="5"/>
      <c r="H27" s="5">
        <v>2977</v>
      </c>
      <c r="I27" s="5">
        <v>2977</v>
      </c>
    </row>
    <row r="28" spans="1:9" ht="20.100000000000001" customHeight="1">
      <c r="A28" s="235" t="s">
        <v>545</v>
      </c>
      <c r="B28" s="236"/>
      <c r="C28" s="236"/>
      <c r="D28" s="236"/>
      <c r="E28" s="236"/>
      <c r="F28" s="237"/>
      <c r="G28" s="17">
        <f>SUM(G17:G27)</f>
        <v>120073.4</v>
      </c>
      <c r="H28" s="17">
        <f>SUM(H17:H27)</f>
        <v>122029.9</v>
      </c>
      <c r="I28" s="17">
        <f>SUM(I17:I27)</f>
        <v>122029.9</v>
      </c>
    </row>
    <row r="29" spans="1:9" ht="20.100000000000001" customHeight="1">
      <c r="A29" s="235" t="s">
        <v>457</v>
      </c>
      <c r="B29" s="236"/>
      <c r="C29" s="236"/>
      <c r="D29" s="236"/>
      <c r="E29" s="236"/>
      <c r="F29" s="237"/>
      <c r="G29" s="247"/>
      <c r="H29" s="248"/>
      <c r="I29" s="249"/>
    </row>
    <row r="30" spans="1:9" ht="37.5" customHeight="1">
      <c r="A30" s="22"/>
      <c r="B30" s="22" t="s">
        <v>454</v>
      </c>
      <c r="C30" s="24">
        <v>39143</v>
      </c>
      <c r="D30" s="20" t="s">
        <v>425</v>
      </c>
      <c r="E30" s="22" t="s">
        <v>453</v>
      </c>
      <c r="F30" s="7" t="s">
        <v>456</v>
      </c>
      <c r="G30" s="5">
        <v>2977</v>
      </c>
      <c r="H30" s="5"/>
      <c r="I30" s="5"/>
    </row>
    <row r="31" spans="1:9" ht="20.100000000000001" customHeight="1">
      <c r="A31" s="22"/>
      <c r="B31" s="22" t="s">
        <v>449</v>
      </c>
      <c r="C31" s="23">
        <v>39140</v>
      </c>
      <c r="D31" s="20" t="s">
        <v>441</v>
      </c>
      <c r="E31" s="22" t="s">
        <v>474</v>
      </c>
      <c r="F31" s="7" t="s">
        <v>475</v>
      </c>
      <c r="G31" s="5"/>
      <c r="H31" s="5">
        <v>920</v>
      </c>
      <c r="I31" s="5">
        <v>920</v>
      </c>
    </row>
    <row r="32" spans="1:9" ht="33" customHeight="1">
      <c r="A32" s="22"/>
      <c r="B32" s="22" t="s">
        <v>470</v>
      </c>
      <c r="C32" s="23">
        <v>39162</v>
      </c>
      <c r="D32" s="20" t="s">
        <v>467</v>
      </c>
      <c r="E32" s="22" t="s">
        <v>471</v>
      </c>
      <c r="F32" s="7" t="s">
        <v>472</v>
      </c>
      <c r="G32" s="5">
        <v>1200</v>
      </c>
      <c r="H32" s="5">
        <v>1200</v>
      </c>
      <c r="I32" s="5">
        <v>1200</v>
      </c>
    </row>
    <row r="33" spans="1:9" ht="30.75" customHeight="1">
      <c r="A33" s="22"/>
      <c r="B33" s="22" t="s">
        <v>470</v>
      </c>
      <c r="C33" s="23">
        <v>39162</v>
      </c>
      <c r="D33" s="20" t="s">
        <v>468</v>
      </c>
      <c r="E33" s="22" t="s">
        <v>471</v>
      </c>
      <c r="F33" s="7" t="s">
        <v>472</v>
      </c>
      <c r="G33" s="5">
        <v>1447</v>
      </c>
      <c r="H33" s="5">
        <v>1447</v>
      </c>
      <c r="I33" s="5">
        <v>1447</v>
      </c>
    </row>
    <row r="34" spans="1:9" ht="31.5" customHeight="1">
      <c r="A34" s="22"/>
      <c r="B34" s="22" t="s">
        <v>470</v>
      </c>
      <c r="C34" s="23">
        <v>39162</v>
      </c>
      <c r="D34" s="20" t="s">
        <v>448</v>
      </c>
      <c r="E34" s="22" t="s">
        <v>471</v>
      </c>
      <c r="F34" s="7" t="s">
        <v>472</v>
      </c>
      <c r="G34" s="5">
        <v>4500</v>
      </c>
      <c r="H34" s="5">
        <v>4050</v>
      </c>
      <c r="I34" s="5">
        <v>4050</v>
      </c>
    </row>
    <row r="35" spans="1:9" ht="20.100000000000001" customHeight="1">
      <c r="A35" s="22"/>
      <c r="B35" s="22" t="s">
        <v>483</v>
      </c>
      <c r="C35" s="23">
        <v>39171</v>
      </c>
      <c r="D35" s="20" t="s">
        <v>425</v>
      </c>
      <c r="E35" s="22" t="s">
        <v>458</v>
      </c>
      <c r="F35" s="7" t="s">
        <v>484</v>
      </c>
      <c r="G35" s="5">
        <v>7260</v>
      </c>
      <c r="H35" s="5">
        <v>7260</v>
      </c>
      <c r="I35" s="5">
        <v>7260</v>
      </c>
    </row>
    <row r="36" spans="1:9" ht="28.5" customHeight="1">
      <c r="A36" s="22"/>
      <c r="B36" s="22" t="s">
        <v>485</v>
      </c>
      <c r="C36" s="23">
        <v>39171</v>
      </c>
      <c r="D36" s="20" t="s">
        <v>425</v>
      </c>
      <c r="E36" s="22" t="s">
        <v>458</v>
      </c>
      <c r="F36" s="7" t="s">
        <v>431</v>
      </c>
      <c r="G36" s="5">
        <v>200</v>
      </c>
      <c r="H36" s="5">
        <v>200</v>
      </c>
      <c r="I36" s="5">
        <v>200</v>
      </c>
    </row>
    <row r="37" spans="1:9" ht="34.5" customHeight="1">
      <c r="A37" s="22"/>
      <c r="B37" s="22" t="s">
        <v>477</v>
      </c>
      <c r="C37" s="23">
        <v>39153</v>
      </c>
      <c r="D37" s="20" t="s">
        <v>425</v>
      </c>
      <c r="E37" s="22" t="s">
        <v>478</v>
      </c>
      <c r="F37" s="7" t="s">
        <v>479</v>
      </c>
      <c r="G37" s="5">
        <v>4000</v>
      </c>
      <c r="H37" s="5">
        <v>4000</v>
      </c>
      <c r="I37" s="5">
        <v>4000</v>
      </c>
    </row>
    <row r="38" spans="1:9" ht="18" customHeight="1">
      <c r="A38" s="22"/>
      <c r="B38" s="22" t="s">
        <v>480</v>
      </c>
      <c r="C38" s="23">
        <v>39153</v>
      </c>
      <c r="D38" s="20" t="s">
        <v>425</v>
      </c>
      <c r="E38" s="22" t="s">
        <v>481</v>
      </c>
      <c r="F38" s="7" t="s">
        <v>482</v>
      </c>
      <c r="G38" s="5">
        <v>4722</v>
      </c>
      <c r="H38" s="5">
        <v>4722.5</v>
      </c>
      <c r="I38" s="5">
        <v>4722.5</v>
      </c>
    </row>
    <row r="39" spans="1:9" ht="19.5" customHeight="1">
      <c r="A39" s="22"/>
      <c r="B39" s="22" t="s">
        <v>487</v>
      </c>
      <c r="C39" s="23">
        <v>39153</v>
      </c>
      <c r="D39" s="20" t="s">
        <v>425</v>
      </c>
      <c r="E39" s="22" t="s">
        <v>488</v>
      </c>
      <c r="F39" s="7" t="s">
        <v>466</v>
      </c>
      <c r="G39" s="5">
        <v>3000</v>
      </c>
      <c r="H39" s="5">
        <v>3000</v>
      </c>
      <c r="I39" s="5">
        <v>3000</v>
      </c>
    </row>
    <row r="40" spans="1:9" ht="31.5" customHeight="1">
      <c r="A40" s="22"/>
      <c r="B40" s="22" t="s">
        <v>486</v>
      </c>
      <c r="C40" s="23">
        <v>39161</v>
      </c>
      <c r="D40" s="20" t="s">
        <v>425</v>
      </c>
      <c r="E40" s="22" t="s">
        <v>451</v>
      </c>
      <c r="F40" s="7" t="s">
        <v>431</v>
      </c>
      <c r="G40" s="5">
        <v>200</v>
      </c>
      <c r="H40" s="5">
        <v>200</v>
      </c>
      <c r="I40" s="5">
        <v>200</v>
      </c>
    </row>
    <row r="41" spans="1:9" ht="32.25" customHeight="1">
      <c r="A41" s="22"/>
      <c r="B41" s="22" t="s">
        <v>489</v>
      </c>
      <c r="C41" s="23">
        <v>39169</v>
      </c>
      <c r="D41" s="20" t="s">
        <v>425</v>
      </c>
      <c r="E41" s="22"/>
      <c r="F41" s="7" t="s">
        <v>431</v>
      </c>
      <c r="G41" s="5">
        <v>200</v>
      </c>
      <c r="H41" s="5">
        <v>200</v>
      </c>
      <c r="I41" s="5">
        <v>200</v>
      </c>
    </row>
    <row r="42" spans="1:9" ht="19.5" customHeight="1">
      <c r="A42" s="22"/>
      <c r="B42" s="22" t="s">
        <v>470</v>
      </c>
      <c r="C42" s="23">
        <v>39162</v>
      </c>
      <c r="D42" s="20" t="s">
        <v>469</v>
      </c>
      <c r="E42" s="22" t="s">
        <v>476</v>
      </c>
      <c r="F42" s="7" t="s">
        <v>473</v>
      </c>
      <c r="G42" s="5">
        <v>303</v>
      </c>
      <c r="H42" s="5">
        <v>303</v>
      </c>
      <c r="I42" s="5">
        <v>303</v>
      </c>
    </row>
    <row r="43" spans="1:9" ht="19.5" customHeight="1" thickBot="1">
      <c r="A43" s="238" t="s">
        <v>545</v>
      </c>
      <c r="B43" s="239"/>
      <c r="C43" s="239"/>
      <c r="D43" s="239"/>
      <c r="E43" s="239"/>
      <c r="F43" s="240"/>
      <c r="G43" s="25">
        <f>SUM(G30:G42)</f>
        <v>30009</v>
      </c>
      <c r="H43" s="25">
        <f>SUM(H30:H42)</f>
        <v>27502.5</v>
      </c>
      <c r="I43" s="25">
        <f>SUM(I30:I42)</f>
        <v>27502.5</v>
      </c>
    </row>
    <row r="44" spans="1:9" ht="43.5" customHeight="1">
      <c r="A44" s="256" t="s">
        <v>419</v>
      </c>
      <c r="B44" s="257"/>
      <c r="C44" s="257"/>
      <c r="D44" s="257"/>
      <c r="E44" s="257"/>
      <c r="F44" s="258"/>
      <c r="G44" s="26">
        <f>G15+G28+G43</f>
        <v>156802.4</v>
      </c>
      <c r="H44" s="26">
        <f>H15+H28+H43</f>
        <v>155836.4</v>
      </c>
      <c r="I44" s="26">
        <f>I15+I28+I43</f>
        <v>155836.4</v>
      </c>
    </row>
    <row r="45" spans="1:9" ht="21" customHeight="1">
      <c r="A45" s="232" t="s">
        <v>541</v>
      </c>
      <c r="B45" s="233"/>
      <c r="C45" s="233"/>
      <c r="D45" s="233"/>
      <c r="E45" s="233"/>
      <c r="F45" s="234"/>
      <c r="G45" s="17"/>
      <c r="H45" s="17"/>
      <c r="I45" s="17"/>
    </row>
    <row r="46" spans="1:9" ht="20.100000000000001" customHeight="1">
      <c r="A46" s="27"/>
      <c r="B46" s="27" t="s">
        <v>507</v>
      </c>
      <c r="C46" s="28">
        <v>39183</v>
      </c>
      <c r="D46" s="29" t="s">
        <v>494</v>
      </c>
      <c r="E46" s="27" t="s">
        <v>488</v>
      </c>
      <c r="F46" s="30" t="s">
        <v>508</v>
      </c>
      <c r="G46" s="6">
        <v>5000</v>
      </c>
      <c r="H46" s="6">
        <v>5000</v>
      </c>
      <c r="I46" s="6">
        <v>5000</v>
      </c>
    </row>
    <row r="47" spans="1:9" ht="20.100000000000001" customHeight="1">
      <c r="A47" s="22"/>
      <c r="B47" s="22" t="s">
        <v>507</v>
      </c>
      <c r="C47" s="23">
        <v>39183</v>
      </c>
      <c r="D47" s="20" t="s">
        <v>494</v>
      </c>
      <c r="E47" s="22" t="s">
        <v>488</v>
      </c>
      <c r="F47" s="7" t="s">
        <v>508</v>
      </c>
      <c r="G47" s="5">
        <v>5000</v>
      </c>
      <c r="H47" s="5">
        <v>5000</v>
      </c>
      <c r="I47" s="5">
        <v>5000</v>
      </c>
    </row>
    <row r="48" spans="1:9" ht="20.100000000000001" customHeight="1">
      <c r="A48" s="22"/>
      <c r="B48" s="22" t="s">
        <v>509</v>
      </c>
      <c r="C48" s="23">
        <v>39195</v>
      </c>
      <c r="D48" s="20" t="s">
        <v>494</v>
      </c>
      <c r="E48" s="22" t="s">
        <v>488</v>
      </c>
      <c r="F48" s="7" t="s">
        <v>508</v>
      </c>
      <c r="G48" s="5">
        <v>5000</v>
      </c>
      <c r="H48" s="5">
        <v>5000</v>
      </c>
      <c r="I48" s="5">
        <v>5000</v>
      </c>
    </row>
    <row r="49" spans="1:9" ht="20.100000000000001" customHeight="1">
      <c r="A49" s="22"/>
      <c r="B49" s="22" t="s">
        <v>504</v>
      </c>
      <c r="C49" s="23">
        <v>39190</v>
      </c>
      <c r="D49" s="20" t="s">
        <v>495</v>
      </c>
      <c r="E49" s="22" t="s">
        <v>505</v>
      </c>
      <c r="F49" s="7" t="s">
        <v>506</v>
      </c>
      <c r="G49" s="5">
        <v>3626</v>
      </c>
      <c r="H49" s="5">
        <v>3626</v>
      </c>
      <c r="I49" s="5">
        <v>3626</v>
      </c>
    </row>
    <row r="50" spans="1:9" ht="20.100000000000001" customHeight="1">
      <c r="A50" s="22"/>
      <c r="B50" s="22" t="s">
        <v>504</v>
      </c>
      <c r="C50" s="23">
        <v>39198</v>
      </c>
      <c r="D50" s="20" t="s">
        <v>495</v>
      </c>
      <c r="E50" s="22" t="s">
        <v>505</v>
      </c>
      <c r="F50" s="7" t="s">
        <v>506</v>
      </c>
      <c r="G50" s="5">
        <v>336</v>
      </c>
      <c r="H50" s="5">
        <v>336</v>
      </c>
      <c r="I50" s="5">
        <v>336</v>
      </c>
    </row>
    <row r="51" spans="1:9" ht="29.25" customHeight="1">
      <c r="A51" s="22"/>
      <c r="B51" s="22" t="s">
        <v>502</v>
      </c>
      <c r="C51" s="23">
        <v>39192</v>
      </c>
      <c r="D51" s="20" t="s">
        <v>495</v>
      </c>
      <c r="E51" s="22" t="s">
        <v>458</v>
      </c>
      <c r="F51" s="7" t="s">
        <v>503</v>
      </c>
      <c r="G51" s="5">
        <v>2832</v>
      </c>
      <c r="H51" s="5">
        <v>2832</v>
      </c>
      <c r="I51" s="5">
        <v>2832</v>
      </c>
    </row>
    <row r="52" spans="1:9" ht="20.100000000000001" customHeight="1">
      <c r="A52" s="22"/>
      <c r="B52" s="22" t="s">
        <v>497</v>
      </c>
      <c r="C52" s="23">
        <v>39183</v>
      </c>
      <c r="D52" s="20" t="s">
        <v>491</v>
      </c>
      <c r="E52" s="22" t="s">
        <v>478</v>
      </c>
      <c r="F52" s="7" t="s">
        <v>500</v>
      </c>
      <c r="G52" s="5">
        <v>1000</v>
      </c>
      <c r="H52" s="5">
        <v>1000</v>
      </c>
      <c r="I52" s="5">
        <v>1000</v>
      </c>
    </row>
    <row r="53" spans="1:9" ht="30" customHeight="1">
      <c r="A53" s="22"/>
      <c r="B53" s="22" t="s">
        <v>513</v>
      </c>
      <c r="C53" s="23">
        <v>39183</v>
      </c>
      <c r="D53" s="20" t="s">
        <v>491</v>
      </c>
      <c r="E53" s="22" t="s">
        <v>451</v>
      </c>
      <c r="F53" s="7" t="s">
        <v>498</v>
      </c>
      <c r="G53" s="5">
        <v>936</v>
      </c>
      <c r="H53" s="5">
        <v>1000</v>
      </c>
      <c r="I53" s="5">
        <v>1000</v>
      </c>
    </row>
    <row r="54" spans="1:9" ht="29.25" customHeight="1">
      <c r="A54" s="22"/>
      <c r="B54" s="22" t="s">
        <v>492</v>
      </c>
      <c r="C54" s="23">
        <v>39175</v>
      </c>
      <c r="D54" s="20" t="s">
        <v>491</v>
      </c>
      <c r="E54" s="22" t="s">
        <v>481</v>
      </c>
      <c r="F54" s="7" t="s">
        <v>496</v>
      </c>
      <c r="G54" s="5">
        <v>2869</v>
      </c>
      <c r="H54" s="5">
        <v>2869</v>
      </c>
      <c r="I54" s="5">
        <v>2869</v>
      </c>
    </row>
    <row r="55" spans="1:9" ht="28.5" customHeight="1">
      <c r="A55" s="22"/>
      <c r="B55" s="22" t="s">
        <v>493</v>
      </c>
      <c r="C55" s="23">
        <v>39178</v>
      </c>
      <c r="D55" s="20" t="s">
        <v>491</v>
      </c>
      <c r="E55" s="22" t="s">
        <v>451</v>
      </c>
      <c r="F55" s="7" t="s">
        <v>431</v>
      </c>
      <c r="G55" s="5">
        <v>200</v>
      </c>
      <c r="H55" s="5">
        <v>200</v>
      </c>
      <c r="I55" s="5">
        <v>200</v>
      </c>
    </row>
    <row r="56" spans="1:9" ht="31.5" customHeight="1">
      <c r="A56" s="22"/>
      <c r="B56" s="22" t="s">
        <v>510</v>
      </c>
      <c r="C56" s="23">
        <v>39185</v>
      </c>
      <c r="D56" s="20" t="s">
        <v>491</v>
      </c>
      <c r="E56" s="22" t="s">
        <v>426</v>
      </c>
      <c r="F56" s="7" t="s">
        <v>501</v>
      </c>
      <c r="G56" s="5">
        <v>3000</v>
      </c>
      <c r="H56" s="5">
        <v>3000</v>
      </c>
      <c r="I56" s="5">
        <v>3000</v>
      </c>
    </row>
    <row r="57" spans="1:9" ht="31.5" customHeight="1">
      <c r="A57" s="22"/>
      <c r="B57" s="22" t="s">
        <v>514</v>
      </c>
      <c r="C57" s="23">
        <v>39188</v>
      </c>
      <c r="D57" s="20" t="s">
        <v>491</v>
      </c>
      <c r="E57" s="22" t="s">
        <v>488</v>
      </c>
      <c r="F57" s="7" t="s">
        <v>501</v>
      </c>
      <c r="G57" s="5">
        <v>1800</v>
      </c>
      <c r="H57" s="5"/>
      <c r="I57" s="5"/>
    </row>
    <row r="58" spans="1:9" ht="20.100000000000001" customHeight="1">
      <c r="A58" s="22"/>
      <c r="B58" s="22" t="s">
        <v>511</v>
      </c>
      <c r="C58" s="23">
        <v>39188</v>
      </c>
      <c r="D58" s="20" t="s">
        <v>491</v>
      </c>
      <c r="E58" s="22" t="s">
        <v>481</v>
      </c>
      <c r="F58" s="7" t="s">
        <v>512</v>
      </c>
      <c r="G58" s="5">
        <v>3000</v>
      </c>
      <c r="H58" s="5">
        <v>3000</v>
      </c>
      <c r="I58" s="5">
        <v>3000</v>
      </c>
    </row>
    <row r="59" spans="1:9" ht="30" customHeight="1">
      <c r="A59" s="22"/>
      <c r="B59" s="22" t="s">
        <v>499</v>
      </c>
      <c r="C59" s="23">
        <v>39185</v>
      </c>
      <c r="D59" s="20" t="s">
        <v>491</v>
      </c>
      <c r="E59" s="22" t="s">
        <v>451</v>
      </c>
      <c r="F59" s="7" t="s">
        <v>501</v>
      </c>
      <c r="G59" s="5">
        <v>2500</v>
      </c>
      <c r="H59" s="5">
        <v>2500</v>
      </c>
      <c r="I59" s="5">
        <v>2500</v>
      </c>
    </row>
    <row r="60" spans="1:9" ht="30" customHeight="1">
      <c r="A60" s="22"/>
      <c r="B60" s="22" t="s">
        <v>515</v>
      </c>
      <c r="C60" s="23">
        <v>39197</v>
      </c>
      <c r="D60" s="20" t="s">
        <v>491</v>
      </c>
      <c r="E60" s="22" t="s">
        <v>478</v>
      </c>
      <c r="F60" s="7" t="s">
        <v>517</v>
      </c>
      <c r="G60" s="5">
        <v>2500</v>
      </c>
      <c r="H60" s="5"/>
      <c r="I60" s="5"/>
    </row>
    <row r="61" spans="1:9" ht="27.75" customHeight="1">
      <c r="A61" s="22"/>
      <c r="B61" s="22" t="s">
        <v>490</v>
      </c>
      <c r="C61" s="23">
        <v>39175</v>
      </c>
      <c r="D61" s="20" t="s">
        <v>469</v>
      </c>
      <c r="E61" s="22" t="s">
        <v>476</v>
      </c>
      <c r="F61" s="7" t="s">
        <v>516</v>
      </c>
      <c r="G61" s="5">
        <v>2098</v>
      </c>
      <c r="H61" s="5">
        <v>2097.9</v>
      </c>
      <c r="I61" s="5">
        <v>2097.9</v>
      </c>
    </row>
    <row r="62" spans="1:9" ht="20.25" customHeight="1">
      <c r="A62" s="22"/>
      <c r="B62" s="22" t="s">
        <v>519</v>
      </c>
      <c r="C62" s="23"/>
      <c r="D62" s="20" t="s">
        <v>518</v>
      </c>
      <c r="E62" s="22" t="s">
        <v>478</v>
      </c>
      <c r="F62" s="7" t="s">
        <v>538</v>
      </c>
      <c r="G62" s="5"/>
      <c r="H62" s="5">
        <v>1405</v>
      </c>
      <c r="I62" s="5">
        <v>1405</v>
      </c>
    </row>
    <row r="63" spans="1:9">
      <c r="A63" s="235" t="s">
        <v>545</v>
      </c>
      <c r="B63" s="236"/>
      <c r="C63" s="236"/>
      <c r="D63" s="236"/>
      <c r="E63" s="237"/>
      <c r="F63" s="7"/>
      <c r="G63" s="17">
        <f>SUM(G46:G62)</f>
        <v>41697</v>
      </c>
      <c r="H63" s="17">
        <f>SUM(H46:H62)</f>
        <v>38865.9</v>
      </c>
      <c r="I63" s="17">
        <f>SUM(I46:I62)</f>
        <v>38865.9</v>
      </c>
    </row>
    <row r="64" spans="1:9">
      <c r="A64" s="232" t="s">
        <v>543</v>
      </c>
      <c r="B64" s="233"/>
      <c r="C64" s="233"/>
      <c r="D64" s="233"/>
      <c r="E64" s="233"/>
      <c r="F64" s="234"/>
      <c r="G64" s="22"/>
      <c r="H64" s="22"/>
      <c r="I64" s="22"/>
    </row>
    <row r="65" spans="1:9" ht="31.5" customHeight="1">
      <c r="A65" s="22"/>
      <c r="B65" s="22" t="s">
        <v>514</v>
      </c>
      <c r="C65" s="24" t="s">
        <v>455</v>
      </c>
      <c r="D65" s="20" t="s">
        <v>491</v>
      </c>
      <c r="E65" s="22" t="s">
        <v>488</v>
      </c>
      <c r="F65" s="7" t="s">
        <v>501</v>
      </c>
      <c r="G65" s="5"/>
      <c r="H65" s="5">
        <v>1698</v>
      </c>
      <c r="I65" s="5">
        <v>1698</v>
      </c>
    </row>
    <row r="66" spans="1:9" ht="30" customHeight="1">
      <c r="A66" s="22"/>
      <c r="B66" s="22" t="s">
        <v>515</v>
      </c>
      <c r="C66" s="24" t="s">
        <v>455</v>
      </c>
      <c r="D66" s="20" t="s">
        <v>491</v>
      </c>
      <c r="E66" s="22" t="s">
        <v>478</v>
      </c>
      <c r="F66" s="7" t="s">
        <v>517</v>
      </c>
      <c r="G66" s="5"/>
      <c r="H66" s="5">
        <v>2602</v>
      </c>
      <c r="I66" s="5">
        <v>2602</v>
      </c>
    </row>
    <row r="67" spans="1:9" ht="20.25" customHeight="1">
      <c r="A67" s="22"/>
      <c r="B67" s="22" t="s">
        <v>519</v>
      </c>
      <c r="C67" s="23">
        <v>39206</v>
      </c>
      <c r="D67" s="20" t="s">
        <v>518</v>
      </c>
      <c r="E67" s="22" t="s">
        <v>478</v>
      </c>
      <c r="F67" s="7" t="s">
        <v>538</v>
      </c>
      <c r="G67" s="5">
        <v>1405</v>
      </c>
      <c r="H67" s="5"/>
      <c r="I67" s="5"/>
    </row>
    <row r="68" spans="1:9">
      <c r="A68" s="22"/>
      <c r="B68" s="22" t="s">
        <v>529</v>
      </c>
      <c r="C68" s="23">
        <v>39224</v>
      </c>
      <c r="D68" s="20" t="s">
        <v>518</v>
      </c>
      <c r="E68" s="22" t="s">
        <v>478</v>
      </c>
      <c r="F68" s="7" t="s">
        <v>538</v>
      </c>
      <c r="G68" s="5">
        <v>4295</v>
      </c>
      <c r="H68" s="5">
        <v>4295</v>
      </c>
      <c r="I68" s="5">
        <v>4295</v>
      </c>
    </row>
    <row r="69" spans="1:9" ht="16.5" customHeight="1">
      <c r="A69" s="22"/>
      <c r="B69" s="22" t="s">
        <v>530</v>
      </c>
      <c r="C69" s="23">
        <v>39226</v>
      </c>
      <c r="D69" s="20" t="s">
        <v>518</v>
      </c>
      <c r="E69" s="22" t="s">
        <v>478</v>
      </c>
      <c r="F69" s="7" t="s">
        <v>538</v>
      </c>
      <c r="G69" s="5">
        <v>1530</v>
      </c>
      <c r="H69" s="5">
        <v>1530</v>
      </c>
      <c r="I69" s="5">
        <v>1530</v>
      </c>
    </row>
    <row r="70" spans="1:9" ht="23.25" customHeight="1">
      <c r="A70" s="22"/>
      <c r="B70" s="22" t="s">
        <v>523</v>
      </c>
      <c r="C70" s="23">
        <v>39205</v>
      </c>
      <c r="D70" s="20" t="s">
        <v>491</v>
      </c>
      <c r="E70" s="22" t="s">
        <v>478</v>
      </c>
      <c r="F70" s="7" t="s">
        <v>535</v>
      </c>
      <c r="G70" s="5">
        <v>6000</v>
      </c>
      <c r="H70" s="5">
        <v>5713</v>
      </c>
      <c r="I70" s="5">
        <v>5713</v>
      </c>
    </row>
    <row r="71" spans="1:9" ht="27" customHeight="1">
      <c r="A71" s="22"/>
      <c r="B71" s="22" t="s">
        <v>520</v>
      </c>
      <c r="C71" s="23">
        <v>39206</v>
      </c>
      <c r="D71" s="20" t="s">
        <v>491</v>
      </c>
      <c r="E71" s="22" t="s">
        <v>478</v>
      </c>
      <c r="F71" s="7" t="s">
        <v>517</v>
      </c>
      <c r="G71" s="5">
        <v>2800</v>
      </c>
      <c r="H71" s="5">
        <v>2800</v>
      </c>
      <c r="I71" s="5">
        <v>2800</v>
      </c>
    </row>
    <row r="72" spans="1:9" ht="27" customHeight="1">
      <c r="A72" s="22"/>
      <c r="B72" s="22" t="s">
        <v>521</v>
      </c>
      <c r="C72" s="23">
        <v>39206</v>
      </c>
      <c r="D72" s="20" t="s">
        <v>491</v>
      </c>
      <c r="E72" s="22" t="s">
        <v>531</v>
      </c>
      <c r="F72" s="7" t="s">
        <v>501</v>
      </c>
      <c r="G72" s="5">
        <v>800</v>
      </c>
      <c r="H72" s="5">
        <v>800</v>
      </c>
      <c r="I72" s="5">
        <v>800</v>
      </c>
    </row>
    <row r="73" spans="1:9" ht="28.5" customHeight="1">
      <c r="A73" s="22"/>
      <c r="B73" s="22" t="s">
        <v>522</v>
      </c>
      <c r="C73" s="23">
        <v>39206</v>
      </c>
      <c r="D73" s="20" t="s">
        <v>491</v>
      </c>
      <c r="E73" s="22" t="s">
        <v>478</v>
      </c>
      <c r="F73" s="7" t="s">
        <v>534</v>
      </c>
      <c r="G73" s="5">
        <v>2000</v>
      </c>
      <c r="H73" s="5">
        <v>2000</v>
      </c>
      <c r="I73" s="5">
        <v>2000</v>
      </c>
    </row>
    <row r="74" spans="1:9" ht="16.5" customHeight="1">
      <c r="A74" s="22"/>
      <c r="B74" s="22" t="s">
        <v>525</v>
      </c>
      <c r="C74" s="23">
        <v>39213</v>
      </c>
      <c r="D74" s="20" t="s">
        <v>491</v>
      </c>
      <c r="E74" s="22" t="s">
        <v>539</v>
      </c>
      <c r="F74" s="7" t="s">
        <v>540</v>
      </c>
      <c r="G74" s="5">
        <v>16681</v>
      </c>
      <c r="H74" s="5">
        <v>16681</v>
      </c>
      <c r="I74" s="5">
        <v>16681</v>
      </c>
    </row>
    <row r="75" spans="1:9" ht="32.25" customHeight="1">
      <c r="A75" s="22"/>
      <c r="B75" s="22" t="s">
        <v>527</v>
      </c>
      <c r="C75" s="23">
        <v>39226</v>
      </c>
      <c r="D75" s="20" t="s">
        <v>491</v>
      </c>
      <c r="E75" s="22" t="s">
        <v>536</v>
      </c>
      <c r="F75" s="7" t="s">
        <v>501</v>
      </c>
      <c r="G75" s="5">
        <v>3000</v>
      </c>
      <c r="H75" s="5">
        <v>3000</v>
      </c>
      <c r="I75" s="5">
        <v>3000</v>
      </c>
    </row>
    <row r="76" spans="1:9" ht="35.25" customHeight="1">
      <c r="A76" s="22"/>
      <c r="B76" s="22" t="s">
        <v>528</v>
      </c>
      <c r="C76" s="23">
        <v>39226</v>
      </c>
      <c r="D76" s="20" t="s">
        <v>491</v>
      </c>
      <c r="E76" s="22" t="s">
        <v>451</v>
      </c>
      <c r="F76" s="7" t="s">
        <v>501</v>
      </c>
      <c r="G76" s="5">
        <v>3000</v>
      </c>
      <c r="H76" s="5">
        <v>3000</v>
      </c>
      <c r="I76" s="5">
        <v>3000</v>
      </c>
    </row>
    <row r="77" spans="1:9">
      <c r="A77" s="22">
        <v>49</v>
      </c>
      <c r="B77" s="22" t="s">
        <v>529</v>
      </c>
      <c r="C77" s="23">
        <v>39224</v>
      </c>
      <c r="D77" s="20" t="s">
        <v>491</v>
      </c>
      <c r="E77" s="22" t="s">
        <v>478</v>
      </c>
      <c r="F77" s="7" t="s">
        <v>538</v>
      </c>
      <c r="G77" s="5">
        <v>1000</v>
      </c>
      <c r="H77" s="5">
        <v>1000</v>
      </c>
      <c r="I77" s="5">
        <v>1000</v>
      </c>
    </row>
    <row r="78" spans="1:9">
      <c r="A78" s="22">
        <v>50</v>
      </c>
      <c r="B78" s="22" t="s">
        <v>524</v>
      </c>
      <c r="C78" s="23">
        <v>39205</v>
      </c>
      <c r="D78" s="20" t="s">
        <v>494</v>
      </c>
      <c r="E78" s="22" t="s">
        <v>488</v>
      </c>
      <c r="F78" s="7" t="s">
        <v>532</v>
      </c>
      <c r="G78" s="5">
        <v>5130</v>
      </c>
      <c r="H78" s="5">
        <v>5130</v>
      </c>
      <c r="I78" s="5">
        <v>5130</v>
      </c>
    </row>
    <row r="79" spans="1:9">
      <c r="A79" s="22">
        <v>51</v>
      </c>
      <c r="B79" s="22" t="s">
        <v>526</v>
      </c>
      <c r="C79" s="23">
        <v>39217</v>
      </c>
      <c r="D79" s="20" t="s">
        <v>494</v>
      </c>
      <c r="E79" s="22" t="s">
        <v>488</v>
      </c>
      <c r="F79" s="7" t="s">
        <v>537</v>
      </c>
      <c r="G79" s="5">
        <v>1000</v>
      </c>
      <c r="H79" s="5">
        <v>1000</v>
      </c>
      <c r="I79" s="5">
        <v>1000</v>
      </c>
    </row>
    <row r="80" spans="1:9">
      <c r="A80" s="22">
        <v>52</v>
      </c>
      <c r="B80" s="22" t="s">
        <v>524</v>
      </c>
      <c r="C80" s="23">
        <v>39205</v>
      </c>
      <c r="D80" s="20" t="s">
        <v>491</v>
      </c>
      <c r="E80" s="22" t="s">
        <v>488</v>
      </c>
      <c r="F80" s="7" t="s">
        <v>533</v>
      </c>
      <c r="G80" s="5">
        <v>942</v>
      </c>
      <c r="H80" s="5">
        <v>942</v>
      </c>
      <c r="I80" s="5">
        <v>942</v>
      </c>
    </row>
    <row r="81" spans="1:9">
      <c r="A81" s="235" t="s">
        <v>542</v>
      </c>
      <c r="B81" s="236"/>
      <c r="C81" s="236"/>
      <c r="D81" s="236"/>
      <c r="E81" s="237"/>
      <c r="F81" s="7"/>
      <c r="G81" s="17">
        <f>SUM(G65:G80)</f>
        <v>49583</v>
      </c>
      <c r="H81" s="17">
        <f>SUM(H65:H80)</f>
        <v>52191</v>
      </c>
      <c r="I81" s="17">
        <f>SUM(I65:I80)</f>
        <v>52191</v>
      </c>
    </row>
    <row r="82" spans="1:9">
      <c r="A82" s="232" t="s">
        <v>544</v>
      </c>
      <c r="B82" s="233"/>
      <c r="C82" s="233"/>
      <c r="D82" s="233"/>
      <c r="E82" s="233"/>
      <c r="F82" s="234"/>
      <c r="G82" s="5"/>
      <c r="H82" s="5" t="s">
        <v>691</v>
      </c>
      <c r="I82" s="5"/>
    </row>
    <row r="83" spans="1:9" ht="30">
      <c r="A83" s="22">
        <v>53</v>
      </c>
      <c r="B83" s="22" t="s">
        <v>546</v>
      </c>
      <c r="C83" s="23">
        <v>39239</v>
      </c>
      <c r="D83" s="20" t="s">
        <v>491</v>
      </c>
      <c r="E83" s="22" t="s">
        <v>451</v>
      </c>
      <c r="F83" s="7" t="s">
        <v>501</v>
      </c>
      <c r="G83" s="5">
        <v>1000</v>
      </c>
      <c r="H83" s="5">
        <v>1055</v>
      </c>
      <c r="I83" s="5">
        <v>1055</v>
      </c>
    </row>
    <row r="84" spans="1:9" ht="30">
      <c r="A84" s="22">
        <v>54</v>
      </c>
      <c r="B84" s="22" t="s">
        <v>547</v>
      </c>
      <c r="C84" s="23">
        <v>39234</v>
      </c>
      <c r="D84" s="20" t="s">
        <v>491</v>
      </c>
      <c r="E84" s="22" t="s">
        <v>451</v>
      </c>
      <c r="F84" s="7" t="s">
        <v>501</v>
      </c>
      <c r="G84" s="5">
        <v>3000</v>
      </c>
      <c r="H84" s="5">
        <v>3011.5</v>
      </c>
      <c r="I84" s="5">
        <v>3011.5</v>
      </c>
    </row>
    <row r="85" spans="1:9" ht="30">
      <c r="A85" s="22">
        <v>55</v>
      </c>
      <c r="B85" s="22" t="s">
        <v>548</v>
      </c>
      <c r="C85" s="23">
        <v>39246</v>
      </c>
      <c r="D85" s="20" t="s">
        <v>491</v>
      </c>
      <c r="E85" s="22" t="s">
        <v>451</v>
      </c>
      <c r="F85" s="7" t="s">
        <v>501</v>
      </c>
      <c r="G85" s="5">
        <v>3000</v>
      </c>
      <c r="H85" s="5">
        <v>3000</v>
      </c>
      <c r="I85" s="5">
        <v>3000</v>
      </c>
    </row>
    <row r="86" spans="1:9">
      <c r="A86" s="22">
        <v>56</v>
      </c>
      <c r="B86" s="22" t="s">
        <v>549</v>
      </c>
      <c r="C86" s="23">
        <v>39249</v>
      </c>
      <c r="D86" s="20" t="s">
        <v>491</v>
      </c>
      <c r="E86" s="22" t="s">
        <v>458</v>
      </c>
      <c r="F86" s="7" t="s">
        <v>532</v>
      </c>
      <c r="G86" s="5">
        <v>413</v>
      </c>
      <c r="H86" s="5">
        <v>413.5</v>
      </c>
      <c r="I86" s="5">
        <v>413.5</v>
      </c>
    </row>
    <row r="87" spans="1:9" ht="30">
      <c r="A87" s="22">
        <v>57</v>
      </c>
      <c r="B87" s="22" t="s">
        <v>550</v>
      </c>
      <c r="C87" s="23">
        <v>39248</v>
      </c>
      <c r="D87" s="20" t="s">
        <v>491</v>
      </c>
      <c r="E87" s="22" t="s">
        <v>458</v>
      </c>
      <c r="F87" s="7" t="s">
        <v>501</v>
      </c>
      <c r="G87" s="5">
        <v>1000</v>
      </c>
      <c r="H87" s="5">
        <v>1000</v>
      </c>
      <c r="I87" s="5">
        <v>1000</v>
      </c>
    </row>
    <row r="88" spans="1:9">
      <c r="A88" s="22">
        <v>58</v>
      </c>
      <c r="B88" s="22" t="s">
        <v>551</v>
      </c>
      <c r="C88" s="23">
        <v>39312</v>
      </c>
      <c r="D88" s="20" t="s">
        <v>491</v>
      </c>
      <c r="E88" s="22" t="s">
        <v>481</v>
      </c>
      <c r="F88" s="7" t="s">
        <v>552</v>
      </c>
      <c r="G88" s="5">
        <v>4980</v>
      </c>
      <c r="H88" s="5">
        <v>4980</v>
      </c>
      <c r="I88" s="5">
        <v>4980</v>
      </c>
    </row>
    <row r="89" spans="1:9" ht="30">
      <c r="A89" s="22">
        <v>59</v>
      </c>
      <c r="B89" s="22" t="s">
        <v>553</v>
      </c>
      <c r="C89" s="23">
        <v>39248</v>
      </c>
      <c r="D89" s="20" t="s">
        <v>491</v>
      </c>
      <c r="E89" s="22" t="s">
        <v>451</v>
      </c>
      <c r="F89" s="7" t="s">
        <v>431</v>
      </c>
      <c r="G89" s="5">
        <v>200</v>
      </c>
      <c r="H89" s="5">
        <v>200</v>
      </c>
      <c r="I89" s="5">
        <v>200</v>
      </c>
    </row>
    <row r="90" spans="1:9">
      <c r="A90" s="22">
        <v>60</v>
      </c>
      <c r="B90" s="22" t="s">
        <v>554</v>
      </c>
      <c r="C90" s="23">
        <v>39246</v>
      </c>
      <c r="D90" s="20" t="s">
        <v>491</v>
      </c>
      <c r="E90" s="22" t="s">
        <v>458</v>
      </c>
      <c r="F90" s="7" t="s">
        <v>484</v>
      </c>
      <c r="G90" s="5">
        <v>1150</v>
      </c>
      <c r="H90" s="5">
        <v>1150</v>
      </c>
      <c r="I90" s="5">
        <v>1150</v>
      </c>
    </row>
    <row r="91" spans="1:9">
      <c r="A91" s="22">
        <v>61</v>
      </c>
      <c r="B91" s="22" t="s">
        <v>555</v>
      </c>
      <c r="C91" s="23">
        <v>39239</v>
      </c>
      <c r="D91" s="20" t="s">
        <v>494</v>
      </c>
      <c r="E91" s="22" t="s">
        <v>556</v>
      </c>
      <c r="F91" s="7" t="s">
        <v>557</v>
      </c>
      <c r="G91" s="5">
        <v>1000</v>
      </c>
      <c r="H91" s="5">
        <v>1000</v>
      </c>
      <c r="I91" s="5">
        <v>1000</v>
      </c>
    </row>
    <row r="92" spans="1:9">
      <c r="A92" s="22">
        <v>62</v>
      </c>
      <c r="B92" s="22" t="s">
        <v>558</v>
      </c>
      <c r="C92" s="23">
        <v>39239</v>
      </c>
      <c r="D92" s="20" t="s">
        <v>495</v>
      </c>
      <c r="E92" s="22" t="s">
        <v>458</v>
      </c>
      <c r="F92" s="7" t="s">
        <v>560</v>
      </c>
      <c r="G92" s="5">
        <v>33600</v>
      </c>
      <c r="H92" s="5">
        <v>33600</v>
      </c>
      <c r="I92" s="5">
        <v>33600</v>
      </c>
    </row>
    <row r="93" spans="1:9">
      <c r="A93" s="22">
        <v>63</v>
      </c>
      <c r="B93" s="22" t="s">
        <v>559</v>
      </c>
      <c r="C93" s="23">
        <v>39234</v>
      </c>
      <c r="D93" s="20" t="s">
        <v>495</v>
      </c>
      <c r="E93" s="22" t="s">
        <v>458</v>
      </c>
      <c r="F93" s="7" t="s">
        <v>560</v>
      </c>
      <c r="G93" s="5">
        <v>9000</v>
      </c>
      <c r="H93" s="5">
        <v>9000</v>
      </c>
      <c r="I93" s="5">
        <v>9000</v>
      </c>
    </row>
    <row r="94" spans="1:9">
      <c r="A94" s="235" t="s">
        <v>542</v>
      </c>
      <c r="B94" s="236"/>
      <c r="C94" s="236"/>
      <c r="D94" s="236"/>
      <c r="E94" s="237"/>
      <c r="F94" s="7"/>
      <c r="G94" s="17">
        <f>SUM(G83:G93)</f>
        <v>58343</v>
      </c>
      <c r="H94" s="17">
        <f>SUM(H83:H93)</f>
        <v>58410</v>
      </c>
      <c r="I94" s="17">
        <f>SUM(I83:I93)</f>
        <v>58410</v>
      </c>
    </row>
    <row r="95" spans="1:9" ht="21.75" customHeight="1">
      <c r="A95" s="235" t="s">
        <v>561</v>
      </c>
      <c r="B95" s="236"/>
      <c r="C95" s="236"/>
      <c r="D95" s="236"/>
      <c r="E95" s="237"/>
      <c r="F95" s="7"/>
      <c r="G95" s="17">
        <f>G63+G81+G94</f>
        <v>149623</v>
      </c>
      <c r="H95" s="17">
        <f>H63+H81+H94</f>
        <v>149466.9</v>
      </c>
      <c r="I95" s="17">
        <f>I63+I81+I94</f>
        <v>149466.9</v>
      </c>
    </row>
    <row r="96" spans="1:9" ht="21.75" customHeight="1">
      <c r="A96" s="235" t="s">
        <v>613</v>
      </c>
      <c r="B96" s="236"/>
      <c r="C96" s="236"/>
      <c r="D96" s="236"/>
      <c r="E96" s="236"/>
      <c r="F96" s="237"/>
      <c r="G96" s="17">
        <f>G44+G95</f>
        <v>306425.40000000002</v>
      </c>
      <c r="H96" s="17">
        <f>H44+H95</f>
        <v>305303.3</v>
      </c>
      <c r="I96" s="17">
        <f>I44+I95</f>
        <v>305303.3</v>
      </c>
    </row>
    <row r="97" spans="1:9" ht="21.75" customHeight="1">
      <c r="A97" s="232" t="s">
        <v>590</v>
      </c>
      <c r="B97" s="233"/>
      <c r="C97" s="233"/>
      <c r="D97" s="233"/>
      <c r="E97" s="233"/>
      <c r="F97" s="234"/>
      <c r="G97" s="17"/>
      <c r="H97" s="17"/>
      <c r="I97" s="17"/>
    </row>
    <row r="98" spans="1:9" ht="27.75" customHeight="1">
      <c r="A98" s="31">
        <v>64</v>
      </c>
      <c r="B98" s="31" t="s">
        <v>562</v>
      </c>
      <c r="C98" s="31" t="s">
        <v>563</v>
      </c>
      <c r="D98" s="20" t="s">
        <v>491</v>
      </c>
      <c r="E98" s="31" t="s">
        <v>428</v>
      </c>
      <c r="F98" s="7" t="s">
        <v>564</v>
      </c>
      <c r="G98" s="5">
        <v>12000</v>
      </c>
      <c r="H98" s="5">
        <v>12000</v>
      </c>
      <c r="I98" s="5">
        <v>12000</v>
      </c>
    </row>
    <row r="99" spans="1:9" ht="31.5" customHeight="1">
      <c r="A99" s="31">
        <v>65</v>
      </c>
      <c r="B99" s="31" t="s">
        <v>565</v>
      </c>
      <c r="C99" s="24">
        <v>39272</v>
      </c>
      <c r="D99" s="20" t="s">
        <v>491</v>
      </c>
      <c r="E99" s="31" t="s">
        <v>428</v>
      </c>
      <c r="F99" s="7" t="s">
        <v>566</v>
      </c>
      <c r="G99" s="5">
        <v>4600</v>
      </c>
      <c r="H99" s="5">
        <v>4830.5</v>
      </c>
      <c r="I99" s="5">
        <v>4830.5</v>
      </c>
    </row>
    <row r="100" spans="1:9" ht="20.25" customHeight="1">
      <c r="A100" s="31">
        <v>66</v>
      </c>
      <c r="B100" s="31" t="s">
        <v>567</v>
      </c>
      <c r="C100" s="24">
        <v>39273</v>
      </c>
      <c r="D100" s="20" t="s">
        <v>491</v>
      </c>
      <c r="E100" s="31" t="s">
        <v>451</v>
      </c>
      <c r="F100" s="7" t="s">
        <v>568</v>
      </c>
      <c r="G100" s="5">
        <v>2500</v>
      </c>
      <c r="H100" s="5">
        <v>2500</v>
      </c>
      <c r="I100" s="5">
        <v>2500</v>
      </c>
    </row>
    <row r="101" spans="1:9" ht="28.5" customHeight="1">
      <c r="A101" s="31">
        <v>67</v>
      </c>
      <c r="B101" s="31" t="s">
        <v>569</v>
      </c>
      <c r="C101" s="24">
        <v>39282</v>
      </c>
      <c r="D101" s="20" t="s">
        <v>491</v>
      </c>
      <c r="E101" s="31" t="s">
        <v>426</v>
      </c>
      <c r="F101" s="7" t="s">
        <v>431</v>
      </c>
      <c r="G101" s="5">
        <v>4800</v>
      </c>
      <c r="H101" s="5">
        <v>4933</v>
      </c>
      <c r="I101" s="5">
        <v>4933</v>
      </c>
    </row>
    <row r="102" spans="1:9" ht="35.25" customHeight="1">
      <c r="A102" s="31">
        <v>68</v>
      </c>
      <c r="B102" s="31" t="s">
        <v>570</v>
      </c>
      <c r="C102" s="24">
        <v>39272</v>
      </c>
      <c r="D102" s="20" t="s">
        <v>491</v>
      </c>
      <c r="E102" s="31" t="s">
        <v>428</v>
      </c>
      <c r="F102" s="7" t="s">
        <v>574</v>
      </c>
      <c r="G102" s="5">
        <v>8620</v>
      </c>
      <c r="H102" s="5">
        <v>8620</v>
      </c>
      <c r="I102" s="5">
        <v>8620</v>
      </c>
    </row>
    <row r="103" spans="1:9" ht="18.75" customHeight="1">
      <c r="A103" s="31">
        <v>69</v>
      </c>
      <c r="B103" s="31" t="s">
        <v>571</v>
      </c>
      <c r="C103" s="24">
        <v>39273</v>
      </c>
      <c r="D103" s="20" t="s">
        <v>491</v>
      </c>
      <c r="E103" s="31" t="s">
        <v>428</v>
      </c>
      <c r="F103" s="7" t="s">
        <v>575</v>
      </c>
      <c r="G103" s="5">
        <v>2500</v>
      </c>
      <c r="H103" s="5">
        <v>2500</v>
      </c>
      <c r="I103" s="5">
        <v>2500</v>
      </c>
    </row>
    <row r="104" spans="1:9" ht="17.25" customHeight="1">
      <c r="A104" s="31">
        <v>70</v>
      </c>
      <c r="B104" s="31" t="s">
        <v>572</v>
      </c>
      <c r="C104" s="24">
        <v>39274</v>
      </c>
      <c r="D104" s="20" t="s">
        <v>495</v>
      </c>
      <c r="E104" s="22" t="s">
        <v>458</v>
      </c>
      <c r="F104" s="7" t="s">
        <v>576</v>
      </c>
      <c r="G104" s="5">
        <v>2800</v>
      </c>
      <c r="H104" s="5">
        <v>2800</v>
      </c>
      <c r="I104" s="5">
        <v>2800</v>
      </c>
    </row>
    <row r="105" spans="1:9">
      <c r="A105" s="235" t="s">
        <v>545</v>
      </c>
      <c r="B105" s="236"/>
      <c r="C105" s="236"/>
      <c r="D105" s="236"/>
      <c r="E105" s="237"/>
      <c r="F105" s="7"/>
      <c r="G105" s="17">
        <f>SUM(G98:G104)</f>
        <v>37820</v>
      </c>
      <c r="H105" s="17">
        <f>SUM(H98:H104)</f>
        <v>38183.5</v>
      </c>
      <c r="I105" s="17">
        <f>SUM(I98:I104)</f>
        <v>38183.5</v>
      </c>
    </row>
    <row r="106" spans="1:9">
      <c r="A106" s="232" t="s">
        <v>589</v>
      </c>
      <c r="B106" s="233"/>
      <c r="C106" s="233"/>
      <c r="D106" s="233"/>
      <c r="E106" s="233"/>
      <c r="F106" s="234"/>
      <c r="G106" s="17"/>
      <c r="H106" s="17"/>
      <c r="I106" s="17"/>
    </row>
    <row r="107" spans="1:9" ht="18" customHeight="1">
      <c r="A107" s="31">
        <v>72</v>
      </c>
      <c r="B107" s="31" t="s">
        <v>577</v>
      </c>
      <c r="C107" s="24">
        <v>39310</v>
      </c>
      <c r="D107" s="20" t="s">
        <v>491</v>
      </c>
      <c r="E107" s="31" t="s">
        <v>426</v>
      </c>
      <c r="F107" s="7" t="s">
        <v>568</v>
      </c>
      <c r="G107" s="5">
        <v>3000</v>
      </c>
      <c r="H107" s="5">
        <v>3000</v>
      </c>
      <c r="I107" s="5">
        <v>3000</v>
      </c>
    </row>
    <row r="108" spans="1:9" ht="16.5" customHeight="1">
      <c r="A108" s="31">
        <v>73</v>
      </c>
      <c r="B108" s="31" t="s">
        <v>578</v>
      </c>
      <c r="C108" s="24">
        <v>39300</v>
      </c>
      <c r="D108" s="20" t="s">
        <v>491</v>
      </c>
      <c r="E108" s="31" t="s">
        <v>426</v>
      </c>
      <c r="F108" s="7" t="s">
        <v>568</v>
      </c>
      <c r="G108" s="5">
        <v>3000</v>
      </c>
      <c r="H108" s="5">
        <v>3000</v>
      </c>
      <c r="I108" s="5">
        <v>3000</v>
      </c>
    </row>
    <row r="109" spans="1:9" ht="17.25" customHeight="1">
      <c r="A109" s="31">
        <v>74</v>
      </c>
      <c r="B109" s="31" t="s">
        <v>579</v>
      </c>
      <c r="C109" s="24">
        <v>39307</v>
      </c>
      <c r="D109" s="20" t="s">
        <v>491</v>
      </c>
      <c r="E109" s="31" t="s">
        <v>481</v>
      </c>
      <c r="F109" s="7" t="s">
        <v>585</v>
      </c>
      <c r="G109" s="5">
        <v>4000</v>
      </c>
      <c r="H109" s="5">
        <v>4000</v>
      </c>
      <c r="I109" s="5">
        <v>4000</v>
      </c>
    </row>
    <row r="110" spans="1:9" ht="14.25" customHeight="1">
      <c r="A110" s="31">
        <v>75</v>
      </c>
      <c r="B110" s="31" t="s">
        <v>580</v>
      </c>
      <c r="C110" s="24">
        <v>39318</v>
      </c>
      <c r="D110" s="20" t="s">
        <v>491</v>
      </c>
      <c r="E110" s="31" t="s">
        <v>452</v>
      </c>
      <c r="F110" s="7" t="s">
        <v>586</v>
      </c>
      <c r="G110" s="5">
        <v>8000</v>
      </c>
      <c r="H110" s="5">
        <v>8000</v>
      </c>
      <c r="I110" s="5">
        <v>8000</v>
      </c>
    </row>
    <row r="111" spans="1:9" ht="13.5" customHeight="1">
      <c r="A111" s="31">
        <v>76</v>
      </c>
      <c r="B111" s="31" t="s">
        <v>581</v>
      </c>
      <c r="C111" s="24">
        <v>39310</v>
      </c>
      <c r="D111" s="20" t="s">
        <v>494</v>
      </c>
      <c r="E111" s="31" t="s">
        <v>556</v>
      </c>
      <c r="F111" s="7" t="s">
        <v>587</v>
      </c>
      <c r="G111" s="5">
        <v>5000</v>
      </c>
      <c r="H111" s="5">
        <v>5000</v>
      </c>
      <c r="I111" s="5">
        <v>5000</v>
      </c>
    </row>
    <row r="112" spans="1:9" ht="28.5" customHeight="1">
      <c r="A112" s="31">
        <v>77</v>
      </c>
      <c r="B112" s="31" t="s">
        <v>582</v>
      </c>
      <c r="C112" s="24">
        <v>39302</v>
      </c>
      <c r="D112" s="20" t="s">
        <v>491</v>
      </c>
      <c r="E112" s="31" t="s">
        <v>426</v>
      </c>
      <c r="F112" s="7" t="s">
        <v>431</v>
      </c>
      <c r="G112" s="5">
        <v>200</v>
      </c>
      <c r="H112" s="5">
        <v>200</v>
      </c>
      <c r="I112" s="5">
        <v>200</v>
      </c>
    </row>
    <row r="113" spans="1:9" ht="28.5" customHeight="1">
      <c r="A113" s="31">
        <v>78</v>
      </c>
      <c r="B113" s="31" t="s">
        <v>583</v>
      </c>
      <c r="C113" s="24">
        <v>39318</v>
      </c>
      <c r="D113" s="20" t="s">
        <v>491</v>
      </c>
      <c r="E113" s="31" t="s">
        <v>451</v>
      </c>
      <c r="F113" s="7" t="s">
        <v>431</v>
      </c>
      <c r="G113" s="5">
        <v>200</v>
      </c>
      <c r="H113" s="5">
        <v>200</v>
      </c>
      <c r="I113" s="5">
        <v>200</v>
      </c>
    </row>
    <row r="114" spans="1:9" ht="27" customHeight="1">
      <c r="A114" s="31">
        <v>79</v>
      </c>
      <c r="B114" s="31" t="s">
        <v>573</v>
      </c>
      <c r="C114" s="24">
        <v>39295</v>
      </c>
      <c r="D114" s="20" t="s">
        <v>518</v>
      </c>
      <c r="E114" s="31" t="s">
        <v>458</v>
      </c>
      <c r="F114" s="7" t="s">
        <v>588</v>
      </c>
      <c r="G114" s="5">
        <v>13603</v>
      </c>
      <c r="H114" s="5">
        <v>13603</v>
      </c>
      <c r="I114" s="5">
        <v>13603</v>
      </c>
    </row>
    <row r="115" spans="1:9">
      <c r="A115" s="235" t="s">
        <v>545</v>
      </c>
      <c r="B115" s="236"/>
      <c r="C115" s="236"/>
      <c r="D115" s="236"/>
      <c r="E115" s="237"/>
      <c r="F115" s="7"/>
      <c r="G115" s="17">
        <f>SUM(G107:G114)</f>
        <v>37003</v>
      </c>
      <c r="H115" s="17">
        <f>SUM(H107:H114)</f>
        <v>37003</v>
      </c>
      <c r="I115" s="17">
        <f>SUM(I107:I114)</f>
        <v>37003</v>
      </c>
    </row>
    <row r="116" spans="1:9">
      <c r="A116" s="232" t="s">
        <v>591</v>
      </c>
      <c r="B116" s="233"/>
      <c r="C116" s="233"/>
      <c r="D116" s="233"/>
      <c r="E116" s="233"/>
      <c r="F116" s="234"/>
      <c r="G116" s="17"/>
      <c r="H116" s="17"/>
      <c r="I116" s="17"/>
    </row>
    <row r="117" spans="1:9" ht="30.75" customHeight="1">
      <c r="A117" s="31">
        <v>80</v>
      </c>
      <c r="B117" s="31" t="s">
        <v>584</v>
      </c>
      <c r="C117" s="24">
        <v>39328</v>
      </c>
      <c r="D117" s="20" t="s">
        <v>491</v>
      </c>
      <c r="E117" s="31" t="s">
        <v>451</v>
      </c>
      <c r="F117" s="7" t="s">
        <v>431</v>
      </c>
      <c r="G117" s="5">
        <v>200</v>
      </c>
      <c r="H117" s="5">
        <v>200</v>
      </c>
      <c r="I117" s="5">
        <v>200</v>
      </c>
    </row>
    <row r="118" spans="1:9">
      <c r="A118" s="31">
        <v>81</v>
      </c>
      <c r="B118" s="31" t="s">
        <v>592</v>
      </c>
      <c r="C118" s="24">
        <v>39328</v>
      </c>
      <c r="D118" s="20" t="s">
        <v>491</v>
      </c>
      <c r="E118" s="31" t="s">
        <v>451</v>
      </c>
      <c r="F118" s="7" t="s">
        <v>568</v>
      </c>
      <c r="G118" s="5">
        <v>3500</v>
      </c>
      <c r="H118" s="5">
        <v>3489</v>
      </c>
      <c r="I118" s="5">
        <v>3489</v>
      </c>
    </row>
    <row r="119" spans="1:9">
      <c r="A119" s="31">
        <v>82</v>
      </c>
      <c r="B119" s="31" t="s">
        <v>593</v>
      </c>
      <c r="C119" s="24">
        <v>39338</v>
      </c>
      <c r="D119" s="20" t="s">
        <v>491</v>
      </c>
      <c r="E119" s="31" t="s">
        <v>531</v>
      </c>
      <c r="F119" s="7" t="s">
        <v>606</v>
      </c>
      <c r="G119" s="5">
        <v>11300</v>
      </c>
      <c r="H119" s="5">
        <v>11300</v>
      </c>
      <c r="I119" s="5">
        <v>11300</v>
      </c>
    </row>
    <row r="120" spans="1:9">
      <c r="A120" s="31">
        <v>83</v>
      </c>
      <c r="B120" s="31" t="s">
        <v>594</v>
      </c>
      <c r="C120" s="24">
        <v>39331</v>
      </c>
      <c r="D120" s="20" t="s">
        <v>491</v>
      </c>
      <c r="E120" s="31" t="s">
        <v>451</v>
      </c>
      <c r="F120" s="7" t="s">
        <v>607</v>
      </c>
      <c r="G120" s="5">
        <v>6500</v>
      </c>
      <c r="H120" s="5">
        <v>6500</v>
      </c>
      <c r="I120" s="5">
        <v>6500</v>
      </c>
    </row>
    <row r="121" spans="1:9">
      <c r="A121" s="31">
        <v>84</v>
      </c>
      <c r="B121" s="31" t="s">
        <v>595</v>
      </c>
      <c r="C121" s="24">
        <v>39350</v>
      </c>
      <c r="D121" s="20" t="s">
        <v>495</v>
      </c>
      <c r="E121" s="31" t="s">
        <v>458</v>
      </c>
      <c r="F121" s="7" t="s">
        <v>608</v>
      </c>
      <c r="G121" s="5">
        <v>370</v>
      </c>
      <c r="H121" s="5">
        <v>370</v>
      </c>
      <c r="I121" s="5">
        <v>370</v>
      </c>
    </row>
    <row r="122" spans="1:9">
      <c r="A122" s="31">
        <v>85</v>
      </c>
      <c r="B122" s="31" t="s">
        <v>596</v>
      </c>
      <c r="C122" s="24">
        <v>39350</v>
      </c>
      <c r="D122" s="20" t="s">
        <v>605</v>
      </c>
      <c r="E122" s="31" t="s">
        <v>458</v>
      </c>
      <c r="F122" s="7" t="s">
        <v>609</v>
      </c>
      <c r="G122" s="5">
        <v>8083</v>
      </c>
      <c r="H122" s="5">
        <v>8083</v>
      </c>
      <c r="I122" s="5">
        <v>8083</v>
      </c>
    </row>
    <row r="123" spans="1:9">
      <c r="A123" s="31">
        <v>86</v>
      </c>
      <c r="B123" s="31" t="s">
        <v>597</v>
      </c>
      <c r="C123" s="24">
        <v>39350</v>
      </c>
      <c r="D123" s="20" t="s">
        <v>491</v>
      </c>
      <c r="E123" s="31" t="s">
        <v>478</v>
      </c>
      <c r="F123" s="7" t="s">
        <v>610</v>
      </c>
      <c r="G123" s="5">
        <v>5100</v>
      </c>
      <c r="H123" s="5">
        <v>5100</v>
      </c>
      <c r="I123" s="5">
        <v>5100</v>
      </c>
    </row>
    <row r="124" spans="1:9">
      <c r="A124" s="31">
        <v>87</v>
      </c>
      <c r="B124" s="31" t="s">
        <v>598</v>
      </c>
      <c r="C124" s="24">
        <v>39352</v>
      </c>
      <c r="D124" s="20" t="s">
        <v>491</v>
      </c>
      <c r="E124" s="31" t="s">
        <v>451</v>
      </c>
      <c r="F124" s="7" t="s">
        <v>612</v>
      </c>
      <c r="G124" s="5">
        <v>5600</v>
      </c>
      <c r="H124" s="5">
        <v>5600</v>
      </c>
      <c r="I124" s="5">
        <v>5600</v>
      </c>
    </row>
    <row r="125" spans="1:9" ht="30">
      <c r="A125" s="31">
        <v>88</v>
      </c>
      <c r="B125" s="31" t="s">
        <v>599</v>
      </c>
      <c r="C125" s="24">
        <v>39350</v>
      </c>
      <c r="D125" s="20" t="s">
        <v>491</v>
      </c>
      <c r="E125" s="31" t="s">
        <v>451</v>
      </c>
      <c r="F125" s="7" t="s">
        <v>431</v>
      </c>
      <c r="G125" s="5">
        <v>230</v>
      </c>
      <c r="H125" s="5">
        <v>230</v>
      </c>
      <c r="I125" s="5">
        <v>230</v>
      </c>
    </row>
    <row r="126" spans="1:9" ht="30">
      <c r="A126" s="31">
        <v>89</v>
      </c>
      <c r="B126" s="31" t="s">
        <v>600</v>
      </c>
      <c r="C126" s="24">
        <v>39338</v>
      </c>
      <c r="D126" s="20" t="s">
        <v>491</v>
      </c>
      <c r="E126" s="31" t="s">
        <v>451</v>
      </c>
      <c r="F126" s="7" t="s">
        <v>431</v>
      </c>
      <c r="G126" s="5">
        <v>230</v>
      </c>
      <c r="H126" s="5">
        <v>230</v>
      </c>
      <c r="I126" s="5">
        <v>230</v>
      </c>
    </row>
    <row r="127" spans="1:9" ht="30">
      <c r="A127" s="31">
        <v>90</v>
      </c>
      <c r="B127" s="31" t="s">
        <v>601</v>
      </c>
      <c r="C127" s="24">
        <v>39338</v>
      </c>
      <c r="D127" s="20" t="s">
        <v>491</v>
      </c>
      <c r="E127" s="31" t="s">
        <v>451</v>
      </c>
      <c r="F127" s="7" t="s">
        <v>431</v>
      </c>
      <c r="G127" s="5">
        <v>200</v>
      </c>
      <c r="H127" s="5">
        <v>200</v>
      </c>
      <c r="I127" s="5">
        <v>200</v>
      </c>
    </row>
    <row r="128" spans="1:9" ht="30">
      <c r="A128" s="31">
        <v>91</v>
      </c>
      <c r="B128" s="31" t="s">
        <v>602</v>
      </c>
      <c r="C128" s="24">
        <v>39338</v>
      </c>
      <c r="D128" s="20" t="s">
        <v>491</v>
      </c>
      <c r="E128" s="31" t="s">
        <v>531</v>
      </c>
      <c r="F128" s="7" t="s">
        <v>431</v>
      </c>
      <c r="G128" s="5">
        <v>460</v>
      </c>
      <c r="H128" s="5">
        <v>460</v>
      </c>
      <c r="I128" s="5">
        <v>460</v>
      </c>
    </row>
    <row r="129" spans="1:9">
      <c r="A129" s="31">
        <v>92</v>
      </c>
      <c r="B129" s="31" t="s">
        <v>604</v>
      </c>
      <c r="C129" s="24">
        <v>39328</v>
      </c>
      <c r="D129" s="20" t="s">
        <v>491</v>
      </c>
      <c r="E129" s="31" t="s">
        <v>428</v>
      </c>
      <c r="F129" s="7" t="s">
        <v>568</v>
      </c>
      <c r="G129" s="5">
        <v>4650</v>
      </c>
      <c r="H129" s="5">
        <v>4654</v>
      </c>
      <c r="I129" s="5">
        <v>4654</v>
      </c>
    </row>
    <row r="130" spans="1:9">
      <c r="A130" s="235" t="s">
        <v>545</v>
      </c>
      <c r="B130" s="236"/>
      <c r="C130" s="236"/>
      <c r="D130" s="236"/>
      <c r="E130" s="237"/>
      <c r="F130" s="7"/>
      <c r="G130" s="17">
        <f>SUM(G117:G129)</f>
        <v>46423</v>
      </c>
      <c r="H130" s="17">
        <f>SUM(H117:H129)</f>
        <v>46416</v>
      </c>
      <c r="I130" s="17">
        <f>SUM(I117:I129)</f>
        <v>46416</v>
      </c>
    </row>
    <row r="131" spans="1:9" ht="21.75" customHeight="1">
      <c r="A131" s="235" t="s">
        <v>561</v>
      </c>
      <c r="B131" s="236"/>
      <c r="C131" s="236"/>
      <c r="D131" s="236"/>
      <c r="E131" s="237"/>
      <c r="F131" s="7"/>
      <c r="G131" s="17">
        <f>G105+G115+G130</f>
        <v>121246</v>
      </c>
      <c r="H131" s="17">
        <f>H105+H115+H130</f>
        <v>121602.5</v>
      </c>
      <c r="I131" s="17">
        <f>I105+I115+I130</f>
        <v>121602.5</v>
      </c>
    </row>
    <row r="132" spans="1:9" ht="21.75" customHeight="1">
      <c r="A132" s="235" t="s">
        <v>614</v>
      </c>
      <c r="B132" s="236"/>
      <c r="C132" s="236"/>
      <c r="D132" s="236"/>
      <c r="E132" s="236"/>
      <c r="F132" s="237"/>
      <c r="G132" s="17">
        <f>G96+G131</f>
        <v>427671.4</v>
      </c>
      <c r="H132" s="17">
        <f>H96+H131</f>
        <v>426905.8</v>
      </c>
      <c r="I132" s="17">
        <f>I96+I131</f>
        <v>426905.8</v>
      </c>
    </row>
    <row r="133" spans="1:9" ht="21.75" customHeight="1">
      <c r="A133" s="232" t="s">
        <v>611</v>
      </c>
      <c r="B133" s="233"/>
      <c r="C133" s="233"/>
      <c r="D133" s="233"/>
      <c r="E133" s="233"/>
      <c r="F133" s="234"/>
      <c r="G133" s="17"/>
      <c r="H133" s="17"/>
      <c r="I133" s="17"/>
    </row>
    <row r="134" spans="1:9">
      <c r="A134" s="31">
        <v>93</v>
      </c>
      <c r="B134" s="31" t="s">
        <v>603</v>
      </c>
      <c r="C134" s="24">
        <v>39358</v>
      </c>
      <c r="D134" s="20" t="s">
        <v>495</v>
      </c>
      <c r="E134" s="31" t="s">
        <v>539</v>
      </c>
      <c r="F134" s="7" t="s">
        <v>625</v>
      </c>
      <c r="G134" s="5">
        <v>3860</v>
      </c>
      <c r="H134" s="5">
        <v>3860.64</v>
      </c>
      <c r="I134" s="5">
        <v>3860.64</v>
      </c>
    </row>
    <row r="135" spans="1:9">
      <c r="A135" s="31">
        <v>94</v>
      </c>
      <c r="B135" s="31" t="s">
        <v>615</v>
      </c>
      <c r="C135" s="24">
        <v>39358</v>
      </c>
      <c r="D135" s="20" t="s">
        <v>491</v>
      </c>
      <c r="E135" s="31" t="s">
        <v>481</v>
      </c>
      <c r="F135" s="20" t="s">
        <v>626</v>
      </c>
      <c r="G135" s="5">
        <v>5500</v>
      </c>
      <c r="H135" s="5">
        <v>5601</v>
      </c>
      <c r="I135" s="5">
        <v>5601</v>
      </c>
    </row>
    <row r="136" spans="1:9">
      <c r="A136" s="31">
        <v>95</v>
      </c>
      <c r="B136" s="31" t="s">
        <v>616</v>
      </c>
      <c r="C136" s="24">
        <v>39357</v>
      </c>
      <c r="D136" s="20" t="s">
        <v>491</v>
      </c>
      <c r="E136" s="31" t="s">
        <v>458</v>
      </c>
      <c r="F136" s="7" t="s">
        <v>628</v>
      </c>
      <c r="G136" s="5">
        <v>35000</v>
      </c>
      <c r="H136" s="5">
        <v>35000</v>
      </c>
      <c r="I136" s="5">
        <v>35000</v>
      </c>
    </row>
    <row r="137" spans="1:9">
      <c r="A137" s="31">
        <v>96</v>
      </c>
      <c r="B137" s="31" t="s">
        <v>617</v>
      </c>
      <c r="C137" s="24">
        <v>39378</v>
      </c>
      <c r="D137" s="20" t="s">
        <v>495</v>
      </c>
      <c r="E137" s="31" t="s">
        <v>481</v>
      </c>
      <c r="F137" s="7" t="s">
        <v>629</v>
      </c>
      <c r="G137" s="5">
        <v>2400</v>
      </c>
      <c r="H137" s="5">
        <v>2400</v>
      </c>
      <c r="I137" s="5">
        <v>2400</v>
      </c>
    </row>
    <row r="138" spans="1:9">
      <c r="A138" s="31">
        <v>97</v>
      </c>
      <c r="B138" s="31" t="s">
        <v>618</v>
      </c>
      <c r="C138" s="24">
        <v>39381</v>
      </c>
      <c r="D138" s="20" t="s">
        <v>495</v>
      </c>
      <c r="E138" s="31"/>
      <c r="F138" s="7" t="s">
        <v>630</v>
      </c>
      <c r="G138" s="5">
        <v>948</v>
      </c>
      <c r="H138" s="5">
        <v>948</v>
      </c>
      <c r="I138" s="5">
        <v>948</v>
      </c>
    </row>
    <row r="139" spans="1:9">
      <c r="A139" s="31">
        <v>98</v>
      </c>
      <c r="B139" s="31" t="s">
        <v>619</v>
      </c>
      <c r="C139" s="24">
        <v>39381</v>
      </c>
      <c r="D139" s="20" t="s">
        <v>491</v>
      </c>
      <c r="E139" s="31" t="s">
        <v>624</v>
      </c>
      <c r="F139" s="7" t="s">
        <v>631</v>
      </c>
      <c r="G139" s="5">
        <v>1150</v>
      </c>
      <c r="H139" s="5">
        <v>1150</v>
      </c>
      <c r="I139" s="5">
        <v>1150</v>
      </c>
    </row>
    <row r="140" spans="1:9">
      <c r="A140" s="31">
        <v>99</v>
      </c>
      <c r="B140" s="31" t="s">
        <v>620</v>
      </c>
      <c r="C140" s="24">
        <v>39374</v>
      </c>
      <c r="D140" s="20" t="s">
        <v>491</v>
      </c>
      <c r="E140" s="31" t="s">
        <v>451</v>
      </c>
      <c r="F140" s="7" t="s">
        <v>508</v>
      </c>
      <c r="G140" s="5">
        <v>400</v>
      </c>
      <c r="H140" s="5">
        <v>400</v>
      </c>
      <c r="I140" s="5">
        <v>400</v>
      </c>
    </row>
    <row r="141" spans="1:9" ht="15" customHeight="1">
      <c r="A141" s="31">
        <v>100</v>
      </c>
      <c r="B141" s="31" t="s">
        <v>621</v>
      </c>
      <c r="C141" s="24">
        <v>39363</v>
      </c>
      <c r="D141" s="20" t="s">
        <v>491</v>
      </c>
      <c r="E141" s="31" t="s">
        <v>488</v>
      </c>
      <c r="F141" s="7" t="s">
        <v>508</v>
      </c>
      <c r="G141" s="5">
        <v>400</v>
      </c>
      <c r="H141" s="5">
        <v>400</v>
      </c>
      <c r="I141" s="5">
        <v>400</v>
      </c>
    </row>
    <row r="142" spans="1:9" ht="15" customHeight="1">
      <c r="A142" s="31">
        <v>101</v>
      </c>
      <c r="B142" s="31" t="s">
        <v>627</v>
      </c>
      <c r="C142" s="24">
        <v>39371</v>
      </c>
      <c r="D142" s="20" t="s">
        <v>686</v>
      </c>
      <c r="E142" s="31" t="s">
        <v>488</v>
      </c>
      <c r="F142" s="7" t="s">
        <v>632</v>
      </c>
      <c r="G142" s="5">
        <v>3000</v>
      </c>
      <c r="H142" s="5">
        <v>3000</v>
      </c>
      <c r="I142" s="5">
        <v>3000</v>
      </c>
    </row>
    <row r="143" spans="1:9" ht="15" customHeight="1">
      <c r="A143" s="31">
        <v>101</v>
      </c>
      <c r="B143" s="31" t="s">
        <v>622</v>
      </c>
      <c r="C143" s="24">
        <v>39371</v>
      </c>
      <c r="D143" s="20" t="s">
        <v>687</v>
      </c>
      <c r="E143" s="31" t="s">
        <v>451</v>
      </c>
      <c r="F143" s="7" t="s">
        <v>633</v>
      </c>
      <c r="G143" s="5">
        <v>42120</v>
      </c>
      <c r="H143" s="5">
        <v>42120</v>
      </c>
      <c r="I143" s="5">
        <v>42120</v>
      </c>
    </row>
    <row r="144" spans="1:9" ht="17.25" customHeight="1">
      <c r="A144" s="31">
        <v>102</v>
      </c>
      <c r="B144" s="31" t="s">
        <v>622</v>
      </c>
      <c r="C144" s="24">
        <v>39371</v>
      </c>
      <c r="D144" s="20" t="s">
        <v>491</v>
      </c>
      <c r="E144" s="31" t="s">
        <v>451</v>
      </c>
      <c r="F144" s="7" t="s">
        <v>633</v>
      </c>
      <c r="G144" s="5">
        <v>11035</v>
      </c>
      <c r="H144" s="5">
        <v>11035</v>
      </c>
      <c r="I144" s="5">
        <v>11035</v>
      </c>
    </row>
    <row r="145" spans="1:9" ht="17.25" customHeight="1">
      <c r="A145" s="31">
        <v>103</v>
      </c>
      <c r="B145" s="31" t="s">
        <v>623</v>
      </c>
      <c r="C145" s="24">
        <v>39371</v>
      </c>
      <c r="D145" s="20" t="s">
        <v>469</v>
      </c>
      <c r="E145" s="31" t="s">
        <v>624</v>
      </c>
      <c r="F145" s="7" t="s">
        <v>634</v>
      </c>
      <c r="G145" s="5">
        <v>12000</v>
      </c>
      <c r="H145" s="5">
        <v>12000</v>
      </c>
      <c r="I145" s="5">
        <v>12000</v>
      </c>
    </row>
    <row r="146" spans="1:9">
      <c r="A146" s="31">
        <v>104</v>
      </c>
      <c r="B146" s="31" t="s">
        <v>617</v>
      </c>
      <c r="C146" s="24">
        <v>39378</v>
      </c>
      <c r="D146" s="20" t="s">
        <v>491</v>
      </c>
      <c r="E146" s="31" t="s">
        <v>481</v>
      </c>
      <c r="F146" s="7" t="s">
        <v>629</v>
      </c>
      <c r="G146" s="5">
        <v>2200</v>
      </c>
      <c r="H146" s="5">
        <v>2205</v>
      </c>
      <c r="I146" s="5">
        <v>2205</v>
      </c>
    </row>
    <row r="147" spans="1:9">
      <c r="A147" s="235" t="s">
        <v>545</v>
      </c>
      <c r="B147" s="236"/>
      <c r="C147" s="236"/>
      <c r="D147" s="236"/>
      <c r="E147" s="237"/>
      <c r="F147" s="7"/>
      <c r="G147" s="17">
        <f>SUM(G134:G146)</f>
        <v>120013</v>
      </c>
      <c r="H147" s="17">
        <f>SUM(H134:H146)</f>
        <v>120119.64</v>
      </c>
      <c r="I147" s="17">
        <f>SUM(I134:I146)</f>
        <v>120119.64</v>
      </c>
    </row>
    <row r="148" spans="1:9">
      <c r="A148" s="232" t="s">
        <v>635</v>
      </c>
      <c r="B148" s="233"/>
      <c r="C148" s="233"/>
      <c r="D148" s="233"/>
      <c r="E148" s="233"/>
      <c r="F148" s="234"/>
      <c r="G148" s="17"/>
      <c r="H148" s="17"/>
      <c r="I148" s="17"/>
    </row>
    <row r="149" spans="1:9">
      <c r="A149" s="31">
        <v>105</v>
      </c>
      <c r="B149" s="31" t="s">
        <v>636</v>
      </c>
      <c r="C149" s="24">
        <v>39381</v>
      </c>
      <c r="D149" s="20" t="s">
        <v>491</v>
      </c>
      <c r="E149" s="31" t="s">
        <v>458</v>
      </c>
      <c r="F149" s="7" t="s">
        <v>637</v>
      </c>
      <c r="G149" s="5">
        <v>16000</v>
      </c>
      <c r="H149" s="5">
        <v>16004</v>
      </c>
      <c r="I149" s="5">
        <v>16004</v>
      </c>
    </row>
    <row r="150" spans="1:9">
      <c r="A150" s="31">
        <v>106</v>
      </c>
      <c r="B150" s="31" t="s">
        <v>638</v>
      </c>
      <c r="C150" s="24">
        <v>39393</v>
      </c>
      <c r="D150" s="20" t="s">
        <v>491</v>
      </c>
      <c r="E150" s="31" t="s">
        <v>539</v>
      </c>
      <c r="F150" s="7" t="s">
        <v>639</v>
      </c>
      <c r="G150" s="5">
        <v>1000</v>
      </c>
      <c r="H150" s="5">
        <v>1002</v>
      </c>
      <c r="I150" s="5">
        <v>1002</v>
      </c>
    </row>
    <row r="151" spans="1:9">
      <c r="A151" s="31">
        <v>107</v>
      </c>
      <c r="B151" s="31" t="s">
        <v>640</v>
      </c>
      <c r="C151" s="24">
        <v>39398</v>
      </c>
      <c r="D151" s="20" t="s">
        <v>491</v>
      </c>
      <c r="E151" s="31" t="s">
        <v>451</v>
      </c>
      <c r="F151" s="7" t="s">
        <v>641</v>
      </c>
      <c r="G151" s="5">
        <v>6500</v>
      </c>
      <c r="H151" s="5">
        <v>6500</v>
      </c>
      <c r="I151" s="5">
        <v>6500</v>
      </c>
    </row>
    <row r="152" spans="1:9">
      <c r="A152" s="31">
        <v>108</v>
      </c>
      <c r="B152" s="31" t="s">
        <v>642</v>
      </c>
      <c r="C152" s="24">
        <v>39398</v>
      </c>
      <c r="D152" s="20" t="s">
        <v>491</v>
      </c>
      <c r="E152" s="31" t="s">
        <v>531</v>
      </c>
      <c r="F152" s="7" t="s">
        <v>641</v>
      </c>
      <c r="G152" s="5">
        <v>2225</v>
      </c>
      <c r="H152" s="5">
        <v>2225</v>
      </c>
      <c r="I152" s="5">
        <v>2225</v>
      </c>
    </row>
    <row r="153" spans="1:9">
      <c r="A153" s="31">
        <v>109</v>
      </c>
      <c r="B153" s="31" t="s">
        <v>643</v>
      </c>
      <c r="C153" s="24">
        <v>39412</v>
      </c>
      <c r="D153" s="20" t="s">
        <v>491</v>
      </c>
      <c r="E153" s="31" t="s">
        <v>426</v>
      </c>
      <c r="F153" s="7" t="s">
        <v>568</v>
      </c>
      <c r="G153" s="5">
        <v>2740</v>
      </c>
      <c r="H153" s="5">
        <v>2740</v>
      </c>
      <c r="I153" s="5">
        <v>2740</v>
      </c>
    </row>
    <row r="154" spans="1:9">
      <c r="A154" s="31">
        <v>110</v>
      </c>
      <c r="B154" s="31" t="s">
        <v>644</v>
      </c>
      <c r="C154" s="24">
        <v>39408</v>
      </c>
      <c r="D154" s="20" t="s">
        <v>491</v>
      </c>
      <c r="E154" s="31" t="s">
        <v>478</v>
      </c>
      <c r="F154" s="7" t="s">
        <v>645</v>
      </c>
      <c r="G154" s="5">
        <v>4000</v>
      </c>
      <c r="H154" s="5">
        <v>4000</v>
      </c>
      <c r="I154" s="5">
        <v>4000</v>
      </c>
    </row>
    <row r="155" spans="1:9">
      <c r="A155" s="31">
        <v>111</v>
      </c>
      <c r="B155" s="31" t="s">
        <v>646</v>
      </c>
      <c r="C155" s="24">
        <v>39414</v>
      </c>
      <c r="D155" s="20" t="s">
        <v>491</v>
      </c>
      <c r="E155" s="31" t="s">
        <v>481</v>
      </c>
      <c r="F155" s="7" t="s">
        <v>647</v>
      </c>
      <c r="G155" s="5">
        <v>8900</v>
      </c>
      <c r="H155" s="5">
        <v>8900</v>
      </c>
      <c r="I155" s="5">
        <v>8900</v>
      </c>
    </row>
    <row r="156" spans="1:9">
      <c r="A156" s="31">
        <v>112</v>
      </c>
      <c r="B156" s="31" t="s">
        <v>648</v>
      </c>
      <c r="C156" s="24">
        <v>39412</v>
      </c>
      <c r="D156" s="20" t="s">
        <v>491</v>
      </c>
      <c r="E156" s="31" t="s">
        <v>426</v>
      </c>
      <c r="F156" s="7" t="s">
        <v>568</v>
      </c>
      <c r="G156" s="5">
        <v>3000</v>
      </c>
      <c r="H156" s="5">
        <v>3000</v>
      </c>
      <c r="I156" s="5">
        <v>3000</v>
      </c>
    </row>
    <row r="157" spans="1:9">
      <c r="A157" s="31">
        <v>113</v>
      </c>
      <c r="B157" s="31" t="s">
        <v>651</v>
      </c>
      <c r="C157" s="24">
        <v>39409</v>
      </c>
      <c r="D157" s="20" t="s">
        <v>652</v>
      </c>
      <c r="E157" s="31" t="s">
        <v>476</v>
      </c>
      <c r="F157" s="7" t="s">
        <v>650</v>
      </c>
      <c r="G157" s="5">
        <v>3400</v>
      </c>
      <c r="H157" s="5">
        <v>3400</v>
      </c>
      <c r="I157" s="5">
        <v>3400</v>
      </c>
    </row>
    <row r="158" spans="1:9">
      <c r="A158" s="31">
        <v>114</v>
      </c>
      <c r="B158" s="31" t="s">
        <v>651</v>
      </c>
      <c r="C158" s="24">
        <v>39409</v>
      </c>
      <c r="D158" s="20" t="s">
        <v>495</v>
      </c>
      <c r="E158" s="31" t="s">
        <v>476</v>
      </c>
      <c r="F158" s="7" t="s">
        <v>650</v>
      </c>
      <c r="G158" s="5">
        <v>4200</v>
      </c>
      <c r="H158" s="5">
        <v>4200</v>
      </c>
      <c r="I158" s="5">
        <v>4200</v>
      </c>
    </row>
    <row r="159" spans="1:9" ht="30">
      <c r="A159" s="31">
        <v>115</v>
      </c>
      <c r="B159" s="31" t="s">
        <v>654</v>
      </c>
      <c r="C159" s="24">
        <v>39393</v>
      </c>
      <c r="D159" s="20" t="s">
        <v>491</v>
      </c>
      <c r="E159" s="31" t="s">
        <v>428</v>
      </c>
      <c r="F159" s="7" t="s">
        <v>431</v>
      </c>
      <c r="G159" s="5">
        <v>1380</v>
      </c>
      <c r="H159" s="5">
        <v>1380</v>
      </c>
      <c r="I159" s="5">
        <v>1380</v>
      </c>
    </row>
    <row r="160" spans="1:9" ht="30">
      <c r="A160" s="31">
        <v>116</v>
      </c>
      <c r="B160" s="31" t="s">
        <v>655</v>
      </c>
      <c r="C160" s="24">
        <v>39408</v>
      </c>
      <c r="D160" s="20" t="s">
        <v>491</v>
      </c>
      <c r="E160" s="31" t="s">
        <v>451</v>
      </c>
      <c r="F160" s="7" t="s">
        <v>431</v>
      </c>
      <c r="G160" s="5">
        <v>230</v>
      </c>
      <c r="H160" s="5">
        <v>230</v>
      </c>
      <c r="I160" s="5">
        <v>230</v>
      </c>
    </row>
    <row r="161" spans="1:9" ht="30">
      <c r="A161" s="31">
        <v>117</v>
      </c>
      <c r="B161" s="31" t="s">
        <v>656</v>
      </c>
      <c r="C161" s="24">
        <v>39408</v>
      </c>
      <c r="D161" s="20" t="s">
        <v>491</v>
      </c>
      <c r="E161" s="31" t="s">
        <v>451</v>
      </c>
      <c r="F161" s="7" t="s">
        <v>431</v>
      </c>
      <c r="G161" s="5">
        <v>230</v>
      </c>
      <c r="H161" s="5">
        <v>230</v>
      </c>
      <c r="I161" s="5">
        <v>230</v>
      </c>
    </row>
    <row r="162" spans="1:9">
      <c r="A162" s="31">
        <v>118</v>
      </c>
      <c r="B162" s="31" t="s">
        <v>657</v>
      </c>
      <c r="C162" s="24">
        <v>39393</v>
      </c>
      <c r="D162" s="20" t="s">
        <v>494</v>
      </c>
      <c r="E162" s="31" t="s">
        <v>488</v>
      </c>
      <c r="F162" s="7" t="s">
        <v>658</v>
      </c>
      <c r="G162" s="5">
        <v>1000</v>
      </c>
      <c r="H162" s="5">
        <v>1000</v>
      </c>
      <c r="I162" s="5">
        <v>1000</v>
      </c>
    </row>
    <row r="163" spans="1:9">
      <c r="A163" s="31">
        <v>119</v>
      </c>
      <c r="B163" s="31" t="s">
        <v>662</v>
      </c>
      <c r="C163" s="24">
        <v>39414</v>
      </c>
      <c r="D163" s="20" t="s">
        <v>659</v>
      </c>
      <c r="E163" s="31" t="s">
        <v>458</v>
      </c>
      <c r="F163" s="7" t="s">
        <v>663</v>
      </c>
      <c r="G163" s="5">
        <v>2400</v>
      </c>
      <c r="H163" s="5">
        <v>2400</v>
      </c>
      <c r="I163" s="5">
        <v>2400</v>
      </c>
    </row>
    <row r="164" spans="1:9">
      <c r="A164" s="31">
        <v>120</v>
      </c>
      <c r="B164" s="31" t="s">
        <v>662</v>
      </c>
      <c r="C164" s="24">
        <v>39414</v>
      </c>
      <c r="D164" s="20" t="s">
        <v>660</v>
      </c>
      <c r="E164" s="31" t="s">
        <v>458</v>
      </c>
      <c r="F164" s="7" t="s">
        <v>663</v>
      </c>
      <c r="G164" s="5">
        <v>1800</v>
      </c>
      <c r="H164" s="5">
        <v>1800</v>
      </c>
      <c r="I164" s="5">
        <v>1800</v>
      </c>
    </row>
    <row r="165" spans="1:9">
      <c r="A165" s="31">
        <v>121</v>
      </c>
      <c r="B165" s="31" t="s">
        <v>662</v>
      </c>
      <c r="C165" s="24">
        <v>39414</v>
      </c>
      <c r="D165" s="20" t="s">
        <v>661</v>
      </c>
      <c r="E165" s="31" t="s">
        <v>458</v>
      </c>
      <c r="F165" s="7" t="s">
        <v>663</v>
      </c>
      <c r="G165" s="5">
        <v>400</v>
      </c>
      <c r="H165" s="5">
        <v>400</v>
      </c>
      <c r="I165" s="5">
        <v>400</v>
      </c>
    </row>
    <row r="166" spans="1:9">
      <c r="A166" s="235" t="s">
        <v>545</v>
      </c>
      <c r="B166" s="236"/>
      <c r="C166" s="236"/>
      <c r="D166" s="236"/>
      <c r="E166" s="237"/>
      <c r="F166" s="7"/>
      <c r="G166" s="17">
        <f>SUM(G149:G165)</f>
        <v>59405</v>
      </c>
      <c r="H166" s="17">
        <f>SUM(H149:H165)</f>
        <v>59411</v>
      </c>
      <c r="I166" s="17">
        <f>SUM(I149:I165)</f>
        <v>59411</v>
      </c>
    </row>
    <row r="167" spans="1:9">
      <c r="A167" s="235" t="s">
        <v>664</v>
      </c>
      <c r="B167" s="236"/>
      <c r="C167" s="236"/>
      <c r="D167" s="236"/>
      <c r="E167" s="236"/>
      <c r="F167" s="237"/>
      <c r="G167" s="17"/>
      <c r="H167" s="17"/>
      <c r="I167" s="17"/>
    </row>
    <row r="168" spans="1:9">
      <c r="A168" s="31">
        <v>122</v>
      </c>
      <c r="B168" s="31" t="s">
        <v>649</v>
      </c>
      <c r="C168" s="24">
        <v>39422</v>
      </c>
      <c r="D168" s="20" t="s">
        <v>605</v>
      </c>
      <c r="E168" s="31" t="s">
        <v>476</v>
      </c>
      <c r="F168" s="7" t="s">
        <v>650</v>
      </c>
      <c r="G168" s="5">
        <v>501.2</v>
      </c>
      <c r="H168" s="5">
        <v>501.2</v>
      </c>
      <c r="I168" s="5">
        <v>501.2</v>
      </c>
    </row>
    <row r="169" spans="1:9">
      <c r="A169" s="31">
        <v>123</v>
      </c>
      <c r="B169" s="31" t="s">
        <v>649</v>
      </c>
      <c r="C169" s="24">
        <v>39422</v>
      </c>
      <c r="D169" s="20" t="s">
        <v>495</v>
      </c>
      <c r="E169" s="31" t="s">
        <v>476</v>
      </c>
      <c r="F169" s="7" t="s">
        <v>650</v>
      </c>
      <c r="G169" s="5">
        <v>1599.7</v>
      </c>
      <c r="H169" s="5">
        <v>1599.7</v>
      </c>
      <c r="I169" s="5">
        <v>1599.7</v>
      </c>
    </row>
    <row r="170" spans="1:9">
      <c r="A170" s="31">
        <v>124</v>
      </c>
      <c r="B170" s="31" t="s">
        <v>653</v>
      </c>
      <c r="C170" s="24">
        <v>39419</v>
      </c>
      <c r="D170" s="20" t="s">
        <v>495</v>
      </c>
      <c r="E170" s="31" t="s">
        <v>624</v>
      </c>
      <c r="F170" s="7" t="s">
        <v>665</v>
      </c>
      <c r="G170" s="5">
        <v>2832</v>
      </c>
      <c r="H170" s="5">
        <v>2832</v>
      </c>
      <c r="I170" s="5">
        <v>2832</v>
      </c>
    </row>
    <row r="171" spans="1:9">
      <c r="A171" s="31">
        <v>125</v>
      </c>
      <c r="B171" s="31" t="s">
        <v>666</v>
      </c>
      <c r="C171" s="24">
        <v>39419</v>
      </c>
      <c r="D171" s="20" t="s">
        <v>660</v>
      </c>
      <c r="E171" s="31" t="s">
        <v>531</v>
      </c>
      <c r="F171" s="7" t="s">
        <v>663</v>
      </c>
      <c r="G171" s="5">
        <v>1000</v>
      </c>
      <c r="H171" s="5">
        <v>1000</v>
      </c>
      <c r="I171" s="5">
        <v>1000</v>
      </c>
    </row>
    <row r="172" spans="1:9">
      <c r="A172" s="31">
        <v>126</v>
      </c>
      <c r="B172" s="31" t="s">
        <v>666</v>
      </c>
      <c r="C172" s="24">
        <v>39419</v>
      </c>
      <c r="D172" s="20" t="s">
        <v>661</v>
      </c>
      <c r="E172" s="31" t="s">
        <v>531</v>
      </c>
      <c r="F172" s="7" t="s">
        <v>663</v>
      </c>
      <c r="G172" s="5">
        <v>2000</v>
      </c>
      <c r="H172" s="5">
        <v>2000</v>
      </c>
      <c r="I172" s="5">
        <v>2000</v>
      </c>
    </row>
    <row r="173" spans="1:9" ht="30">
      <c r="A173" s="31">
        <v>127</v>
      </c>
      <c r="B173" s="31" t="s">
        <v>667</v>
      </c>
      <c r="C173" s="24">
        <v>39419</v>
      </c>
      <c r="D173" s="20" t="s">
        <v>491</v>
      </c>
      <c r="E173" s="31" t="s">
        <v>624</v>
      </c>
      <c r="F173" s="7" t="s">
        <v>668</v>
      </c>
      <c r="G173" s="5">
        <v>4470</v>
      </c>
      <c r="H173" s="5">
        <v>4199</v>
      </c>
      <c r="I173" s="5">
        <v>4199</v>
      </c>
    </row>
    <row r="174" spans="1:9">
      <c r="A174" s="31">
        <v>128</v>
      </c>
      <c r="B174" s="31" t="s">
        <v>669</v>
      </c>
      <c r="C174" s="24">
        <v>39434</v>
      </c>
      <c r="D174" s="20" t="s">
        <v>491</v>
      </c>
      <c r="E174" s="31" t="s">
        <v>481</v>
      </c>
      <c r="F174" s="7" t="s">
        <v>629</v>
      </c>
      <c r="G174" s="5">
        <v>1890</v>
      </c>
      <c r="H174" s="5">
        <v>1890</v>
      </c>
      <c r="I174" s="5">
        <v>1890</v>
      </c>
    </row>
    <row r="175" spans="1:9">
      <c r="A175" s="31">
        <v>129</v>
      </c>
      <c r="B175" s="31" t="s">
        <v>670</v>
      </c>
      <c r="C175" s="24">
        <v>39434</v>
      </c>
      <c r="D175" s="20" t="s">
        <v>491</v>
      </c>
      <c r="E175" s="31" t="s">
        <v>624</v>
      </c>
      <c r="F175" s="7" t="s">
        <v>671</v>
      </c>
      <c r="G175" s="5">
        <v>6000</v>
      </c>
      <c r="H175" s="5">
        <v>6000</v>
      </c>
      <c r="I175" s="5">
        <v>6000</v>
      </c>
    </row>
    <row r="176" spans="1:9">
      <c r="A176" s="31">
        <v>130</v>
      </c>
      <c r="B176" s="31" t="s">
        <v>672</v>
      </c>
      <c r="C176" s="24">
        <v>39436</v>
      </c>
      <c r="D176" s="20" t="s">
        <v>673</v>
      </c>
      <c r="E176" s="31" t="s">
        <v>674</v>
      </c>
      <c r="F176" s="7" t="s">
        <v>675</v>
      </c>
      <c r="G176" s="5">
        <v>6600</v>
      </c>
      <c r="H176" s="5">
        <v>6600</v>
      </c>
      <c r="I176" s="5">
        <v>6600</v>
      </c>
    </row>
    <row r="177" spans="1:9">
      <c r="A177" s="31">
        <v>131</v>
      </c>
      <c r="B177" s="31" t="s">
        <v>676</v>
      </c>
      <c r="C177" s="24">
        <v>39434</v>
      </c>
      <c r="D177" s="20" t="s">
        <v>491</v>
      </c>
      <c r="E177" s="31" t="s">
        <v>426</v>
      </c>
      <c r="F177" s="7" t="s">
        <v>568</v>
      </c>
      <c r="G177" s="5">
        <v>3000</v>
      </c>
      <c r="H177" s="5">
        <v>3289.54</v>
      </c>
      <c r="I177" s="5">
        <v>3289.54</v>
      </c>
    </row>
    <row r="178" spans="1:9">
      <c r="A178" s="31">
        <v>132</v>
      </c>
      <c r="B178" s="31" t="s">
        <v>677</v>
      </c>
      <c r="C178" s="24">
        <v>39436</v>
      </c>
      <c r="D178" s="20" t="s">
        <v>491</v>
      </c>
      <c r="E178" s="31" t="s">
        <v>624</v>
      </c>
      <c r="F178" s="7" t="s">
        <v>568</v>
      </c>
      <c r="G178" s="5">
        <v>3000</v>
      </c>
      <c r="H178" s="5">
        <v>3000</v>
      </c>
      <c r="I178" s="5">
        <v>3000</v>
      </c>
    </row>
    <row r="179" spans="1:9">
      <c r="A179" s="31">
        <v>133</v>
      </c>
      <c r="B179" s="31" t="s">
        <v>678</v>
      </c>
      <c r="C179" s="24">
        <v>39434</v>
      </c>
      <c r="D179" s="20" t="s">
        <v>660</v>
      </c>
      <c r="E179" s="31" t="s">
        <v>458</v>
      </c>
      <c r="F179" s="7" t="s">
        <v>663</v>
      </c>
      <c r="G179" s="5">
        <v>7000</v>
      </c>
      <c r="H179" s="5">
        <v>7000</v>
      </c>
      <c r="I179" s="5">
        <v>7000</v>
      </c>
    </row>
    <row r="180" spans="1:9" ht="30">
      <c r="A180" s="31">
        <v>134</v>
      </c>
      <c r="B180" s="31" t="s">
        <v>679</v>
      </c>
      <c r="C180" s="24">
        <v>39414</v>
      </c>
      <c r="D180" s="20" t="s">
        <v>491</v>
      </c>
      <c r="E180" s="31" t="s">
        <v>428</v>
      </c>
      <c r="F180" s="7" t="s">
        <v>431</v>
      </c>
      <c r="G180" s="5">
        <v>460</v>
      </c>
      <c r="H180" s="5">
        <v>460</v>
      </c>
      <c r="I180" s="5">
        <v>460</v>
      </c>
    </row>
    <row r="181" spans="1:9" ht="30">
      <c r="A181" s="31">
        <v>135</v>
      </c>
      <c r="B181" s="31" t="s">
        <v>680</v>
      </c>
      <c r="C181" s="24">
        <v>39434</v>
      </c>
      <c r="D181" s="20" t="s">
        <v>491</v>
      </c>
      <c r="E181" s="31" t="s">
        <v>451</v>
      </c>
      <c r="F181" s="7" t="s">
        <v>431</v>
      </c>
      <c r="G181" s="5">
        <v>1150</v>
      </c>
      <c r="H181" s="5">
        <v>1150</v>
      </c>
      <c r="I181" s="5">
        <v>1150</v>
      </c>
    </row>
    <row r="182" spans="1:9">
      <c r="A182" s="31">
        <v>136</v>
      </c>
      <c r="B182" s="31" t="s">
        <v>681</v>
      </c>
      <c r="C182" s="24">
        <v>39423</v>
      </c>
      <c r="D182" s="20" t="s">
        <v>494</v>
      </c>
      <c r="E182" s="31" t="s">
        <v>488</v>
      </c>
      <c r="F182" s="7" t="s">
        <v>466</v>
      </c>
      <c r="G182" s="5">
        <v>1000</v>
      </c>
      <c r="H182" s="5">
        <v>1000</v>
      </c>
      <c r="I182" s="5">
        <v>1000</v>
      </c>
    </row>
    <row r="183" spans="1:9">
      <c r="A183" s="31">
        <v>137</v>
      </c>
      <c r="B183" s="31" t="s">
        <v>682</v>
      </c>
      <c r="C183" s="24">
        <v>39436</v>
      </c>
      <c r="D183" s="20" t="s">
        <v>673</v>
      </c>
      <c r="E183" s="31" t="s">
        <v>674</v>
      </c>
      <c r="F183" s="7" t="s">
        <v>683</v>
      </c>
      <c r="G183" s="5">
        <v>65988</v>
      </c>
      <c r="H183" s="5">
        <v>65988</v>
      </c>
      <c r="I183" s="5">
        <v>65988</v>
      </c>
    </row>
    <row r="184" spans="1:9">
      <c r="A184" s="31">
        <v>138</v>
      </c>
      <c r="B184" s="31" t="s">
        <v>682</v>
      </c>
      <c r="C184" s="24">
        <v>39436</v>
      </c>
      <c r="D184" s="20" t="s">
        <v>469</v>
      </c>
      <c r="E184" s="31" t="s">
        <v>674</v>
      </c>
      <c r="F184" s="7" t="s">
        <v>683</v>
      </c>
      <c r="G184" s="5">
        <v>1212</v>
      </c>
      <c r="H184" s="5">
        <v>1212</v>
      </c>
      <c r="I184" s="5">
        <v>1212</v>
      </c>
    </row>
    <row r="185" spans="1:9">
      <c r="A185" s="232" t="s">
        <v>545</v>
      </c>
      <c r="B185" s="233"/>
      <c r="C185" s="233"/>
      <c r="D185" s="233"/>
      <c r="E185" s="233"/>
      <c r="F185" s="234"/>
      <c r="G185" s="17">
        <f>SUM(G168:G184)</f>
        <v>109702.9</v>
      </c>
      <c r="H185" s="17">
        <f>SUM(H168:H184)</f>
        <v>109721.44</v>
      </c>
      <c r="I185" s="17">
        <f>SUM(I168:I184)</f>
        <v>109721.44</v>
      </c>
    </row>
    <row r="186" spans="1:9">
      <c r="A186" s="232" t="s">
        <v>684</v>
      </c>
      <c r="B186" s="233"/>
      <c r="C186" s="233"/>
      <c r="D186" s="233"/>
      <c r="E186" s="233"/>
      <c r="F186" s="234"/>
      <c r="G186" s="17">
        <f>G147+G166+G185</f>
        <v>289120.90000000002</v>
      </c>
      <c r="H186" s="17">
        <f>H147+H166+H185</f>
        <v>289252.08</v>
      </c>
      <c r="I186" s="17">
        <f>I147+I166+I185</f>
        <v>289252.08</v>
      </c>
    </row>
    <row r="187" spans="1:9">
      <c r="A187" s="232" t="s">
        <v>685</v>
      </c>
      <c r="B187" s="233"/>
      <c r="C187" s="233"/>
      <c r="D187" s="233"/>
      <c r="E187" s="233"/>
      <c r="F187" s="234"/>
      <c r="G187" s="17">
        <f>G44+G95+G131+G186</f>
        <v>716792.3</v>
      </c>
      <c r="H187" s="17">
        <f>H44+H95+H131+H186+415</f>
        <v>716572.88</v>
      </c>
      <c r="I187" s="17">
        <f>I44+I95+I131+I186</f>
        <v>716157.88</v>
      </c>
    </row>
    <row r="188" spans="1:9">
      <c r="A188" s="32"/>
      <c r="B188" s="32"/>
      <c r="C188" s="32"/>
      <c r="D188" s="32"/>
      <c r="E188" s="32"/>
      <c r="F188" s="32"/>
      <c r="G188" s="33"/>
      <c r="H188" s="33"/>
      <c r="I188" s="33"/>
    </row>
    <row r="189" spans="1:9">
      <c r="A189" s="32"/>
      <c r="B189" s="32"/>
      <c r="C189" s="32"/>
      <c r="D189" s="32"/>
      <c r="E189" s="32"/>
      <c r="F189" s="32"/>
      <c r="G189" s="33"/>
      <c r="H189" s="33"/>
      <c r="I189" s="33"/>
    </row>
    <row r="190" spans="1:9">
      <c r="C190" s="9" t="s">
        <v>423</v>
      </c>
    </row>
    <row r="192" spans="1:9">
      <c r="C192" s="9" t="s">
        <v>424</v>
      </c>
    </row>
  </sheetData>
  <mergeCells count="38">
    <mergeCell ref="G29:I29"/>
    <mergeCell ref="A7:F7"/>
    <mergeCell ref="A96:F96"/>
    <mergeCell ref="A132:F132"/>
    <mergeCell ref="A147:E147"/>
    <mergeCell ref="A115:E115"/>
    <mergeCell ref="A130:E130"/>
    <mergeCell ref="A116:F116"/>
    <mergeCell ref="A133:F133"/>
    <mergeCell ref="A28:F28"/>
    <mergeCell ref="A15:F15"/>
    <mergeCell ref="A8:E8"/>
    <mergeCell ref="A16:E16"/>
    <mergeCell ref="A29:F29"/>
    <mergeCell ref="A81:E81"/>
    <mergeCell ref="A44:F44"/>
    <mergeCell ref="A9:E9"/>
    <mergeCell ref="A1:I1"/>
    <mergeCell ref="A2:I2"/>
    <mergeCell ref="A3:I3"/>
    <mergeCell ref="A4:I4"/>
    <mergeCell ref="A94:E94"/>
    <mergeCell ref="A43:F43"/>
    <mergeCell ref="A63:E63"/>
    <mergeCell ref="A82:F82"/>
    <mergeCell ref="A95:E95"/>
    <mergeCell ref="A64:F64"/>
    <mergeCell ref="A45:F45"/>
    <mergeCell ref="A106:F106"/>
    <mergeCell ref="A97:F97"/>
    <mergeCell ref="A185:F185"/>
    <mergeCell ref="A186:F186"/>
    <mergeCell ref="A187:F187"/>
    <mergeCell ref="A166:E166"/>
    <mergeCell ref="A167:F167"/>
    <mergeCell ref="A148:F148"/>
    <mergeCell ref="A131:E131"/>
    <mergeCell ref="A105:E105"/>
  </mergeCells>
  <phoneticPr fontId="13" type="noConversion"/>
  <pageMargins left="0.31496062992125984" right="0.19685039370078741" top="0.35433070866141736" bottom="0.39370078740157483" header="0.19685039370078741" footer="0.19685039370078741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5"/>
  <sheetViews>
    <sheetView topLeftCell="A7" workbookViewId="0">
      <selection activeCell="A12" sqref="A12:K12"/>
    </sheetView>
  </sheetViews>
  <sheetFormatPr defaultRowHeight="15"/>
  <cols>
    <col min="1" max="1" width="3.85546875" customWidth="1"/>
    <col min="2" max="2" width="5.7109375" customWidth="1"/>
    <col min="3" max="3" width="3.5703125" customWidth="1"/>
    <col min="4" max="4" width="3.140625" customWidth="1"/>
    <col min="5" max="5" width="3.28515625" customWidth="1"/>
    <col min="6" max="6" width="7.28515625" customWidth="1"/>
    <col min="7" max="7" width="4.7109375" customWidth="1"/>
    <col min="9" max="9" width="21.5703125" customWidth="1"/>
    <col min="10" max="10" width="11.7109375" customWidth="1"/>
    <col min="11" max="11" width="51.85546875" customWidth="1"/>
    <col min="12" max="13" width="9.140625" hidden="1" customWidth="1"/>
  </cols>
  <sheetData>
    <row r="1" spans="1:13" ht="18.75">
      <c r="A1" s="52"/>
      <c r="B1" s="52"/>
      <c r="C1" s="52"/>
      <c r="D1" s="52"/>
      <c r="E1" s="52"/>
      <c r="F1" s="52"/>
      <c r="G1" s="52"/>
      <c r="H1" s="56"/>
      <c r="I1" s="52"/>
      <c r="J1" s="325" t="s">
        <v>767</v>
      </c>
      <c r="K1" s="325"/>
      <c r="L1" s="325"/>
      <c r="M1" s="52"/>
    </row>
    <row r="2" spans="1:13" ht="18.75">
      <c r="A2" s="52"/>
      <c r="B2" s="52"/>
      <c r="C2" s="52"/>
      <c r="D2" s="52"/>
      <c r="E2" s="52"/>
      <c r="F2" s="52"/>
      <c r="G2" s="52"/>
      <c r="H2" s="56"/>
      <c r="I2" s="52"/>
      <c r="J2" s="325" t="s">
        <v>768</v>
      </c>
      <c r="K2" s="325"/>
      <c r="L2" s="325"/>
      <c r="M2" s="52"/>
    </row>
    <row r="3" spans="1:13" ht="18.75">
      <c r="A3" s="52"/>
      <c r="B3" s="52"/>
      <c r="C3" s="52"/>
      <c r="D3" s="52"/>
      <c r="E3" s="52"/>
      <c r="F3" s="52"/>
      <c r="G3" s="52"/>
      <c r="H3" s="56"/>
      <c r="I3" s="52"/>
      <c r="J3" s="325" t="s">
        <v>769</v>
      </c>
      <c r="K3" s="325"/>
      <c r="L3" s="325"/>
      <c r="M3" s="52"/>
    </row>
    <row r="4" spans="1:13" ht="18.75">
      <c r="A4" s="52"/>
      <c r="B4" s="52"/>
      <c r="C4" s="52"/>
      <c r="D4" s="52"/>
      <c r="E4" s="52"/>
      <c r="F4" s="52"/>
      <c r="G4" s="52"/>
      <c r="H4" s="56"/>
      <c r="I4" s="52"/>
      <c r="J4" s="325" t="s">
        <v>770</v>
      </c>
      <c r="K4" s="325"/>
      <c r="L4" s="325"/>
      <c r="M4" s="52"/>
    </row>
    <row r="5" spans="1:13" ht="18.75">
      <c r="A5" s="52"/>
      <c r="B5" s="52"/>
      <c r="C5" s="52"/>
      <c r="D5" s="52"/>
      <c r="E5" s="52"/>
      <c r="F5" s="52"/>
      <c r="G5" s="52"/>
      <c r="H5" s="56"/>
      <c r="I5" s="52"/>
      <c r="J5" s="52"/>
      <c r="K5" s="56"/>
      <c r="L5" s="52"/>
      <c r="M5" s="52"/>
    </row>
    <row r="6" spans="1:13" ht="18.75">
      <c r="A6" s="52"/>
      <c r="B6" s="52"/>
      <c r="C6" s="52"/>
      <c r="D6" s="52"/>
      <c r="E6" s="52"/>
      <c r="F6" s="52"/>
      <c r="G6" s="52"/>
      <c r="H6" s="56"/>
      <c r="I6" s="52"/>
      <c r="J6" s="52"/>
      <c r="K6" s="56"/>
      <c r="L6" s="52"/>
      <c r="M6" s="52"/>
    </row>
    <row r="7" spans="1:13" ht="18.75">
      <c r="A7" s="327" t="s">
        <v>771</v>
      </c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</row>
    <row r="8" spans="1:13" ht="18.75">
      <c r="A8" s="327" t="s">
        <v>772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</row>
    <row r="9" spans="1:13" ht="62.25" customHeight="1">
      <c r="A9" s="326" t="s">
        <v>1255</v>
      </c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</row>
    <row r="10" spans="1:13" ht="18.75">
      <c r="A10" s="52"/>
      <c r="B10" s="52"/>
      <c r="C10" s="52"/>
      <c r="D10" s="52"/>
      <c r="E10" s="52"/>
      <c r="F10" s="491"/>
      <c r="G10" s="492"/>
      <c r="H10" s="492"/>
      <c r="I10" s="492"/>
      <c r="J10" s="492"/>
      <c r="K10" s="492"/>
      <c r="L10" s="52"/>
      <c r="M10" s="52"/>
    </row>
    <row r="11" spans="1:13" ht="102.75" customHeight="1">
      <c r="A11" s="319" t="s">
        <v>773</v>
      </c>
      <c r="B11" s="337"/>
      <c r="C11" s="337"/>
      <c r="D11" s="337"/>
      <c r="E11" s="320"/>
      <c r="F11" s="319" t="s">
        <v>782</v>
      </c>
      <c r="G11" s="320"/>
      <c r="H11" s="319" t="s">
        <v>774</v>
      </c>
      <c r="I11" s="320"/>
      <c r="J11" s="223" t="s">
        <v>775</v>
      </c>
      <c r="K11" s="48" t="s">
        <v>776</v>
      </c>
      <c r="L11" s="53"/>
      <c r="M11" s="53"/>
    </row>
    <row r="12" spans="1:13" ht="54" customHeight="1" thickBot="1">
      <c r="A12" s="332" t="s">
        <v>1253</v>
      </c>
      <c r="B12" s="333"/>
      <c r="C12" s="333"/>
      <c r="D12" s="333"/>
      <c r="E12" s="334"/>
      <c r="F12" s="328">
        <v>1390</v>
      </c>
      <c r="G12" s="329"/>
      <c r="H12" s="330" t="s">
        <v>1250</v>
      </c>
      <c r="I12" s="331"/>
      <c r="J12" s="202">
        <v>1390</v>
      </c>
      <c r="K12" s="203" t="s">
        <v>1254</v>
      </c>
      <c r="L12" s="53"/>
      <c r="M12" s="53"/>
    </row>
    <row r="13" spans="1:13" ht="19.5" thickBot="1">
      <c r="A13" s="321" t="s">
        <v>779</v>
      </c>
      <c r="B13" s="322"/>
      <c r="C13" s="322"/>
      <c r="D13" s="322"/>
      <c r="E13" s="490"/>
      <c r="F13" s="323">
        <f>SUM(F12)</f>
        <v>1390</v>
      </c>
      <c r="G13" s="324"/>
      <c r="H13" s="209"/>
      <c r="I13" s="208"/>
      <c r="J13" s="210">
        <f>SUM(J12)</f>
        <v>1390</v>
      </c>
      <c r="K13" s="211"/>
      <c r="L13" s="53"/>
      <c r="M13" s="53"/>
    </row>
    <row r="14" spans="1:13" ht="18.75">
      <c r="A14" s="54"/>
      <c r="B14" s="54"/>
      <c r="C14" s="54"/>
      <c r="D14" s="54"/>
      <c r="E14" s="54"/>
      <c r="F14" s="55"/>
      <c r="G14" s="54"/>
      <c r="H14" s="57"/>
      <c r="I14" s="54"/>
      <c r="J14" s="55"/>
      <c r="K14" s="57"/>
      <c r="L14" s="52"/>
      <c r="M14" s="52"/>
    </row>
    <row r="15" spans="1:13" ht="18.75">
      <c r="A15" s="327" t="s">
        <v>1087</v>
      </c>
      <c r="B15" s="327"/>
      <c r="C15" s="327"/>
      <c r="D15" s="327"/>
      <c r="E15" s="327"/>
      <c r="F15" s="327"/>
      <c r="G15" s="327"/>
      <c r="H15" s="327"/>
      <c r="I15" s="327"/>
      <c r="J15" s="327"/>
      <c r="K15" s="327"/>
      <c r="L15" s="52"/>
      <c r="M15" s="52"/>
    </row>
  </sheetData>
  <mergeCells count="17">
    <mergeCell ref="A15:K15"/>
    <mergeCell ref="F13:G13"/>
    <mergeCell ref="A13:E13"/>
    <mergeCell ref="A9:M9"/>
    <mergeCell ref="A11:E11"/>
    <mergeCell ref="F11:G11"/>
    <mergeCell ref="H11:I11"/>
    <mergeCell ref="A12:E12"/>
    <mergeCell ref="F12:G12"/>
    <mergeCell ref="H12:I12"/>
    <mergeCell ref="F10:K10"/>
    <mergeCell ref="A8:M8"/>
    <mergeCell ref="J1:L1"/>
    <mergeCell ref="J2:L2"/>
    <mergeCell ref="J3:L3"/>
    <mergeCell ref="J4:L4"/>
    <mergeCell ref="A7:M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7"/>
  <sheetViews>
    <sheetView workbookViewId="0">
      <selection activeCell="L10" sqref="L10"/>
    </sheetView>
  </sheetViews>
  <sheetFormatPr defaultRowHeight="15"/>
  <cols>
    <col min="1" max="1" width="4" customWidth="1"/>
    <col min="2" max="2" width="18.28515625" customWidth="1"/>
    <col min="3" max="3" width="11" customWidth="1"/>
    <col min="4" max="4" width="24.28515625" customWidth="1"/>
    <col min="5" max="5" width="8.85546875" customWidth="1"/>
    <col min="6" max="6" width="44.42578125" customWidth="1"/>
    <col min="7" max="8" width="10.28515625" customWidth="1"/>
    <col min="9" max="9" width="10" customWidth="1"/>
  </cols>
  <sheetData>
    <row r="1" spans="1:9" ht="20.25">
      <c r="A1" s="262" t="s">
        <v>408</v>
      </c>
      <c r="B1" s="262"/>
      <c r="C1" s="262"/>
      <c r="D1" s="262"/>
      <c r="E1" s="262"/>
      <c r="F1" s="262"/>
      <c r="G1" s="262"/>
      <c r="H1" s="262"/>
      <c r="I1" s="262"/>
    </row>
    <row r="2" spans="1:9">
      <c r="A2" s="263" t="s">
        <v>409</v>
      </c>
      <c r="B2" s="263"/>
      <c r="C2" s="263"/>
      <c r="D2" s="263"/>
      <c r="E2" s="263"/>
      <c r="F2" s="263"/>
      <c r="G2" s="263"/>
      <c r="H2" s="263"/>
      <c r="I2" s="263"/>
    </row>
    <row r="3" spans="1:9">
      <c r="A3" s="263" t="s">
        <v>731</v>
      </c>
      <c r="B3" s="263"/>
      <c r="C3" s="263"/>
      <c r="D3" s="263"/>
      <c r="E3" s="263"/>
      <c r="F3" s="263"/>
      <c r="G3" s="263"/>
      <c r="H3" s="263"/>
      <c r="I3" s="263"/>
    </row>
    <row r="4" spans="1:9">
      <c r="A4" s="264" t="s">
        <v>421</v>
      </c>
      <c r="B4" s="264"/>
      <c r="C4" s="264"/>
      <c r="D4" s="264"/>
      <c r="E4" s="264"/>
      <c r="F4" s="264"/>
      <c r="G4" s="264"/>
      <c r="H4" s="264"/>
      <c r="I4" s="264"/>
    </row>
    <row r="5" spans="1:9" ht="1.5" customHeight="1">
      <c r="A5" s="1"/>
      <c r="B5" s="1"/>
      <c r="C5" s="1"/>
      <c r="D5" s="1"/>
      <c r="E5" s="1"/>
      <c r="F5" s="1"/>
      <c r="G5" s="1"/>
      <c r="H5" s="1"/>
      <c r="I5" s="1"/>
    </row>
    <row r="6" spans="1:9" ht="105.75" customHeight="1">
      <c r="A6" s="4" t="s">
        <v>410</v>
      </c>
      <c r="B6" s="4" t="s">
        <v>411</v>
      </c>
      <c r="C6" s="4" t="s">
        <v>412</v>
      </c>
      <c r="D6" s="4" t="s">
        <v>413</v>
      </c>
      <c r="E6" s="37" t="s">
        <v>414</v>
      </c>
      <c r="F6" s="4" t="s">
        <v>415</v>
      </c>
      <c r="G6" s="4" t="s">
        <v>422</v>
      </c>
      <c r="H6" s="4" t="s">
        <v>416</v>
      </c>
      <c r="I6" s="4" t="s">
        <v>732</v>
      </c>
    </row>
    <row r="7" spans="1:9">
      <c r="A7" s="265" t="s">
        <v>418</v>
      </c>
      <c r="B7" s="266"/>
      <c r="C7" s="266"/>
      <c r="D7" s="266"/>
      <c r="E7" s="266"/>
      <c r="F7" s="267"/>
      <c r="G7" s="2"/>
      <c r="H7" s="2"/>
      <c r="I7" s="2"/>
    </row>
    <row r="8" spans="1:9">
      <c r="A8" s="259" t="s">
        <v>434</v>
      </c>
      <c r="B8" s="260"/>
      <c r="C8" s="260"/>
      <c r="D8" s="260"/>
      <c r="E8" s="261"/>
      <c r="F8" s="38"/>
      <c r="G8" s="35">
        <f>SUM(G9:G11)</f>
        <v>16430</v>
      </c>
      <c r="H8" s="35">
        <f>SUM(H9:H11)</f>
        <v>16430</v>
      </c>
      <c r="I8" s="35">
        <f>SUM(I9:I11)</f>
        <v>16430</v>
      </c>
    </row>
    <row r="9" spans="1:9" ht="24" customHeight="1">
      <c r="A9" s="275" t="s">
        <v>695</v>
      </c>
      <c r="B9" s="276"/>
      <c r="C9" s="276"/>
      <c r="D9" s="276"/>
      <c r="E9" s="277"/>
      <c r="F9" s="38"/>
      <c r="G9" s="34"/>
      <c r="H9" s="34"/>
      <c r="I9" s="34"/>
    </row>
    <row r="10" spans="1:9" ht="45.75" customHeight="1">
      <c r="A10" s="39">
        <v>1</v>
      </c>
      <c r="B10" s="39" t="s">
        <v>692</v>
      </c>
      <c r="C10" s="40">
        <v>39462</v>
      </c>
      <c r="D10" s="41" t="s">
        <v>693</v>
      </c>
      <c r="E10" s="39" t="s">
        <v>721</v>
      </c>
      <c r="F10" s="2" t="s">
        <v>749</v>
      </c>
      <c r="G10" s="47">
        <v>16200</v>
      </c>
      <c r="H10" s="47">
        <v>16200</v>
      </c>
      <c r="I10" s="47">
        <v>16200</v>
      </c>
    </row>
    <row r="11" spans="1:9" ht="47.25" customHeight="1">
      <c r="A11" s="39">
        <v>2</v>
      </c>
      <c r="B11" s="42" t="s">
        <v>694</v>
      </c>
      <c r="C11" s="43">
        <v>39476</v>
      </c>
      <c r="D11" s="44" t="s">
        <v>693</v>
      </c>
      <c r="E11" s="39" t="s">
        <v>451</v>
      </c>
      <c r="F11" s="2" t="s">
        <v>733</v>
      </c>
      <c r="G11" s="47">
        <v>230</v>
      </c>
      <c r="H11" s="47">
        <v>230</v>
      </c>
      <c r="I11" s="47">
        <v>230</v>
      </c>
    </row>
    <row r="12" spans="1:9">
      <c r="A12" s="259" t="s">
        <v>434</v>
      </c>
      <c r="B12" s="260"/>
      <c r="C12" s="260"/>
      <c r="D12" s="260"/>
      <c r="E12" s="261"/>
      <c r="F12" s="38"/>
      <c r="G12" s="35">
        <f>SUM(G13:G25)</f>
        <v>39830</v>
      </c>
      <c r="H12" s="35">
        <f>SUM(H13:H25)</f>
        <v>39820</v>
      </c>
      <c r="I12" s="35">
        <f>SUM(I13:I25)</f>
        <v>39820</v>
      </c>
    </row>
    <row r="13" spans="1:9">
      <c r="A13" s="3"/>
      <c r="B13" s="271" t="s">
        <v>696</v>
      </c>
      <c r="C13" s="272"/>
      <c r="D13" s="272"/>
      <c r="E13" s="273"/>
      <c r="F13" s="2"/>
      <c r="G13" s="34"/>
      <c r="H13" s="34"/>
      <c r="I13" s="34"/>
    </row>
    <row r="14" spans="1:9" ht="69" customHeight="1">
      <c r="A14" s="39">
        <v>3</v>
      </c>
      <c r="B14" s="39" t="s">
        <v>697</v>
      </c>
      <c r="C14" s="40">
        <v>39479</v>
      </c>
      <c r="D14" s="41" t="s">
        <v>693</v>
      </c>
      <c r="E14" s="39" t="s">
        <v>451</v>
      </c>
      <c r="F14" s="46" t="s">
        <v>734</v>
      </c>
      <c r="G14" s="47">
        <v>3700</v>
      </c>
      <c r="H14" s="47">
        <v>3700</v>
      </c>
      <c r="I14" s="47">
        <v>3700</v>
      </c>
    </row>
    <row r="15" spans="1:9" ht="52.5" customHeight="1">
      <c r="A15" s="39">
        <v>4</v>
      </c>
      <c r="B15" s="39" t="s">
        <v>698</v>
      </c>
      <c r="C15" s="40">
        <v>39479</v>
      </c>
      <c r="D15" s="41" t="s">
        <v>693</v>
      </c>
      <c r="E15" s="39" t="s">
        <v>458</v>
      </c>
      <c r="F15" s="2" t="s">
        <v>735</v>
      </c>
      <c r="G15" s="47">
        <v>230</v>
      </c>
      <c r="H15" s="47">
        <v>230</v>
      </c>
      <c r="I15" s="47">
        <v>230</v>
      </c>
    </row>
    <row r="16" spans="1:9" ht="30">
      <c r="A16" s="39">
        <v>5</v>
      </c>
      <c r="B16" s="39" t="s">
        <v>699</v>
      </c>
      <c r="C16" s="40">
        <v>39479</v>
      </c>
      <c r="D16" s="41" t="s">
        <v>693</v>
      </c>
      <c r="E16" s="39" t="s">
        <v>458</v>
      </c>
      <c r="F16" s="46" t="s">
        <v>736</v>
      </c>
      <c r="G16" s="47">
        <v>3000</v>
      </c>
      <c r="H16" s="47">
        <v>3000</v>
      </c>
      <c r="I16" s="47">
        <v>3000</v>
      </c>
    </row>
    <row r="17" spans="1:9" ht="45">
      <c r="A17" s="39">
        <v>6</v>
      </c>
      <c r="B17" s="39" t="s">
        <v>700</v>
      </c>
      <c r="C17" s="40">
        <v>39479</v>
      </c>
      <c r="D17" s="41" t="s">
        <v>693</v>
      </c>
      <c r="E17" s="39" t="s">
        <v>451</v>
      </c>
      <c r="F17" s="46" t="s">
        <v>727</v>
      </c>
      <c r="G17" s="47">
        <v>5000</v>
      </c>
      <c r="H17" s="47">
        <v>5000</v>
      </c>
      <c r="I17" s="47">
        <v>5000</v>
      </c>
    </row>
    <row r="18" spans="1:9" ht="135">
      <c r="A18" s="39">
        <v>7</v>
      </c>
      <c r="B18" s="39" t="s">
        <v>701</v>
      </c>
      <c r="C18" s="40">
        <v>39483</v>
      </c>
      <c r="D18" s="41" t="s">
        <v>693</v>
      </c>
      <c r="E18" s="39" t="s">
        <v>481</v>
      </c>
      <c r="F18" s="46" t="s">
        <v>737</v>
      </c>
      <c r="G18" s="47">
        <v>6000</v>
      </c>
      <c r="H18" s="47">
        <v>6000</v>
      </c>
      <c r="I18" s="47">
        <v>6000</v>
      </c>
    </row>
    <row r="19" spans="1:9" ht="30">
      <c r="A19" s="39">
        <v>8</v>
      </c>
      <c r="B19" s="39" t="s">
        <v>702</v>
      </c>
      <c r="C19" s="40">
        <v>39492</v>
      </c>
      <c r="D19" s="41" t="s">
        <v>693</v>
      </c>
      <c r="E19" s="39" t="s">
        <v>721</v>
      </c>
      <c r="F19" s="46" t="s">
        <v>726</v>
      </c>
      <c r="G19" s="47">
        <v>1400</v>
      </c>
      <c r="H19" s="47">
        <v>1400</v>
      </c>
      <c r="I19" s="47">
        <v>1400</v>
      </c>
    </row>
    <row r="20" spans="1:9" ht="60">
      <c r="A20" s="39">
        <v>9</v>
      </c>
      <c r="B20" s="39" t="s">
        <v>703</v>
      </c>
      <c r="C20" s="40">
        <v>39497</v>
      </c>
      <c r="D20" s="41" t="s">
        <v>693</v>
      </c>
      <c r="E20" s="39" t="s">
        <v>721</v>
      </c>
      <c r="F20" s="46" t="s">
        <v>738</v>
      </c>
      <c r="G20" s="47">
        <v>2000</v>
      </c>
      <c r="H20" s="47">
        <v>2000</v>
      </c>
      <c r="I20" s="47">
        <v>2000</v>
      </c>
    </row>
    <row r="21" spans="1:9" ht="30">
      <c r="A21" s="39">
        <v>10</v>
      </c>
      <c r="B21" s="39" t="s">
        <v>704</v>
      </c>
      <c r="C21" s="40">
        <v>39497</v>
      </c>
      <c r="D21" s="41" t="s">
        <v>693</v>
      </c>
      <c r="E21" s="39" t="s">
        <v>451</v>
      </c>
      <c r="F21" s="46" t="s">
        <v>739</v>
      </c>
      <c r="G21" s="47">
        <v>5000</v>
      </c>
      <c r="H21" s="47">
        <v>4990</v>
      </c>
      <c r="I21" s="47">
        <v>4990</v>
      </c>
    </row>
    <row r="22" spans="1:9" ht="45">
      <c r="A22" s="39">
        <v>11</v>
      </c>
      <c r="B22" s="39" t="s">
        <v>705</v>
      </c>
      <c r="C22" s="40">
        <v>39497</v>
      </c>
      <c r="D22" s="41" t="s">
        <v>693</v>
      </c>
      <c r="E22" s="39" t="s">
        <v>478</v>
      </c>
      <c r="F22" s="46" t="s">
        <v>740</v>
      </c>
      <c r="G22" s="47">
        <v>1500</v>
      </c>
      <c r="H22" s="47">
        <v>1500</v>
      </c>
      <c r="I22" s="47">
        <v>1500</v>
      </c>
    </row>
    <row r="23" spans="1:9" ht="34.5" customHeight="1">
      <c r="A23" s="39">
        <v>12</v>
      </c>
      <c r="B23" s="39" t="s">
        <v>706</v>
      </c>
      <c r="C23" s="40">
        <v>39499</v>
      </c>
      <c r="D23" s="41" t="s">
        <v>693</v>
      </c>
      <c r="E23" s="39" t="s">
        <v>451</v>
      </c>
      <c r="F23" s="46" t="s">
        <v>741</v>
      </c>
      <c r="G23" s="47">
        <v>3000</v>
      </c>
      <c r="H23" s="47">
        <v>3000</v>
      </c>
      <c r="I23" s="47">
        <v>3000</v>
      </c>
    </row>
    <row r="24" spans="1:9" ht="45">
      <c r="A24" s="39">
        <v>13</v>
      </c>
      <c r="B24" s="39" t="s">
        <v>707</v>
      </c>
      <c r="C24" s="40">
        <v>39504</v>
      </c>
      <c r="D24" s="41" t="s">
        <v>693</v>
      </c>
      <c r="E24" s="39" t="s">
        <v>451</v>
      </c>
      <c r="F24" s="46" t="s">
        <v>742</v>
      </c>
      <c r="G24" s="47">
        <v>4000</v>
      </c>
      <c r="H24" s="47">
        <v>4000</v>
      </c>
      <c r="I24" s="47">
        <v>4000</v>
      </c>
    </row>
    <row r="25" spans="1:9" ht="30">
      <c r="A25" s="39">
        <v>14</v>
      </c>
      <c r="B25" s="39" t="s">
        <v>708</v>
      </c>
      <c r="C25" s="40">
        <v>39505</v>
      </c>
      <c r="D25" s="41" t="s">
        <v>709</v>
      </c>
      <c r="E25" s="39" t="s">
        <v>724</v>
      </c>
      <c r="F25" s="46" t="s">
        <v>725</v>
      </c>
      <c r="G25" s="47">
        <v>5000</v>
      </c>
      <c r="H25" s="47">
        <v>5000</v>
      </c>
      <c r="I25" s="47">
        <v>5000</v>
      </c>
    </row>
    <row r="26" spans="1:9">
      <c r="A26" s="268" t="s">
        <v>434</v>
      </c>
      <c r="B26" s="269"/>
      <c r="C26" s="269"/>
      <c r="D26" s="269"/>
      <c r="E26" s="270"/>
      <c r="F26" s="48"/>
      <c r="G26" s="49">
        <f>SUM(G27:G39)</f>
        <v>23249</v>
      </c>
      <c r="H26" s="49">
        <f>SUM(H27:H39)</f>
        <v>23249</v>
      </c>
      <c r="I26" s="49">
        <f>SUM(I27:I39)</f>
        <v>23249</v>
      </c>
    </row>
    <row r="27" spans="1:9">
      <c r="A27" s="3"/>
      <c r="B27" s="271" t="s">
        <v>710</v>
      </c>
      <c r="C27" s="272"/>
      <c r="D27" s="272"/>
      <c r="E27" s="273"/>
      <c r="F27" s="2"/>
      <c r="G27" s="34"/>
      <c r="H27" s="34"/>
      <c r="I27" s="34"/>
    </row>
    <row r="28" spans="1:9" ht="60">
      <c r="A28" s="39">
        <v>15</v>
      </c>
      <c r="B28" s="39" t="s">
        <v>711</v>
      </c>
      <c r="C28" s="40">
        <v>39511</v>
      </c>
      <c r="D28" s="41" t="s">
        <v>712</v>
      </c>
      <c r="E28" s="39" t="s">
        <v>478</v>
      </c>
      <c r="F28" s="46" t="s">
        <v>743</v>
      </c>
      <c r="G28" s="47">
        <v>5500</v>
      </c>
      <c r="H28" s="47">
        <v>5500</v>
      </c>
      <c r="I28" s="47">
        <v>5500</v>
      </c>
    </row>
    <row r="29" spans="1:9" ht="45">
      <c r="A29" s="39">
        <v>16</v>
      </c>
      <c r="B29" s="39" t="s">
        <v>713</v>
      </c>
      <c r="C29" s="40">
        <v>39512</v>
      </c>
      <c r="D29" s="41" t="s">
        <v>712</v>
      </c>
      <c r="E29" s="39" t="s">
        <v>478</v>
      </c>
      <c r="F29" s="46" t="s">
        <v>730</v>
      </c>
      <c r="G29" s="47">
        <v>1610</v>
      </c>
      <c r="H29" s="47">
        <v>1610</v>
      </c>
      <c r="I29" s="47">
        <v>1610</v>
      </c>
    </row>
    <row r="30" spans="1:9" ht="56.25" customHeight="1">
      <c r="A30" s="39">
        <v>17</v>
      </c>
      <c r="B30" s="39" t="s">
        <v>714</v>
      </c>
      <c r="C30" s="40">
        <v>39520</v>
      </c>
      <c r="D30" s="41" t="s">
        <v>712</v>
      </c>
      <c r="E30" s="39" t="s">
        <v>452</v>
      </c>
      <c r="F30" s="46" t="s">
        <v>744</v>
      </c>
      <c r="G30" s="47">
        <v>230</v>
      </c>
      <c r="H30" s="47">
        <v>230</v>
      </c>
      <c r="I30" s="47">
        <v>230</v>
      </c>
    </row>
    <row r="31" spans="1:9" ht="30">
      <c r="A31" s="39">
        <v>18</v>
      </c>
      <c r="B31" s="39" t="s">
        <v>715</v>
      </c>
      <c r="C31" s="40">
        <v>39520</v>
      </c>
      <c r="D31" s="41" t="s">
        <v>709</v>
      </c>
      <c r="E31" s="39" t="s">
        <v>722</v>
      </c>
      <c r="F31" s="46" t="s">
        <v>745</v>
      </c>
      <c r="G31" s="47">
        <v>5000</v>
      </c>
      <c r="H31" s="47">
        <v>5000</v>
      </c>
      <c r="I31" s="47">
        <v>5000</v>
      </c>
    </row>
    <row r="32" spans="1:9" ht="30">
      <c r="A32" s="39">
        <v>19</v>
      </c>
      <c r="B32" s="39" t="s">
        <v>716</v>
      </c>
      <c r="C32" s="40">
        <v>39520</v>
      </c>
      <c r="D32" s="41" t="s">
        <v>717</v>
      </c>
      <c r="E32" s="39" t="s">
        <v>723</v>
      </c>
      <c r="F32" s="46" t="s">
        <v>746</v>
      </c>
      <c r="G32" s="47">
        <v>1140</v>
      </c>
      <c r="H32" s="47">
        <v>1140</v>
      </c>
      <c r="I32" s="47">
        <v>1140</v>
      </c>
    </row>
    <row r="33" spans="1:9" ht="45">
      <c r="A33" s="39">
        <v>20</v>
      </c>
      <c r="B33" s="39" t="s">
        <v>718</v>
      </c>
      <c r="C33" s="40">
        <v>39525</v>
      </c>
      <c r="D33" s="41" t="s">
        <v>712</v>
      </c>
      <c r="E33" s="39" t="s">
        <v>458</v>
      </c>
      <c r="F33" s="46" t="s">
        <v>747</v>
      </c>
      <c r="G33" s="47">
        <v>230</v>
      </c>
      <c r="H33" s="47">
        <v>230</v>
      </c>
      <c r="I33" s="47">
        <v>230</v>
      </c>
    </row>
    <row r="34" spans="1:9" ht="45">
      <c r="A34" s="39">
        <v>21</v>
      </c>
      <c r="B34" s="39" t="s">
        <v>719</v>
      </c>
      <c r="C34" s="40">
        <v>39525</v>
      </c>
      <c r="D34" s="41" t="s">
        <v>712</v>
      </c>
      <c r="E34" s="39" t="s">
        <v>458</v>
      </c>
      <c r="F34" s="46" t="s">
        <v>748</v>
      </c>
      <c r="G34" s="47">
        <v>230</v>
      </c>
      <c r="H34" s="47">
        <v>230</v>
      </c>
      <c r="I34" s="47">
        <v>230</v>
      </c>
    </row>
    <row r="35" spans="1:9" ht="90">
      <c r="A35" s="39">
        <v>22</v>
      </c>
      <c r="B35" s="39" t="s">
        <v>720</v>
      </c>
      <c r="C35" s="40">
        <v>39527</v>
      </c>
      <c r="D35" s="41" t="s">
        <v>712</v>
      </c>
      <c r="E35" s="39" t="s">
        <v>478</v>
      </c>
      <c r="F35" s="46" t="s">
        <v>750</v>
      </c>
      <c r="G35" s="47">
        <v>6000</v>
      </c>
      <c r="H35" s="47">
        <v>6000</v>
      </c>
      <c r="I35" s="47">
        <v>6000</v>
      </c>
    </row>
    <row r="36" spans="1:9" ht="45">
      <c r="A36" s="42">
        <v>23</v>
      </c>
      <c r="B36" s="39" t="s">
        <v>728</v>
      </c>
      <c r="C36" s="40">
        <v>39531</v>
      </c>
      <c r="D36" s="41" t="s">
        <v>712</v>
      </c>
      <c r="E36" s="39" t="s">
        <v>474</v>
      </c>
      <c r="F36" s="46" t="s">
        <v>751</v>
      </c>
      <c r="G36" s="47">
        <v>230</v>
      </c>
      <c r="H36" s="47">
        <v>230</v>
      </c>
      <c r="I36" s="47">
        <v>230</v>
      </c>
    </row>
    <row r="37" spans="1:9" ht="45">
      <c r="A37" s="50">
        <v>24</v>
      </c>
      <c r="B37" s="39" t="s">
        <v>729</v>
      </c>
      <c r="C37" s="40">
        <v>39531</v>
      </c>
      <c r="D37" s="41" t="s">
        <v>712</v>
      </c>
      <c r="E37" s="39" t="s">
        <v>474</v>
      </c>
      <c r="F37" s="46" t="s">
        <v>752</v>
      </c>
      <c r="G37" s="47">
        <v>460</v>
      </c>
      <c r="H37" s="47">
        <v>460</v>
      </c>
      <c r="I37" s="47">
        <v>460</v>
      </c>
    </row>
    <row r="38" spans="1:9" ht="45">
      <c r="A38" s="45">
        <v>25</v>
      </c>
      <c r="B38" s="39" t="s">
        <v>753</v>
      </c>
      <c r="C38" s="40">
        <v>39533</v>
      </c>
      <c r="D38" s="41" t="s">
        <v>712</v>
      </c>
      <c r="E38" s="39" t="s">
        <v>481</v>
      </c>
      <c r="F38" s="46" t="s">
        <v>754</v>
      </c>
      <c r="G38" s="47">
        <v>2619</v>
      </c>
      <c r="H38" s="47">
        <v>2619</v>
      </c>
      <c r="I38" s="47">
        <v>2619</v>
      </c>
    </row>
    <row r="39" spans="1:9" ht="30">
      <c r="A39" s="45">
        <v>26</v>
      </c>
      <c r="B39" s="39" t="s">
        <v>755</v>
      </c>
      <c r="C39" s="39"/>
      <c r="D39" s="41" t="s">
        <v>712</v>
      </c>
      <c r="E39" s="39" t="s">
        <v>458</v>
      </c>
      <c r="F39" s="46" t="s">
        <v>756</v>
      </c>
      <c r="G39" s="47"/>
      <c r="H39" s="47"/>
      <c r="I39" s="47"/>
    </row>
    <row r="40" spans="1:9">
      <c r="A40" s="271" t="s">
        <v>419</v>
      </c>
      <c r="B40" s="278"/>
      <c r="C40" s="278"/>
      <c r="D40" s="278"/>
      <c r="E40" s="279"/>
      <c r="F40" s="2"/>
      <c r="G40" s="36">
        <f>G8+G12+G26</f>
        <v>79509</v>
      </c>
      <c r="H40" s="36">
        <f>H8+H12+H26</f>
        <v>79499</v>
      </c>
      <c r="I40" s="36">
        <f>I8+I12+I26</f>
        <v>79499</v>
      </c>
    </row>
    <row r="41" spans="1:9" ht="24.75" customHeight="1">
      <c r="A41" s="274" t="s">
        <v>420</v>
      </c>
      <c r="B41" s="272"/>
      <c r="C41" s="273"/>
      <c r="D41" s="274"/>
      <c r="E41" s="272"/>
      <c r="F41" s="273"/>
      <c r="G41" s="51">
        <f>G40</f>
        <v>79509</v>
      </c>
      <c r="H41" s="51">
        <f>H40</f>
        <v>79499</v>
      </c>
      <c r="I41" s="51">
        <f>I40</f>
        <v>79499</v>
      </c>
    </row>
    <row r="42" spans="1:9" ht="24.75" customHeight="1">
      <c r="A42" s="274"/>
      <c r="B42" s="272"/>
      <c r="C42" s="272"/>
      <c r="D42" s="272"/>
      <c r="E42" s="272"/>
      <c r="F42" s="272"/>
      <c r="G42" s="272"/>
      <c r="H42" s="272"/>
      <c r="I42" s="273"/>
    </row>
    <row r="43" spans="1:9">
      <c r="A43" s="268" t="s">
        <v>434</v>
      </c>
      <c r="B43" s="269"/>
      <c r="C43" s="269"/>
      <c r="D43" s="269"/>
      <c r="E43" s="270"/>
      <c r="F43" s="48"/>
      <c r="G43" s="49">
        <f>SUM(G44:G60)</f>
        <v>27155</v>
      </c>
      <c r="H43" s="49">
        <f>SUM(H44:H60)</f>
        <v>2730</v>
      </c>
      <c r="I43" s="49">
        <f>SUM(I44:I60)</f>
        <v>2730</v>
      </c>
    </row>
    <row r="44" spans="1:9">
      <c r="A44" s="3"/>
      <c r="B44" s="271" t="s">
        <v>541</v>
      </c>
      <c r="C44" s="272"/>
      <c r="D44" s="272"/>
      <c r="E44" s="273"/>
      <c r="F44" s="2"/>
      <c r="G44" s="34"/>
      <c r="H44" s="34"/>
      <c r="I44" s="34"/>
    </row>
    <row r="45" spans="1:9" ht="45">
      <c r="A45" s="39">
        <v>27</v>
      </c>
      <c r="B45" s="39" t="s">
        <v>755</v>
      </c>
      <c r="C45" s="40">
        <v>39539</v>
      </c>
      <c r="D45" s="41" t="s">
        <v>712</v>
      </c>
      <c r="E45" s="42" t="s">
        <v>458</v>
      </c>
      <c r="F45" s="46" t="s">
        <v>757</v>
      </c>
      <c r="G45" s="47">
        <v>230</v>
      </c>
      <c r="H45" s="47">
        <v>230</v>
      </c>
      <c r="I45" s="47">
        <v>230</v>
      </c>
    </row>
    <row r="46" spans="1:9" ht="30">
      <c r="A46" s="39">
        <v>28</v>
      </c>
      <c r="B46" s="39" t="s">
        <v>758</v>
      </c>
      <c r="C46" s="40">
        <v>39545</v>
      </c>
      <c r="D46" s="41" t="s">
        <v>712</v>
      </c>
      <c r="E46" s="42" t="s">
        <v>465</v>
      </c>
      <c r="F46" s="46" t="s">
        <v>759</v>
      </c>
      <c r="G46" s="47">
        <v>2500</v>
      </c>
      <c r="H46" s="47">
        <v>2500</v>
      </c>
      <c r="I46" s="47">
        <v>2500</v>
      </c>
    </row>
    <row r="47" spans="1:9" ht="39.75" customHeight="1">
      <c r="A47" s="50">
        <v>29</v>
      </c>
      <c r="B47" s="50" t="s">
        <v>760</v>
      </c>
      <c r="C47" s="50"/>
      <c r="D47" s="41" t="s">
        <v>712</v>
      </c>
      <c r="E47" s="50" t="s">
        <v>478</v>
      </c>
      <c r="F47" s="38" t="s">
        <v>764</v>
      </c>
      <c r="G47" s="34">
        <v>15000</v>
      </c>
      <c r="H47" s="34"/>
      <c r="I47" s="34"/>
    </row>
    <row r="48" spans="1:9" ht="44.25" customHeight="1">
      <c r="A48" s="50">
        <v>30</v>
      </c>
      <c r="B48" s="50" t="s">
        <v>761</v>
      </c>
      <c r="C48" s="50"/>
      <c r="D48" s="41" t="s">
        <v>712</v>
      </c>
      <c r="E48" s="50" t="s">
        <v>763</v>
      </c>
      <c r="F48" s="38" t="s">
        <v>765</v>
      </c>
      <c r="G48" s="34">
        <v>8925</v>
      </c>
      <c r="H48" s="34"/>
      <c r="I48" s="34"/>
    </row>
    <row r="49" spans="1:9" ht="43.5" customHeight="1">
      <c r="A49" s="50">
        <v>31</v>
      </c>
      <c r="B49" s="50" t="s">
        <v>761</v>
      </c>
      <c r="C49" s="50"/>
      <c r="D49" s="41" t="s">
        <v>762</v>
      </c>
      <c r="E49" s="50" t="s">
        <v>763</v>
      </c>
      <c r="F49" s="38" t="s">
        <v>766</v>
      </c>
      <c r="G49" s="34">
        <v>500</v>
      </c>
      <c r="H49" s="34"/>
      <c r="I49" s="34"/>
    </row>
    <row r="50" spans="1:9" ht="21.75" customHeight="1">
      <c r="A50" s="50">
        <v>32</v>
      </c>
      <c r="B50" s="50"/>
      <c r="C50" s="50"/>
      <c r="D50" s="41"/>
      <c r="E50" s="50"/>
      <c r="F50" s="38"/>
      <c r="G50" s="34"/>
      <c r="H50" s="34"/>
      <c r="I50" s="34"/>
    </row>
    <row r="51" spans="1:9" ht="19.5" customHeight="1">
      <c r="A51" s="50">
        <v>33</v>
      </c>
      <c r="B51" s="50"/>
      <c r="C51" s="50"/>
      <c r="D51" s="41"/>
      <c r="E51" s="50"/>
      <c r="F51" s="38"/>
      <c r="G51" s="34"/>
      <c r="H51" s="34"/>
      <c r="I51" s="34"/>
    </row>
    <row r="52" spans="1:9" ht="21" customHeight="1">
      <c r="A52" s="50">
        <v>34</v>
      </c>
      <c r="B52" s="50"/>
      <c r="C52" s="50"/>
      <c r="D52" s="41"/>
      <c r="E52" s="50"/>
      <c r="F52" s="38"/>
      <c r="G52" s="34"/>
      <c r="H52" s="34"/>
      <c r="I52" s="34"/>
    </row>
    <row r="53" spans="1:9" ht="20.25" customHeight="1">
      <c r="A53" s="50">
        <v>35</v>
      </c>
      <c r="B53" s="50"/>
      <c r="C53" s="50"/>
      <c r="D53" s="41"/>
      <c r="E53" s="50"/>
      <c r="F53" s="38"/>
      <c r="G53" s="34"/>
      <c r="H53" s="34"/>
      <c r="I53" s="34"/>
    </row>
    <row r="54" spans="1:9" ht="13.5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C55" s="9" t="s">
        <v>423</v>
      </c>
      <c r="D55" s="9"/>
      <c r="E55" s="9"/>
      <c r="F55" s="15"/>
    </row>
    <row r="56" spans="1:9">
      <c r="C56" s="9"/>
      <c r="D56" s="9"/>
      <c r="E56" s="9"/>
      <c r="F56" s="15"/>
    </row>
    <row r="57" spans="1:9">
      <c r="C57" s="9" t="s">
        <v>424</v>
      </c>
      <c r="D57" s="9"/>
      <c r="E57" s="9"/>
      <c r="F57" s="15"/>
    </row>
  </sheetData>
  <mergeCells count="17">
    <mergeCell ref="A43:E43"/>
    <mergeCell ref="B44:E44"/>
    <mergeCell ref="A42:I42"/>
    <mergeCell ref="A9:E9"/>
    <mergeCell ref="A40:E40"/>
    <mergeCell ref="A41:C41"/>
    <mergeCell ref="D41:F41"/>
    <mergeCell ref="B13:E13"/>
    <mergeCell ref="B27:E27"/>
    <mergeCell ref="A12:E12"/>
    <mergeCell ref="A26:E26"/>
    <mergeCell ref="A8:E8"/>
    <mergeCell ref="A1:I1"/>
    <mergeCell ref="A2:I2"/>
    <mergeCell ref="A3:I3"/>
    <mergeCell ref="A4:I4"/>
    <mergeCell ref="A7:F7"/>
  </mergeCells>
  <phoneticPr fontId="13" type="noConversion"/>
  <pageMargins left="0.21" right="0.2" top="0.44" bottom="0.24" header="0.3" footer="0.2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36"/>
  <sheetViews>
    <sheetView topLeftCell="A32" workbookViewId="0">
      <selection activeCell="A32" sqref="A1:IV65536"/>
    </sheetView>
  </sheetViews>
  <sheetFormatPr defaultRowHeight="18.75"/>
  <cols>
    <col min="1" max="3" width="9.140625" style="64"/>
    <col min="4" max="4" width="1.7109375" style="64" customWidth="1"/>
    <col min="5" max="5" width="0.28515625" style="64" hidden="1" customWidth="1"/>
    <col min="6" max="6" width="10.42578125" style="64" bestFit="1" customWidth="1"/>
    <col min="7" max="7" width="3.42578125" style="64" customWidth="1"/>
    <col min="8" max="8" width="9.140625" style="65"/>
    <col min="9" max="9" width="33.7109375" style="64" customWidth="1"/>
    <col min="10" max="10" width="13.140625" style="64" customWidth="1"/>
    <col min="11" max="11" width="37.28515625" style="65" customWidth="1"/>
    <col min="12" max="12" width="10.28515625" style="64" customWidth="1"/>
    <col min="13" max="16384" width="9.140625" style="64"/>
  </cols>
  <sheetData>
    <row r="1" spans="1:13">
      <c r="J1" s="304" t="s">
        <v>767</v>
      </c>
      <c r="K1" s="304"/>
      <c r="L1" s="304"/>
    </row>
    <row r="2" spans="1:13">
      <c r="J2" s="304" t="s">
        <v>768</v>
      </c>
      <c r="K2" s="304"/>
      <c r="L2" s="304"/>
    </row>
    <row r="3" spans="1:13">
      <c r="J3" s="304" t="s">
        <v>769</v>
      </c>
      <c r="K3" s="304"/>
      <c r="L3" s="304"/>
    </row>
    <row r="4" spans="1:13">
      <c r="J4" s="304" t="s">
        <v>770</v>
      </c>
      <c r="K4" s="304"/>
      <c r="L4" s="304"/>
    </row>
    <row r="5" spans="1:13" ht="0.75" customHeight="1"/>
    <row r="6" spans="1:13" ht="11.25" customHeight="1"/>
    <row r="7" spans="1:13">
      <c r="A7" s="307" t="s">
        <v>771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</row>
    <row r="8" spans="1:13">
      <c r="A8" s="307" t="s">
        <v>772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</row>
    <row r="9" spans="1:13">
      <c r="A9" s="307" t="s">
        <v>65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</row>
    <row r="10" spans="1:13" ht="9" customHeight="1"/>
    <row r="11" spans="1:13" s="67" customFormat="1" ht="74.25" customHeight="1">
      <c r="A11" s="280" t="s">
        <v>773</v>
      </c>
      <c r="B11" s="308"/>
      <c r="C11" s="308"/>
      <c r="D11" s="308"/>
      <c r="E11" s="281"/>
      <c r="F11" s="280" t="s">
        <v>782</v>
      </c>
      <c r="G11" s="281"/>
      <c r="H11" s="280" t="s">
        <v>774</v>
      </c>
      <c r="I11" s="281"/>
      <c r="J11" s="66" t="s">
        <v>775</v>
      </c>
      <c r="K11" s="66" t="s">
        <v>776</v>
      </c>
    </row>
    <row r="12" spans="1:13" ht="36" customHeight="1">
      <c r="A12" s="288" t="s">
        <v>793</v>
      </c>
      <c r="B12" s="289"/>
      <c r="C12" s="289"/>
      <c r="D12" s="289"/>
      <c r="E12" s="296"/>
      <c r="F12" s="290">
        <v>230</v>
      </c>
      <c r="G12" s="291"/>
      <c r="H12" s="280" t="s">
        <v>795</v>
      </c>
      <c r="I12" s="281"/>
      <c r="J12" s="59">
        <v>230</v>
      </c>
      <c r="K12" s="66" t="s">
        <v>794</v>
      </c>
      <c r="L12" s="68"/>
    </row>
    <row r="13" spans="1:13" ht="36" customHeight="1">
      <c r="A13" s="297" t="s">
        <v>786</v>
      </c>
      <c r="B13" s="298"/>
      <c r="C13" s="298"/>
      <c r="D13" s="298"/>
      <c r="E13" s="88"/>
      <c r="F13" s="305">
        <v>230</v>
      </c>
      <c r="G13" s="306"/>
      <c r="H13" s="288"/>
      <c r="I13" s="296"/>
      <c r="J13" s="69">
        <v>230</v>
      </c>
      <c r="K13" s="66"/>
      <c r="L13" s="68"/>
    </row>
    <row r="14" spans="1:13" ht="33" customHeight="1">
      <c r="A14" s="288" t="s">
        <v>796</v>
      </c>
      <c r="B14" s="289"/>
      <c r="C14" s="289"/>
      <c r="D14" s="289"/>
      <c r="E14" s="296"/>
      <c r="F14" s="290">
        <v>20000</v>
      </c>
      <c r="G14" s="291"/>
      <c r="H14" s="280" t="s">
        <v>797</v>
      </c>
      <c r="I14" s="281"/>
      <c r="J14" s="59">
        <v>20000</v>
      </c>
      <c r="K14" s="66" t="s">
        <v>798</v>
      </c>
      <c r="L14" s="68"/>
    </row>
    <row r="15" spans="1:13" ht="33" customHeight="1">
      <c r="A15" s="288" t="s">
        <v>813</v>
      </c>
      <c r="B15" s="289"/>
      <c r="C15" s="289"/>
      <c r="D15" s="289"/>
      <c r="E15" s="88"/>
      <c r="F15" s="290">
        <v>1200</v>
      </c>
      <c r="G15" s="291"/>
      <c r="H15" s="280" t="s">
        <v>877</v>
      </c>
      <c r="I15" s="281"/>
      <c r="J15" s="59">
        <v>1200</v>
      </c>
      <c r="K15" s="66" t="s">
        <v>814</v>
      </c>
      <c r="L15" s="68"/>
    </row>
    <row r="16" spans="1:13" ht="33" customHeight="1">
      <c r="A16" s="288" t="s">
        <v>829</v>
      </c>
      <c r="B16" s="289"/>
      <c r="C16" s="289"/>
      <c r="D16" s="289"/>
      <c r="E16" s="88"/>
      <c r="F16" s="290">
        <v>2000</v>
      </c>
      <c r="G16" s="291"/>
      <c r="H16" s="288" t="s">
        <v>828</v>
      </c>
      <c r="I16" s="296"/>
      <c r="J16" s="59">
        <v>2000</v>
      </c>
      <c r="K16" s="66" t="s">
        <v>799</v>
      </c>
      <c r="L16" s="68"/>
    </row>
    <row r="17" spans="1:12" ht="33" customHeight="1">
      <c r="A17" s="288" t="s">
        <v>815</v>
      </c>
      <c r="B17" s="289"/>
      <c r="C17" s="289"/>
      <c r="D17" s="289"/>
      <c r="E17" s="88"/>
      <c r="F17" s="290">
        <v>15278</v>
      </c>
      <c r="G17" s="291"/>
      <c r="H17" s="280" t="s">
        <v>816</v>
      </c>
      <c r="I17" s="281"/>
      <c r="J17" s="59">
        <v>15278</v>
      </c>
      <c r="K17" s="66" t="s">
        <v>817</v>
      </c>
      <c r="L17" s="68"/>
    </row>
    <row r="18" spans="1:12" ht="37.5" customHeight="1">
      <c r="A18" s="288" t="s">
        <v>825</v>
      </c>
      <c r="B18" s="289"/>
      <c r="C18" s="289"/>
      <c r="D18" s="289"/>
      <c r="E18" s="296"/>
      <c r="F18" s="290">
        <v>230</v>
      </c>
      <c r="G18" s="291"/>
      <c r="H18" s="280" t="s">
        <v>826</v>
      </c>
      <c r="I18" s="281"/>
      <c r="J18" s="59">
        <v>230</v>
      </c>
      <c r="K18" s="66" t="s">
        <v>800</v>
      </c>
      <c r="L18" s="68"/>
    </row>
    <row r="19" spans="1:12" ht="31.5" customHeight="1">
      <c r="A19" s="297" t="s">
        <v>787</v>
      </c>
      <c r="B19" s="298"/>
      <c r="C19" s="298"/>
      <c r="D19" s="298"/>
      <c r="E19" s="88"/>
      <c r="F19" s="305">
        <v>38708</v>
      </c>
      <c r="G19" s="306"/>
      <c r="H19" s="288"/>
      <c r="I19" s="296"/>
      <c r="J19" s="69">
        <f>J14+J15+J16+J17+J18</f>
        <v>38708</v>
      </c>
      <c r="K19" s="66"/>
      <c r="L19" s="68"/>
    </row>
    <row r="20" spans="1:12" ht="0.75" customHeight="1"/>
    <row r="21" spans="1:12" ht="37.5" customHeight="1">
      <c r="A21" s="288" t="s">
        <v>803</v>
      </c>
      <c r="B21" s="289"/>
      <c r="C21" s="289"/>
      <c r="D21" s="289"/>
      <c r="E21" s="88"/>
      <c r="F21" s="290">
        <v>230</v>
      </c>
      <c r="G21" s="291"/>
      <c r="H21" s="292" t="s">
        <v>827</v>
      </c>
      <c r="I21" s="293"/>
      <c r="J21" s="59">
        <v>230</v>
      </c>
      <c r="K21" s="66" t="s">
        <v>804</v>
      </c>
      <c r="L21" s="68"/>
    </row>
    <row r="22" spans="1:12" ht="37.5" customHeight="1">
      <c r="A22" s="288" t="s">
        <v>822</v>
      </c>
      <c r="B22" s="289"/>
      <c r="C22" s="289"/>
      <c r="D22" s="289"/>
      <c r="E22" s="88"/>
      <c r="F22" s="290">
        <v>60000</v>
      </c>
      <c r="G22" s="291"/>
      <c r="H22" s="315" t="s">
        <v>824</v>
      </c>
      <c r="I22" s="316"/>
      <c r="J22" s="59">
        <v>60000</v>
      </c>
      <c r="K22" s="66" t="s">
        <v>823</v>
      </c>
      <c r="L22" s="68"/>
    </row>
    <row r="23" spans="1:12" ht="38.25" customHeight="1">
      <c r="A23" s="288" t="s">
        <v>801</v>
      </c>
      <c r="B23" s="289"/>
      <c r="C23" s="289"/>
      <c r="D23" s="289"/>
      <c r="E23" s="296"/>
      <c r="F23" s="290">
        <v>230</v>
      </c>
      <c r="G23" s="291"/>
      <c r="H23" s="280" t="s">
        <v>802</v>
      </c>
      <c r="I23" s="281"/>
      <c r="J23" s="59">
        <v>230</v>
      </c>
      <c r="K23" s="66" t="s">
        <v>805</v>
      </c>
      <c r="L23" s="68"/>
    </row>
    <row r="24" spans="1:12">
      <c r="A24" s="288" t="s">
        <v>806</v>
      </c>
      <c r="B24" s="289"/>
      <c r="C24" s="289"/>
      <c r="D24" s="289"/>
      <c r="E24" s="296"/>
      <c r="F24" s="294">
        <v>3000</v>
      </c>
      <c r="G24" s="301"/>
      <c r="H24" s="280" t="s">
        <v>807</v>
      </c>
      <c r="I24" s="281"/>
      <c r="J24" s="59">
        <v>3000</v>
      </c>
      <c r="K24" s="66" t="s">
        <v>808</v>
      </c>
      <c r="L24" s="68"/>
    </row>
    <row r="25" spans="1:12" ht="39" customHeight="1">
      <c r="A25" s="288" t="s">
        <v>818</v>
      </c>
      <c r="B25" s="289"/>
      <c r="C25" s="289"/>
      <c r="D25" s="289"/>
      <c r="E25" s="88"/>
      <c r="F25" s="294">
        <v>5797</v>
      </c>
      <c r="G25" s="301"/>
      <c r="H25" s="280" t="s">
        <v>878</v>
      </c>
      <c r="I25" s="281"/>
      <c r="J25" s="59">
        <v>5797</v>
      </c>
      <c r="K25" s="66" t="s">
        <v>820</v>
      </c>
      <c r="L25" s="68"/>
    </row>
    <row r="26" spans="1:12" ht="36" customHeight="1">
      <c r="A26" s="288" t="s">
        <v>819</v>
      </c>
      <c r="B26" s="289"/>
      <c r="C26" s="289"/>
      <c r="D26" s="289"/>
      <c r="E26" s="88"/>
      <c r="F26" s="294">
        <v>22500</v>
      </c>
      <c r="G26" s="301"/>
      <c r="H26" s="280" t="s">
        <v>879</v>
      </c>
      <c r="I26" s="281"/>
      <c r="J26" s="59">
        <v>22500</v>
      </c>
      <c r="K26" s="66" t="s">
        <v>821</v>
      </c>
      <c r="L26" s="68"/>
    </row>
    <row r="27" spans="1:12" ht="39.75" customHeight="1">
      <c r="A27" s="288" t="s">
        <v>830</v>
      </c>
      <c r="B27" s="289"/>
      <c r="C27" s="289"/>
      <c r="D27" s="289"/>
      <c r="E27" s="88"/>
      <c r="F27" s="89">
        <v>230</v>
      </c>
      <c r="G27" s="90"/>
      <c r="H27" s="280" t="s">
        <v>810</v>
      </c>
      <c r="I27" s="281"/>
      <c r="J27" s="59">
        <v>230</v>
      </c>
      <c r="K27" s="70" t="s">
        <v>835</v>
      </c>
      <c r="L27" s="68"/>
    </row>
    <row r="28" spans="1:12" ht="39.75" customHeight="1">
      <c r="A28" s="288" t="s">
        <v>831</v>
      </c>
      <c r="B28" s="289"/>
      <c r="C28" s="289"/>
      <c r="D28" s="289"/>
      <c r="E28" s="88"/>
      <c r="F28" s="89">
        <v>230</v>
      </c>
      <c r="G28" s="90"/>
      <c r="H28" s="280" t="s">
        <v>810</v>
      </c>
      <c r="I28" s="281"/>
      <c r="J28" s="59">
        <v>230</v>
      </c>
      <c r="K28" s="70" t="s">
        <v>835</v>
      </c>
      <c r="L28" s="68"/>
    </row>
    <row r="29" spans="1:12" ht="39" customHeight="1">
      <c r="A29" s="288" t="s">
        <v>8</v>
      </c>
      <c r="B29" s="289"/>
      <c r="C29" s="289"/>
      <c r="D29" s="289"/>
      <c r="E29" s="88"/>
      <c r="F29" s="89">
        <v>230</v>
      </c>
      <c r="G29" s="90"/>
      <c r="H29" s="280" t="s">
        <v>810</v>
      </c>
      <c r="I29" s="281"/>
      <c r="J29" s="59">
        <v>230</v>
      </c>
      <c r="K29" s="70" t="s">
        <v>835</v>
      </c>
      <c r="L29" s="68"/>
    </row>
    <row r="30" spans="1:12" ht="37.5" customHeight="1">
      <c r="A30" s="288" t="s">
        <v>809</v>
      </c>
      <c r="B30" s="289"/>
      <c r="C30" s="289"/>
      <c r="D30" s="289"/>
      <c r="E30" s="296"/>
      <c r="F30" s="294">
        <v>690</v>
      </c>
      <c r="G30" s="301"/>
      <c r="H30" s="280" t="s">
        <v>810</v>
      </c>
      <c r="I30" s="281"/>
      <c r="J30" s="59">
        <v>690</v>
      </c>
      <c r="K30" s="70" t="s">
        <v>834</v>
      </c>
      <c r="L30" s="68"/>
    </row>
    <row r="31" spans="1:12" ht="39" customHeight="1">
      <c r="A31" s="288" t="s">
        <v>811</v>
      </c>
      <c r="B31" s="289"/>
      <c r="C31" s="289"/>
      <c r="D31" s="289"/>
      <c r="E31" s="296"/>
      <c r="F31" s="294">
        <v>230</v>
      </c>
      <c r="G31" s="301"/>
      <c r="H31" s="280" t="s">
        <v>812</v>
      </c>
      <c r="I31" s="281"/>
      <c r="J31" s="59">
        <v>230</v>
      </c>
      <c r="K31" s="66" t="s">
        <v>836</v>
      </c>
      <c r="L31" s="68"/>
    </row>
    <row r="32" spans="1:12" ht="44.25" customHeight="1">
      <c r="A32" s="294" t="s">
        <v>832</v>
      </c>
      <c r="B32" s="295"/>
      <c r="C32" s="295"/>
      <c r="D32" s="295"/>
      <c r="E32" s="71"/>
      <c r="F32" s="294">
        <v>690</v>
      </c>
      <c r="G32" s="301"/>
      <c r="H32" s="280" t="s">
        <v>810</v>
      </c>
      <c r="I32" s="281"/>
      <c r="J32" s="59">
        <v>690</v>
      </c>
      <c r="K32" s="66" t="s">
        <v>1009</v>
      </c>
      <c r="L32" s="68"/>
    </row>
    <row r="33" spans="1:12" ht="46.5" customHeight="1">
      <c r="A33" s="294" t="s">
        <v>833</v>
      </c>
      <c r="B33" s="295"/>
      <c r="C33" s="295"/>
      <c r="D33" s="295"/>
      <c r="E33" s="90"/>
      <c r="F33" s="294">
        <v>690</v>
      </c>
      <c r="G33" s="301"/>
      <c r="H33" s="280" t="s">
        <v>810</v>
      </c>
      <c r="I33" s="281"/>
      <c r="J33" s="59">
        <v>690</v>
      </c>
      <c r="K33" s="66" t="s">
        <v>1009</v>
      </c>
      <c r="L33" s="68"/>
    </row>
    <row r="34" spans="1:12" ht="26.25" customHeight="1">
      <c r="A34" s="297" t="s">
        <v>788</v>
      </c>
      <c r="B34" s="298"/>
      <c r="C34" s="298"/>
      <c r="D34" s="298"/>
      <c r="E34" s="88"/>
      <c r="F34" s="302">
        <f>F21+F22+F23+F24+F25+F26+F27+F28+F29+F30+F31+F32+F33</f>
        <v>94747</v>
      </c>
      <c r="G34" s="303"/>
      <c r="H34" s="288"/>
      <c r="I34" s="296"/>
      <c r="J34" s="69">
        <f>J21+J22+J23+J24+J25+J26+J27+J28+J29+J30+J31+J32+J33</f>
        <v>94747</v>
      </c>
      <c r="K34" s="66"/>
      <c r="L34" s="68"/>
    </row>
    <row r="35" spans="1:12" ht="24" customHeight="1">
      <c r="A35" s="297" t="s">
        <v>779</v>
      </c>
      <c r="B35" s="298"/>
      <c r="C35" s="298"/>
      <c r="D35" s="298"/>
      <c r="E35" s="299"/>
      <c r="F35" s="284">
        <f>F13+F19+F34</f>
        <v>133685</v>
      </c>
      <c r="G35" s="300"/>
      <c r="H35" s="309"/>
      <c r="I35" s="310"/>
      <c r="J35" s="72">
        <f>J13+J19+J34</f>
        <v>133685</v>
      </c>
      <c r="K35" s="73"/>
      <c r="L35" s="68"/>
    </row>
    <row r="36" spans="1:12" ht="25.5" customHeight="1">
      <c r="A36" s="297" t="s">
        <v>781</v>
      </c>
      <c r="B36" s="298"/>
      <c r="C36" s="298"/>
      <c r="D36" s="298"/>
      <c r="E36" s="299"/>
      <c r="F36" s="302">
        <f>F35</f>
        <v>133685</v>
      </c>
      <c r="G36" s="303"/>
      <c r="H36" s="280"/>
      <c r="I36" s="281"/>
      <c r="J36" s="69">
        <f>J35</f>
        <v>133685</v>
      </c>
      <c r="K36" s="66"/>
      <c r="L36" s="68"/>
    </row>
    <row r="37" spans="1:12" ht="30">
      <c r="A37" s="288" t="s">
        <v>837</v>
      </c>
      <c r="B37" s="289"/>
      <c r="C37" s="289"/>
      <c r="D37" s="289"/>
      <c r="E37" s="296"/>
      <c r="F37" s="294">
        <v>12920</v>
      </c>
      <c r="G37" s="301"/>
      <c r="H37" s="280" t="s">
        <v>838</v>
      </c>
      <c r="I37" s="281"/>
      <c r="J37" s="59">
        <v>12920</v>
      </c>
      <c r="K37" s="66" t="s">
        <v>839</v>
      </c>
      <c r="L37" s="68"/>
    </row>
    <row r="38" spans="1:12">
      <c r="A38" s="288" t="s">
        <v>851</v>
      </c>
      <c r="B38" s="289"/>
      <c r="C38" s="289"/>
      <c r="D38" s="289"/>
      <c r="E38" s="88"/>
      <c r="F38" s="294">
        <v>100</v>
      </c>
      <c r="G38" s="301"/>
      <c r="H38" s="280" t="s">
        <v>852</v>
      </c>
      <c r="I38" s="281"/>
      <c r="J38" s="59">
        <v>100</v>
      </c>
      <c r="K38" s="66" t="s">
        <v>853</v>
      </c>
      <c r="L38" s="68"/>
    </row>
    <row r="39" spans="1:12" ht="45.75" customHeight="1">
      <c r="A39" s="288" t="s">
        <v>840</v>
      </c>
      <c r="B39" s="289"/>
      <c r="C39" s="289"/>
      <c r="D39" s="289"/>
      <c r="E39" s="296"/>
      <c r="F39" s="286">
        <v>50000</v>
      </c>
      <c r="G39" s="287"/>
      <c r="H39" s="280" t="s">
        <v>841</v>
      </c>
      <c r="I39" s="281"/>
      <c r="J39" s="59">
        <v>50000</v>
      </c>
      <c r="K39" s="66" t="s">
        <v>842</v>
      </c>
      <c r="L39" s="68"/>
    </row>
    <row r="40" spans="1:12" ht="30">
      <c r="A40" s="288" t="s">
        <v>843</v>
      </c>
      <c r="B40" s="289"/>
      <c r="C40" s="289"/>
      <c r="D40" s="289"/>
      <c r="E40" s="296"/>
      <c r="F40" s="290">
        <v>59940</v>
      </c>
      <c r="G40" s="291"/>
      <c r="H40" s="280" t="s">
        <v>844</v>
      </c>
      <c r="I40" s="281"/>
      <c r="J40" s="59">
        <v>59940</v>
      </c>
      <c r="K40" s="66" t="s">
        <v>845</v>
      </c>
      <c r="L40" s="68"/>
    </row>
    <row r="41" spans="1:12" ht="60">
      <c r="A41" s="288" t="s">
        <v>888</v>
      </c>
      <c r="B41" s="289"/>
      <c r="C41" s="289"/>
      <c r="D41" s="289"/>
      <c r="E41" s="88"/>
      <c r="F41" s="86">
        <v>95096</v>
      </c>
      <c r="G41" s="87"/>
      <c r="H41" s="280" t="s">
        <v>890</v>
      </c>
      <c r="I41" s="281"/>
      <c r="J41" s="59">
        <v>95096</v>
      </c>
      <c r="K41" s="66" t="s">
        <v>889</v>
      </c>
      <c r="L41" s="68"/>
    </row>
    <row r="42" spans="1:12" ht="45">
      <c r="A42" s="288" t="s">
        <v>846</v>
      </c>
      <c r="B42" s="289"/>
      <c r="C42" s="289"/>
      <c r="D42" s="289"/>
      <c r="E42" s="88"/>
      <c r="F42" s="290">
        <v>230</v>
      </c>
      <c r="G42" s="291"/>
      <c r="H42" s="292" t="s">
        <v>847</v>
      </c>
      <c r="I42" s="293"/>
      <c r="J42" s="59">
        <v>230</v>
      </c>
      <c r="K42" s="66" t="s">
        <v>850</v>
      </c>
      <c r="L42" s="68"/>
    </row>
    <row r="43" spans="1:12">
      <c r="A43" s="288" t="s">
        <v>848</v>
      </c>
      <c r="B43" s="289"/>
      <c r="C43" s="289"/>
      <c r="D43" s="289"/>
      <c r="E43" s="88"/>
      <c r="F43" s="290">
        <v>230</v>
      </c>
      <c r="G43" s="291"/>
      <c r="H43" s="292" t="s">
        <v>849</v>
      </c>
      <c r="I43" s="293"/>
      <c r="J43" s="59"/>
      <c r="K43" s="66"/>
      <c r="L43" s="68"/>
    </row>
    <row r="44" spans="1:12" ht="60.75" customHeight="1">
      <c r="A44" s="288" t="s">
        <v>854</v>
      </c>
      <c r="B44" s="289"/>
      <c r="C44" s="289"/>
      <c r="D44" s="289"/>
      <c r="E44" s="88"/>
      <c r="F44" s="290">
        <v>1967</v>
      </c>
      <c r="G44" s="291"/>
      <c r="H44" s="280" t="s">
        <v>855</v>
      </c>
      <c r="I44" s="281"/>
      <c r="J44" s="59">
        <v>1967</v>
      </c>
      <c r="K44" s="66" t="s">
        <v>858</v>
      </c>
      <c r="L44" s="68"/>
    </row>
    <row r="45" spans="1:12">
      <c r="A45" s="288" t="s">
        <v>856</v>
      </c>
      <c r="B45" s="289"/>
      <c r="C45" s="289"/>
      <c r="D45" s="289"/>
      <c r="E45" s="88"/>
      <c r="F45" s="290">
        <v>3430</v>
      </c>
      <c r="G45" s="291"/>
      <c r="H45" s="280" t="s">
        <v>857</v>
      </c>
      <c r="I45" s="281"/>
      <c r="J45" s="59">
        <v>3430</v>
      </c>
      <c r="K45" s="66" t="s">
        <v>880</v>
      </c>
      <c r="L45" s="68"/>
    </row>
    <row r="46" spans="1:12">
      <c r="A46" s="288" t="s">
        <v>859</v>
      </c>
      <c r="B46" s="289"/>
      <c r="C46" s="289"/>
      <c r="D46" s="289"/>
      <c r="E46" s="88"/>
      <c r="F46" s="290">
        <v>20000</v>
      </c>
      <c r="G46" s="291"/>
      <c r="H46" s="280" t="s">
        <v>860</v>
      </c>
      <c r="I46" s="281"/>
      <c r="J46" s="59"/>
      <c r="K46" s="66"/>
      <c r="L46" s="68"/>
    </row>
    <row r="47" spans="1:12">
      <c r="A47" s="288" t="s">
        <v>861</v>
      </c>
      <c r="B47" s="289"/>
      <c r="C47" s="289"/>
      <c r="D47" s="289"/>
      <c r="E47" s="296"/>
      <c r="F47" s="290">
        <v>7000</v>
      </c>
      <c r="G47" s="291"/>
      <c r="H47" s="280" t="s">
        <v>862</v>
      </c>
      <c r="I47" s="281"/>
      <c r="J47" s="58"/>
      <c r="K47" s="16"/>
      <c r="L47" s="68"/>
    </row>
    <row r="48" spans="1:12">
      <c r="A48" s="288" t="s">
        <v>863</v>
      </c>
      <c r="B48" s="289"/>
      <c r="C48" s="289"/>
      <c r="D48" s="289"/>
      <c r="E48" s="88"/>
      <c r="F48" s="290">
        <v>2400</v>
      </c>
      <c r="G48" s="291"/>
      <c r="H48" s="280" t="s">
        <v>864</v>
      </c>
      <c r="I48" s="281"/>
      <c r="J48" s="58"/>
      <c r="K48" s="16"/>
      <c r="L48" s="68"/>
    </row>
    <row r="49" spans="1:12">
      <c r="A49" s="288" t="s">
        <v>891</v>
      </c>
      <c r="B49" s="289"/>
      <c r="C49" s="289"/>
      <c r="D49" s="289"/>
      <c r="E49" s="88"/>
      <c r="F49" s="290">
        <v>7500</v>
      </c>
      <c r="G49" s="291"/>
      <c r="H49" s="280" t="s">
        <v>892</v>
      </c>
      <c r="I49" s="281"/>
      <c r="J49" s="58"/>
      <c r="K49" s="16"/>
      <c r="L49" s="68"/>
    </row>
    <row r="50" spans="1:12">
      <c r="A50" s="288" t="s">
        <v>867</v>
      </c>
      <c r="B50" s="289"/>
      <c r="C50" s="289"/>
      <c r="D50" s="289"/>
      <c r="E50" s="88"/>
      <c r="F50" s="290">
        <v>300</v>
      </c>
      <c r="G50" s="291"/>
      <c r="H50" s="280" t="s">
        <v>868</v>
      </c>
      <c r="I50" s="281"/>
      <c r="J50" s="58"/>
      <c r="K50" s="16"/>
      <c r="L50" s="68"/>
    </row>
    <row r="51" spans="1:12">
      <c r="A51" s="282" t="s">
        <v>920</v>
      </c>
      <c r="B51" s="283"/>
      <c r="C51" s="283"/>
      <c r="D51" s="283"/>
      <c r="E51" s="300"/>
      <c r="F51" s="284">
        <f>SUM(F37:G50)</f>
        <v>261113</v>
      </c>
      <c r="G51" s="300"/>
      <c r="H51" s="309"/>
      <c r="I51" s="310"/>
      <c r="J51" s="72">
        <f>SUM(J37:J50)</f>
        <v>223683</v>
      </c>
      <c r="K51" s="73"/>
      <c r="L51" s="68"/>
    </row>
    <row r="52" spans="1:12" ht="45">
      <c r="A52" s="288" t="s">
        <v>848</v>
      </c>
      <c r="B52" s="289"/>
      <c r="C52" s="289"/>
      <c r="D52" s="289"/>
      <c r="E52" s="88"/>
      <c r="F52" s="290"/>
      <c r="G52" s="291"/>
      <c r="H52" s="292" t="s">
        <v>849</v>
      </c>
      <c r="I52" s="293"/>
      <c r="J52" s="59">
        <v>230</v>
      </c>
      <c r="K52" s="66" t="s">
        <v>893</v>
      </c>
      <c r="L52" s="68"/>
    </row>
    <row r="53" spans="1:12">
      <c r="A53" s="288" t="s">
        <v>861</v>
      </c>
      <c r="B53" s="289"/>
      <c r="C53" s="289"/>
      <c r="D53" s="289"/>
      <c r="E53" s="296"/>
      <c r="F53" s="290"/>
      <c r="G53" s="291"/>
      <c r="H53" s="280" t="s">
        <v>862</v>
      </c>
      <c r="I53" s="281"/>
      <c r="J53" s="58">
        <v>7000</v>
      </c>
      <c r="K53" s="16" t="s">
        <v>865</v>
      </c>
      <c r="L53" s="68"/>
    </row>
    <row r="54" spans="1:12" ht="30" customHeight="1">
      <c r="A54" s="288" t="s">
        <v>863</v>
      </c>
      <c r="B54" s="289"/>
      <c r="C54" s="289"/>
      <c r="D54" s="289"/>
      <c r="E54" s="88"/>
      <c r="F54" s="290"/>
      <c r="G54" s="291"/>
      <c r="H54" s="280" t="s">
        <v>864</v>
      </c>
      <c r="I54" s="281"/>
      <c r="J54" s="58">
        <v>2400</v>
      </c>
      <c r="K54" s="16" t="s">
        <v>866</v>
      </c>
      <c r="L54" s="68"/>
    </row>
    <row r="55" spans="1:12" ht="21.75" customHeight="1">
      <c r="A55" s="288" t="s">
        <v>867</v>
      </c>
      <c r="B55" s="289"/>
      <c r="C55" s="289"/>
      <c r="D55" s="289"/>
      <c r="E55" s="88"/>
      <c r="F55" s="290"/>
      <c r="G55" s="291"/>
      <c r="H55" s="280" t="s">
        <v>868</v>
      </c>
      <c r="I55" s="281"/>
      <c r="J55" s="58">
        <v>300</v>
      </c>
      <c r="K55" s="16" t="s">
        <v>869</v>
      </c>
      <c r="L55" s="68"/>
    </row>
    <row r="56" spans="1:12">
      <c r="A56" s="288" t="s">
        <v>891</v>
      </c>
      <c r="B56" s="289"/>
      <c r="C56" s="289"/>
      <c r="D56" s="289"/>
      <c r="E56" s="88"/>
      <c r="F56" s="290"/>
      <c r="G56" s="291"/>
      <c r="H56" s="280" t="s">
        <v>892</v>
      </c>
      <c r="I56" s="281"/>
      <c r="J56" s="58">
        <v>7500</v>
      </c>
      <c r="K56" s="16" t="s">
        <v>894</v>
      </c>
      <c r="L56" s="68"/>
    </row>
    <row r="57" spans="1:12" ht="30.75">
      <c r="A57" s="253" t="s">
        <v>870</v>
      </c>
      <c r="B57" s="254"/>
      <c r="C57" s="254"/>
      <c r="D57" s="254"/>
      <c r="E57" s="255"/>
      <c r="F57" s="286">
        <v>6500</v>
      </c>
      <c r="G57" s="255"/>
      <c r="H57" s="280" t="s">
        <v>871</v>
      </c>
      <c r="I57" s="281"/>
      <c r="J57" s="58">
        <v>6500</v>
      </c>
      <c r="K57" s="16" t="s">
        <v>872</v>
      </c>
      <c r="L57" s="68"/>
    </row>
    <row r="58" spans="1:12" ht="35.25" customHeight="1">
      <c r="A58" s="288" t="s">
        <v>895</v>
      </c>
      <c r="B58" s="289"/>
      <c r="C58" s="289"/>
      <c r="D58" s="289"/>
      <c r="E58" s="88"/>
      <c r="F58" s="290">
        <v>5000</v>
      </c>
      <c r="G58" s="291"/>
      <c r="H58" s="280" t="s">
        <v>873</v>
      </c>
      <c r="I58" s="281"/>
      <c r="J58" s="58">
        <v>25000</v>
      </c>
      <c r="K58" s="16" t="s">
        <v>874</v>
      </c>
      <c r="L58" s="68"/>
    </row>
    <row r="59" spans="1:12" ht="110.25" customHeight="1">
      <c r="A59" s="288" t="s">
        <v>875</v>
      </c>
      <c r="B59" s="289"/>
      <c r="C59" s="289"/>
      <c r="D59" s="289"/>
      <c r="E59" s="88"/>
      <c r="F59" s="290">
        <v>12000</v>
      </c>
      <c r="G59" s="291"/>
      <c r="H59" s="280" t="s">
        <v>876</v>
      </c>
      <c r="I59" s="281"/>
      <c r="J59" s="59">
        <v>12000</v>
      </c>
      <c r="K59" s="16" t="s">
        <v>881</v>
      </c>
      <c r="L59" s="68"/>
    </row>
    <row r="60" spans="1:12" ht="28.5" customHeight="1">
      <c r="A60" s="288" t="s">
        <v>896</v>
      </c>
      <c r="B60" s="289"/>
      <c r="C60" s="289"/>
      <c r="D60" s="289"/>
      <c r="E60" s="88"/>
      <c r="F60" s="86">
        <v>3000</v>
      </c>
      <c r="G60" s="87"/>
      <c r="H60" s="280" t="s">
        <v>897</v>
      </c>
      <c r="I60" s="281"/>
      <c r="J60" s="59">
        <v>3000</v>
      </c>
      <c r="K60" s="16" t="s">
        <v>898</v>
      </c>
      <c r="L60" s="68"/>
    </row>
    <row r="61" spans="1:12" ht="25.5" customHeight="1">
      <c r="A61" s="288" t="s">
        <v>9</v>
      </c>
      <c r="B61" s="289"/>
      <c r="C61" s="289"/>
      <c r="D61" s="289"/>
      <c r="E61" s="88"/>
      <c r="F61" s="86">
        <v>3000</v>
      </c>
      <c r="G61" s="87"/>
      <c r="H61" s="280" t="s">
        <v>897</v>
      </c>
      <c r="I61" s="281"/>
      <c r="J61" s="59">
        <v>3000</v>
      </c>
      <c r="K61" s="16" t="s">
        <v>899</v>
      </c>
      <c r="L61" s="68"/>
    </row>
    <row r="62" spans="1:12" ht="37.5" customHeight="1">
      <c r="A62" s="288" t="s">
        <v>10</v>
      </c>
      <c r="B62" s="289"/>
      <c r="C62" s="289"/>
      <c r="D62" s="289"/>
      <c r="E62" s="88"/>
      <c r="F62" s="86">
        <v>100000</v>
      </c>
      <c r="G62" s="87"/>
      <c r="H62" s="280" t="s">
        <v>901</v>
      </c>
      <c r="I62" s="281"/>
      <c r="J62" s="59">
        <v>100000</v>
      </c>
      <c r="K62" s="16" t="s">
        <v>900</v>
      </c>
      <c r="L62" s="68"/>
    </row>
    <row r="63" spans="1:12" ht="30.75">
      <c r="A63" s="288" t="s">
        <v>882</v>
      </c>
      <c r="B63" s="289"/>
      <c r="C63" s="289"/>
      <c r="D63" s="289"/>
      <c r="E63" s="88"/>
      <c r="F63" s="290">
        <v>2000</v>
      </c>
      <c r="G63" s="291"/>
      <c r="H63" s="280" t="s">
        <v>883</v>
      </c>
      <c r="I63" s="281"/>
      <c r="J63" s="58">
        <v>2000</v>
      </c>
      <c r="K63" s="16" t="s">
        <v>884</v>
      </c>
      <c r="L63" s="68"/>
    </row>
    <row r="64" spans="1:12" ht="45">
      <c r="A64" s="288" t="s">
        <v>902</v>
      </c>
      <c r="B64" s="289"/>
      <c r="C64" s="289"/>
      <c r="D64" s="289"/>
      <c r="E64" s="88"/>
      <c r="F64" s="290">
        <v>230</v>
      </c>
      <c r="G64" s="291"/>
      <c r="H64" s="292" t="s">
        <v>903</v>
      </c>
      <c r="I64" s="293"/>
      <c r="J64" s="59">
        <v>230</v>
      </c>
      <c r="K64" s="66" t="s">
        <v>909</v>
      </c>
      <c r="L64" s="68"/>
    </row>
    <row r="65" spans="1:12" ht="45">
      <c r="A65" s="288" t="s">
        <v>11</v>
      </c>
      <c r="B65" s="289"/>
      <c r="C65" s="289"/>
      <c r="D65" s="289"/>
      <c r="E65" s="88"/>
      <c r="F65" s="290">
        <v>230</v>
      </c>
      <c r="G65" s="291"/>
      <c r="H65" s="292" t="s">
        <v>903</v>
      </c>
      <c r="I65" s="293"/>
      <c r="J65" s="59">
        <v>230</v>
      </c>
      <c r="K65" s="66" t="s">
        <v>908</v>
      </c>
      <c r="L65" s="68"/>
    </row>
    <row r="66" spans="1:12" ht="27" customHeight="1">
      <c r="A66" s="288" t="s">
        <v>12</v>
      </c>
      <c r="B66" s="289"/>
      <c r="C66" s="289"/>
      <c r="D66" s="289"/>
      <c r="E66" s="88"/>
      <c r="F66" s="290">
        <v>5000</v>
      </c>
      <c r="G66" s="291"/>
      <c r="H66" s="292" t="s">
        <v>904</v>
      </c>
      <c r="I66" s="293"/>
      <c r="J66" s="59">
        <v>5000</v>
      </c>
      <c r="K66" s="317" t="s">
        <v>910</v>
      </c>
      <c r="L66" s="68"/>
    </row>
    <row r="67" spans="1:12" ht="28.5" customHeight="1">
      <c r="A67" s="288" t="s">
        <v>13</v>
      </c>
      <c r="B67" s="289"/>
      <c r="C67" s="289"/>
      <c r="D67" s="289"/>
      <c r="E67" s="88"/>
      <c r="F67" s="290">
        <v>2100</v>
      </c>
      <c r="G67" s="291"/>
      <c r="H67" s="292" t="s">
        <v>905</v>
      </c>
      <c r="I67" s="293"/>
      <c r="J67" s="59">
        <v>2100</v>
      </c>
      <c r="K67" s="318"/>
      <c r="L67" s="68"/>
    </row>
    <row r="68" spans="1:12" ht="29.25" customHeight="1">
      <c r="A68" s="288" t="s">
        <v>885</v>
      </c>
      <c r="B68" s="289"/>
      <c r="C68" s="289"/>
      <c r="D68" s="289"/>
      <c r="E68" s="88"/>
      <c r="F68" s="290">
        <v>730</v>
      </c>
      <c r="G68" s="291"/>
      <c r="H68" s="280" t="s">
        <v>886</v>
      </c>
      <c r="I68" s="281"/>
      <c r="J68" s="58">
        <v>730</v>
      </c>
      <c r="K68" s="16" t="s">
        <v>887</v>
      </c>
      <c r="L68" s="68"/>
    </row>
    <row r="69" spans="1:12" ht="15.75" customHeight="1">
      <c r="A69" s="288" t="s">
        <v>906</v>
      </c>
      <c r="B69" s="289"/>
      <c r="C69" s="289"/>
      <c r="D69" s="289"/>
      <c r="E69" s="88"/>
      <c r="F69" s="290">
        <v>230</v>
      </c>
      <c r="G69" s="291"/>
      <c r="H69" s="280" t="s">
        <v>907</v>
      </c>
      <c r="I69" s="281"/>
      <c r="J69" s="58"/>
      <c r="K69" s="16"/>
      <c r="L69" s="68"/>
    </row>
    <row r="70" spans="1:12" ht="13.5" customHeight="1">
      <c r="A70" s="288" t="s">
        <v>14</v>
      </c>
      <c r="B70" s="289"/>
      <c r="C70" s="289"/>
      <c r="D70" s="289"/>
      <c r="E70" s="88"/>
      <c r="F70" s="290">
        <v>690</v>
      </c>
      <c r="G70" s="291"/>
      <c r="H70" s="280" t="s">
        <v>907</v>
      </c>
      <c r="I70" s="281"/>
      <c r="J70" s="58"/>
      <c r="K70" s="66"/>
      <c r="L70" s="68"/>
    </row>
    <row r="71" spans="1:12" ht="19.5" customHeight="1">
      <c r="A71" s="253" t="s">
        <v>913</v>
      </c>
      <c r="B71" s="254"/>
      <c r="C71" s="254"/>
      <c r="D71" s="254"/>
      <c r="E71" s="61"/>
      <c r="F71" s="286">
        <v>10000</v>
      </c>
      <c r="G71" s="287"/>
      <c r="H71" s="280" t="s">
        <v>914</v>
      </c>
      <c r="I71" s="281"/>
      <c r="J71" s="58"/>
      <c r="K71" s="16"/>
      <c r="L71" s="68"/>
    </row>
    <row r="72" spans="1:12" ht="19.5" customHeight="1">
      <c r="A72" s="282" t="s">
        <v>789</v>
      </c>
      <c r="B72" s="283"/>
      <c r="C72" s="283"/>
      <c r="D72" s="283"/>
      <c r="E72" s="61"/>
      <c r="F72" s="284">
        <f>SUM(F52:G71)</f>
        <v>150710</v>
      </c>
      <c r="G72" s="285"/>
      <c r="H72" s="81"/>
      <c r="I72" s="82"/>
      <c r="J72" s="72">
        <f>SUM(J52:J71)</f>
        <v>177220</v>
      </c>
      <c r="K72" s="16"/>
      <c r="L72" s="68"/>
    </row>
    <row r="73" spans="1:12" ht="44.25" customHeight="1">
      <c r="A73" s="288" t="s">
        <v>14</v>
      </c>
      <c r="B73" s="289"/>
      <c r="C73" s="289"/>
      <c r="D73" s="289"/>
      <c r="E73" s="88"/>
      <c r="F73" s="290"/>
      <c r="G73" s="291"/>
      <c r="H73" s="280" t="s">
        <v>907</v>
      </c>
      <c r="I73" s="281"/>
      <c r="J73" s="58">
        <v>690</v>
      </c>
      <c r="K73" s="66" t="s">
        <v>911</v>
      </c>
      <c r="L73" s="68"/>
    </row>
    <row r="74" spans="1:12" ht="47.25" customHeight="1">
      <c r="A74" s="288" t="s">
        <v>906</v>
      </c>
      <c r="B74" s="289"/>
      <c r="C74" s="289"/>
      <c r="D74" s="289"/>
      <c r="E74" s="88"/>
      <c r="F74" s="290"/>
      <c r="G74" s="291"/>
      <c r="H74" s="280" t="s">
        <v>907</v>
      </c>
      <c r="I74" s="281"/>
      <c r="J74" s="58">
        <v>230</v>
      </c>
      <c r="K74" s="66" t="s">
        <v>912</v>
      </c>
      <c r="L74" s="68"/>
    </row>
    <row r="75" spans="1:12" ht="99.75" customHeight="1">
      <c r="A75" s="288" t="s">
        <v>913</v>
      </c>
      <c r="B75" s="289"/>
      <c r="C75" s="289"/>
      <c r="D75" s="289"/>
      <c r="E75" s="61"/>
      <c r="F75" s="286"/>
      <c r="G75" s="287"/>
      <c r="H75" s="280" t="s">
        <v>914</v>
      </c>
      <c r="I75" s="281"/>
      <c r="J75" s="59">
        <v>10000</v>
      </c>
      <c r="K75" s="66" t="s">
        <v>915</v>
      </c>
      <c r="L75" s="68"/>
    </row>
    <row r="76" spans="1:12" ht="52.5" customHeight="1">
      <c r="A76" s="253" t="s">
        <v>916</v>
      </c>
      <c r="B76" s="254"/>
      <c r="C76" s="254"/>
      <c r="D76" s="254"/>
      <c r="E76" s="61"/>
      <c r="F76" s="62">
        <v>230</v>
      </c>
      <c r="G76" s="63"/>
      <c r="H76" s="280" t="s">
        <v>917</v>
      </c>
      <c r="I76" s="281"/>
      <c r="J76" s="58">
        <v>230</v>
      </c>
      <c r="K76" s="66" t="s">
        <v>912</v>
      </c>
      <c r="L76" s="68"/>
    </row>
    <row r="77" spans="1:12" ht="46.5" customHeight="1">
      <c r="A77" s="253" t="s">
        <v>15</v>
      </c>
      <c r="B77" s="254"/>
      <c r="C77" s="254"/>
      <c r="D77" s="254"/>
      <c r="E77" s="61"/>
      <c r="F77" s="62">
        <v>230</v>
      </c>
      <c r="G77" s="63"/>
      <c r="H77" s="280" t="s">
        <v>917</v>
      </c>
      <c r="I77" s="281"/>
      <c r="J77" s="58">
        <v>230</v>
      </c>
      <c r="K77" s="66" t="s">
        <v>912</v>
      </c>
      <c r="L77" s="68"/>
    </row>
    <row r="78" spans="1:12" ht="21.75" customHeight="1">
      <c r="A78" s="253" t="s">
        <v>16</v>
      </c>
      <c r="B78" s="254"/>
      <c r="C78" s="254"/>
      <c r="D78" s="254"/>
      <c r="E78" s="61"/>
      <c r="F78" s="62">
        <v>450</v>
      </c>
      <c r="G78" s="63"/>
      <c r="H78" s="280" t="s">
        <v>993</v>
      </c>
      <c r="I78" s="281"/>
      <c r="J78" s="58">
        <v>450</v>
      </c>
      <c r="K78" s="16" t="s">
        <v>994</v>
      </c>
      <c r="L78" s="68"/>
    </row>
    <row r="79" spans="1:12" ht="25.5" customHeight="1">
      <c r="A79" s="253" t="s">
        <v>17</v>
      </c>
      <c r="B79" s="254"/>
      <c r="C79" s="254"/>
      <c r="D79" s="254"/>
      <c r="E79" s="61"/>
      <c r="F79" s="62">
        <v>3000</v>
      </c>
      <c r="G79" s="63"/>
      <c r="H79" s="280" t="s">
        <v>988</v>
      </c>
      <c r="I79" s="281"/>
      <c r="J79" s="58">
        <v>3000</v>
      </c>
      <c r="K79" s="16" t="s">
        <v>989</v>
      </c>
      <c r="L79" s="68"/>
    </row>
    <row r="80" spans="1:12" ht="32.25" customHeight="1">
      <c r="A80" s="253" t="s">
        <v>18</v>
      </c>
      <c r="B80" s="254"/>
      <c r="C80" s="254"/>
      <c r="D80" s="254"/>
      <c r="E80" s="61"/>
      <c r="F80" s="286">
        <v>4000</v>
      </c>
      <c r="G80" s="287"/>
      <c r="H80" s="280" t="s">
        <v>998</v>
      </c>
      <c r="I80" s="281"/>
      <c r="J80" s="58">
        <v>3480</v>
      </c>
      <c r="K80" s="16" t="s">
        <v>997</v>
      </c>
      <c r="L80" s="68"/>
    </row>
    <row r="81" spans="1:12" ht="31.5" customHeight="1">
      <c r="A81" s="253" t="s">
        <v>19</v>
      </c>
      <c r="B81" s="254"/>
      <c r="C81" s="254"/>
      <c r="D81" s="254"/>
      <c r="E81" s="61"/>
      <c r="F81" s="62">
        <v>2080</v>
      </c>
      <c r="G81" s="63"/>
      <c r="H81" s="280" t="s">
        <v>777</v>
      </c>
      <c r="I81" s="281"/>
      <c r="J81" s="58">
        <v>2080</v>
      </c>
      <c r="K81" s="16" t="s">
        <v>1000</v>
      </c>
      <c r="L81" s="68"/>
    </row>
    <row r="82" spans="1:12" ht="44.25" customHeight="1">
      <c r="A82" s="253" t="s">
        <v>20</v>
      </c>
      <c r="B82" s="254"/>
      <c r="C82" s="254"/>
      <c r="D82" s="254"/>
      <c r="E82" s="61"/>
      <c r="F82" s="62">
        <v>230</v>
      </c>
      <c r="G82" s="63"/>
      <c r="H82" s="280" t="s">
        <v>917</v>
      </c>
      <c r="I82" s="281"/>
      <c r="J82" s="58">
        <v>230</v>
      </c>
      <c r="K82" s="16" t="s">
        <v>983</v>
      </c>
      <c r="L82" s="68"/>
    </row>
    <row r="83" spans="1:12" ht="44.25" customHeight="1">
      <c r="A83" s="253" t="s">
        <v>21</v>
      </c>
      <c r="B83" s="254"/>
      <c r="C83" s="254"/>
      <c r="D83" s="254"/>
      <c r="E83" s="61"/>
      <c r="F83" s="62">
        <v>1150</v>
      </c>
      <c r="G83" s="63"/>
      <c r="H83" s="280" t="s">
        <v>917</v>
      </c>
      <c r="I83" s="281"/>
      <c r="J83" s="58">
        <v>1150</v>
      </c>
      <c r="K83" s="16" t="s">
        <v>985</v>
      </c>
      <c r="L83" s="68"/>
    </row>
    <row r="84" spans="1:12" ht="44.25" customHeight="1">
      <c r="A84" s="253" t="s">
        <v>22</v>
      </c>
      <c r="B84" s="254"/>
      <c r="C84" s="254"/>
      <c r="D84" s="254"/>
      <c r="E84" s="61"/>
      <c r="F84" s="62">
        <v>230</v>
      </c>
      <c r="G84" s="63"/>
      <c r="H84" s="280" t="s">
        <v>917</v>
      </c>
      <c r="I84" s="281"/>
      <c r="J84" s="58">
        <v>230</v>
      </c>
      <c r="K84" s="16" t="s">
        <v>984</v>
      </c>
      <c r="L84" s="68"/>
    </row>
    <row r="85" spans="1:12" ht="44.25" customHeight="1">
      <c r="A85" s="253" t="s">
        <v>23</v>
      </c>
      <c r="B85" s="254"/>
      <c r="C85" s="254"/>
      <c r="D85" s="254"/>
      <c r="E85" s="61"/>
      <c r="F85" s="62">
        <v>2530</v>
      </c>
      <c r="G85" s="63"/>
      <c r="H85" s="280" t="s">
        <v>917</v>
      </c>
      <c r="I85" s="281"/>
      <c r="J85" s="58">
        <v>2530</v>
      </c>
      <c r="K85" s="16" t="s">
        <v>986</v>
      </c>
      <c r="L85" s="68"/>
    </row>
    <row r="86" spans="1:12" ht="44.25" customHeight="1">
      <c r="A86" s="253" t="s">
        <v>25</v>
      </c>
      <c r="B86" s="254"/>
      <c r="C86" s="254"/>
      <c r="D86" s="254"/>
      <c r="E86" s="61"/>
      <c r="F86" s="62">
        <v>500</v>
      </c>
      <c r="G86" s="63"/>
      <c r="H86" s="280" t="s">
        <v>995</v>
      </c>
      <c r="I86" s="281"/>
      <c r="J86" s="58">
        <v>500</v>
      </c>
      <c r="K86" s="16" t="s">
        <v>996</v>
      </c>
      <c r="L86" s="68"/>
    </row>
    <row r="87" spans="1:12" ht="24" customHeight="1">
      <c r="A87" s="253" t="s">
        <v>24</v>
      </c>
      <c r="B87" s="254"/>
      <c r="C87" s="254"/>
      <c r="D87" s="254"/>
      <c r="E87" s="61"/>
      <c r="F87" s="62">
        <v>3000</v>
      </c>
      <c r="G87" s="63"/>
      <c r="H87" s="280" t="s">
        <v>988</v>
      </c>
      <c r="I87" s="281"/>
      <c r="J87" s="58">
        <v>3000</v>
      </c>
      <c r="K87" s="16" t="s">
        <v>990</v>
      </c>
      <c r="L87" s="68"/>
    </row>
    <row r="88" spans="1:12" ht="27" customHeight="1">
      <c r="A88" s="253" t="s">
        <v>26</v>
      </c>
      <c r="B88" s="254"/>
      <c r="C88" s="254"/>
      <c r="D88" s="254"/>
      <c r="E88" s="61"/>
      <c r="F88" s="62">
        <v>2070</v>
      </c>
      <c r="G88" s="63"/>
      <c r="H88" s="280" t="s">
        <v>987</v>
      </c>
      <c r="I88" s="281"/>
      <c r="J88" s="58"/>
      <c r="K88" s="16"/>
      <c r="L88" s="68"/>
    </row>
    <row r="89" spans="1:12" ht="25.5" customHeight="1">
      <c r="A89" s="253" t="s">
        <v>27</v>
      </c>
      <c r="B89" s="254"/>
      <c r="C89" s="254"/>
      <c r="D89" s="254"/>
      <c r="E89" s="61"/>
      <c r="F89" s="62">
        <v>230</v>
      </c>
      <c r="G89" s="63"/>
      <c r="H89" s="280" t="s">
        <v>917</v>
      </c>
      <c r="I89" s="281"/>
      <c r="J89" s="58"/>
      <c r="K89" s="16"/>
      <c r="L89" s="68"/>
    </row>
    <row r="90" spans="1:12" ht="21" customHeight="1">
      <c r="A90" s="282" t="s">
        <v>921</v>
      </c>
      <c r="B90" s="283"/>
      <c r="C90" s="283"/>
      <c r="D90" s="283"/>
      <c r="E90" s="61"/>
      <c r="F90" s="284">
        <f>SUM(F73:G89)</f>
        <v>19930</v>
      </c>
      <c r="G90" s="285"/>
      <c r="H90" s="85"/>
      <c r="I90" s="88"/>
      <c r="J90" s="72">
        <f>SUM(J73:J89)</f>
        <v>28030</v>
      </c>
      <c r="K90" s="16"/>
      <c r="L90" s="68"/>
    </row>
    <row r="91" spans="1:12">
      <c r="A91" s="282" t="s">
        <v>780</v>
      </c>
      <c r="B91" s="283"/>
      <c r="C91" s="283"/>
      <c r="D91" s="283"/>
      <c r="E91" s="300"/>
      <c r="F91" s="284">
        <f>F51+F72+F90</f>
        <v>431753</v>
      </c>
      <c r="G91" s="300"/>
      <c r="H91" s="284"/>
      <c r="I91" s="300"/>
      <c r="J91" s="72">
        <f>J51+J72+J90</f>
        <v>428933</v>
      </c>
      <c r="K91" s="76"/>
      <c r="L91" s="68"/>
    </row>
    <row r="92" spans="1:12" ht="45.75">
      <c r="A92" s="253" t="s">
        <v>26</v>
      </c>
      <c r="B92" s="254"/>
      <c r="C92" s="254"/>
      <c r="D92" s="254"/>
      <c r="E92" s="84"/>
      <c r="F92" s="83"/>
      <c r="G92" s="84"/>
      <c r="H92" s="280" t="s">
        <v>987</v>
      </c>
      <c r="I92" s="281"/>
      <c r="J92" s="58">
        <v>2070</v>
      </c>
      <c r="K92" s="80" t="s">
        <v>991</v>
      </c>
      <c r="L92" s="68"/>
    </row>
    <row r="93" spans="1:12" ht="45" customHeight="1">
      <c r="A93" s="253" t="s">
        <v>27</v>
      </c>
      <c r="B93" s="254"/>
      <c r="C93" s="254"/>
      <c r="D93" s="254"/>
      <c r="E93" s="61"/>
      <c r="F93" s="62"/>
      <c r="G93" s="63"/>
      <c r="H93" s="280" t="s">
        <v>917</v>
      </c>
      <c r="I93" s="281"/>
      <c r="J93" s="58">
        <v>230</v>
      </c>
      <c r="K93" s="80" t="s">
        <v>992</v>
      </c>
      <c r="L93" s="68"/>
    </row>
    <row r="94" spans="1:12" ht="34.5" customHeight="1">
      <c r="A94" s="253" t="s">
        <v>18</v>
      </c>
      <c r="B94" s="254"/>
      <c r="C94" s="254"/>
      <c r="D94" s="254"/>
      <c r="E94" s="61"/>
      <c r="F94" s="286"/>
      <c r="G94" s="287"/>
      <c r="H94" s="280" t="s">
        <v>998</v>
      </c>
      <c r="I94" s="281"/>
      <c r="J94" s="58">
        <v>520</v>
      </c>
      <c r="K94" s="80" t="s">
        <v>999</v>
      </c>
      <c r="L94" s="68"/>
    </row>
    <row r="95" spans="1:12" ht="48.75" customHeight="1">
      <c r="A95" s="253" t="s">
        <v>918</v>
      </c>
      <c r="B95" s="254"/>
      <c r="C95" s="254"/>
      <c r="D95" s="254"/>
      <c r="E95" s="61"/>
      <c r="F95" s="286">
        <v>230</v>
      </c>
      <c r="G95" s="287"/>
      <c r="H95" s="280" t="s">
        <v>917</v>
      </c>
      <c r="I95" s="281"/>
      <c r="J95" s="58">
        <v>230</v>
      </c>
      <c r="K95" s="16" t="s">
        <v>1003</v>
      </c>
      <c r="L95" s="68"/>
    </row>
    <row r="96" spans="1:12" ht="62.25" customHeight="1">
      <c r="A96" s="288" t="s">
        <v>28</v>
      </c>
      <c r="B96" s="289"/>
      <c r="C96" s="289"/>
      <c r="D96" s="289"/>
      <c r="E96" s="61"/>
      <c r="F96" s="294">
        <v>2957</v>
      </c>
      <c r="G96" s="301"/>
      <c r="H96" s="280" t="s">
        <v>777</v>
      </c>
      <c r="I96" s="281"/>
      <c r="J96" s="59">
        <v>2957</v>
      </c>
      <c r="K96" s="16" t="s">
        <v>1005</v>
      </c>
      <c r="L96" s="68"/>
    </row>
    <row r="97" spans="1:12" ht="36" customHeight="1">
      <c r="A97" s="288" t="s">
        <v>29</v>
      </c>
      <c r="B97" s="289"/>
      <c r="C97" s="289"/>
      <c r="D97" s="289"/>
      <c r="E97" s="88"/>
      <c r="F97" s="294">
        <v>80000</v>
      </c>
      <c r="G97" s="301"/>
      <c r="H97" s="280" t="s">
        <v>1002</v>
      </c>
      <c r="I97" s="281"/>
      <c r="J97" s="59">
        <v>80000</v>
      </c>
      <c r="K97" s="66" t="s">
        <v>1001</v>
      </c>
      <c r="L97" s="68"/>
    </row>
    <row r="98" spans="1:12" ht="46.5" customHeight="1">
      <c r="A98" s="288" t="s">
        <v>30</v>
      </c>
      <c r="B98" s="289"/>
      <c r="C98" s="289"/>
      <c r="D98" s="289"/>
      <c r="E98" s="88"/>
      <c r="F98" s="294">
        <v>230</v>
      </c>
      <c r="G98" s="301"/>
      <c r="H98" s="280" t="s">
        <v>917</v>
      </c>
      <c r="I98" s="281"/>
      <c r="J98" s="59">
        <v>230</v>
      </c>
      <c r="K98" s="16" t="s">
        <v>1004</v>
      </c>
      <c r="L98" s="68"/>
    </row>
    <row r="99" spans="1:12" ht="60.75">
      <c r="A99" s="288" t="s">
        <v>31</v>
      </c>
      <c r="B99" s="289"/>
      <c r="C99" s="289"/>
      <c r="D99" s="289"/>
      <c r="E99" s="88"/>
      <c r="F99" s="294">
        <v>1460</v>
      </c>
      <c r="G99" s="301"/>
      <c r="H99" s="280" t="s">
        <v>777</v>
      </c>
      <c r="I99" s="281"/>
      <c r="J99" s="59">
        <v>1460</v>
      </c>
      <c r="K99" s="16" t="s">
        <v>1</v>
      </c>
      <c r="L99" s="68"/>
    </row>
    <row r="100" spans="1:12">
      <c r="A100" s="297" t="s">
        <v>922</v>
      </c>
      <c r="B100" s="298"/>
      <c r="C100" s="298"/>
      <c r="D100" s="298"/>
      <c r="E100" s="61"/>
      <c r="F100" s="284">
        <f>SUM(F92:G99)</f>
        <v>84877</v>
      </c>
      <c r="G100" s="285"/>
      <c r="H100" s="81"/>
      <c r="I100" s="82"/>
      <c r="J100" s="72">
        <f>SUM(J92:J99)</f>
        <v>87697</v>
      </c>
      <c r="K100" s="16"/>
      <c r="L100" s="68"/>
    </row>
    <row r="101" spans="1:12" ht="15.75" customHeight="1">
      <c r="A101" s="282" t="s">
        <v>784</v>
      </c>
      <c r="B101" s="283"/>
      <c r="C101" s="283"/>
      <c r="D101" s="283"/>
      <c r="E101" s="300"/>
      <c r="F101" s="284">
        <v>0</v>
      </c>
      <c r="G101" s="300"/>
      <c r="H101" s="309"/>
      <c r="I101" s="310"/>
      <c r="J101" s="72">
        <v>0</v>
      </c>
      <c r="K101" s="73"/>
      <c r="L101" s="68"/>
    </row>
    <row r="102" spans="1:12" ht="50.25" customHeight="1">
      <c r="A102" s="288" t="s">
        <v>919</v>
      </c>
      <c r="B102" s="289"/>
      <c r="C102" s="289"/>
      <c r="D102" s="289"/>
      <c r="E102" s="88"/>
      <c r="F102" s="294">
        <v>1610</v>
      </c>
      <c r="G102" s="301"/>
      <c r="H102" s="311" t="s">
        <v>926</v>
      </c>
      <c r="I102" s="312"/>
      <c r="J102" s="58">
        <v>1610</v>
      </c>
      <c r="K102" s="80" t="s">
        <v>1008</v>
      </c>
      <c r="L102" s="68"/>
    </row>
    <row r="103" spans="1:12" ht="48" customHeight="1">
      <c r="A103" s="288" t="s">
        <v>32</v>
      </c>
      <c r="B103" s="289"/>
      <c r="C103" s="289"/>
      <c r="D103" s="289"/>
      <c r="E103" s="88"/>
      <c r="F103" s="294">
        <v>12000</v>
      </c>
      <c r="G103" s="301"/>
      <c r="H103" s="313" t="s">
        <v>925</v>
      </c>
      <c r="I103" s="314"/>
      <c r="J103" s="58">
        <v>12000</v>
      </c>
      <c r="K103" s="16" t="s">
        <v>2</v>
      </c>
      <c r="L103" s="68"/>
    </row>
    <row r="104" spans="1:12" ht="213" customHeight="1">
      <c r="A104" s="288" t="s">
        <v>33</v>
      </c>
      <c r="B104" s="289"/>
      <c r="C104" s="289"/>
      <c r="D104" s="289"/>
      <c r="E104" s="88"/>
      <c r="F104" s="294">
        <v>13000</v>
      </c>
      <c r="G104" s="301"/>
      <c r="H104" s="311" t="s">
        <v>924</v>
      </c>
      <c r="I104" s="312"/>
      <c r="J104" s="59">
        <v>13000</v>
      </c>
      <c r="K104" s="16" t="s">
        <v>0</v>
      </c>
      <c r="L104" s="68"/>
    </row>
    <row r="105" spans="1:12">
      <c r="A105" s="253" t="s">
        <v>34</v>
      </c>
      <c r="B105" s="254"/>
      <c r="C105" s="254"/>
      <c r="D105" s="254"/>
      <c r="E105" s="61"/>
      <c r="F105" s="286">
        <v>900</v>
      </c>
      <c r="G105" s="287"/>
      <c r="H105" s="313" t="s">
        <v>1007</v>
      </c>
      <c r="I105" s="314"/>
      <c r="J105" s="58">
        <v>900</v>
      </c>
      <c r="K105" s="16" t="s">
        <v>1006</v>
      </c>
      <c r="L105" s="68"/>
    </row>
    <row r="106" spans="1:12" ht="45.75">
      <c r="A106" s="253" t="s">
        <v>35</v>
      </c>
      <c r="B106" s="254"/>
      <c r="C106" s="254"/>
      <c r="D106" s="254"/>
      <c r="E106" s="61"/>
      <c r="F106" s="286">
        <v>1380</v>
      </c>
      <c r="G106" s="287"/>
      <c r="H106" s="313" t="s">
        <v>917</v>
      </c>
      <c r="I106" s="314"/>
      <c r="J106" s="58">
        <v>1380</v>
      </c>
      <c r="K106" s="80" t="s">
        <v>3</v>
      </c>
      <c r="L106" s="68"/>
    </row>
    <row r="107" spans="1:12">
      <c r="A107" s="282" t="s">
        <v>923</v>
      </c>
      <c r="B107" s="283"/>
      <c r="C107" s="283"/>
      <c r="D107" s="283"/>
      <c r="E107" s="61"/>
      <c r="F107" s="284">
        <f>SUM(F102:G106)</f>
        <v>28890</v>
      </c>
      <c r="G107" s="285"/>
      <c r="H107" s="74"/>
      <c r="I107" s="75"/>
      <c r="J107" s="72">
        <f>SUM(J102:J106)</f>
        <v>28890</v>
      </c>
      <c r="K107" s="16"/>
      <c r="L107" s="68"/>
    </row>
    <row r="108" spans="1:12">
      <c r="A108" s="282" t="s">
        <v>783</v>
      </c>
      <c r="B108" s="283"/>
      <c r="C108" s="283"/>
      <c r="D108" s="283"/>
      <c r="E108" s="300"/>
      <c r="F108" s="284">
        <f>F100+F101+F107</f>
        <v>113767</v>
      </c>
      <c r="G108" s="300"/>
      <c r="H108" s="282"/>
      <c r="I108" s="300"/>
      <c r="J108" s="72">
        <f>J100+J101+J107</f>
        <v>116587</v>
      </c>
      <c r="K108" s="73"/>
      <c r="L108" s="68"/>
    </row>
    <row r="109" spans="1:12" ht="17.25" customHeight="1">
      <c r="A109" s="282" t="s">
        <v>781</v>
      </c>
      <c r="B109" s="283"/>
      <c r="C109" s="283"/>
      <c r="D109" s="283"/>
      <c r="E109" s="300"/>
      <c r="F109" s="284">
        <f>F35+F91+F108</f>
        <v>679205</v>
      </c>
      <c r="G109" s="300"/>
      <c r="H109" s="282"/>
      <c r="I109" s="300"/>
      <c r="J109" s="72">
        <f>J35+J91+J108</f>
        <v>679205</v>
      </c>
      <c r="K109" s="76"/>
      <c r="L109" s="68"/>
    </row>
    <row r="110" spans="1:12" ht="19.5" customHeight="1">
      <c r="A110" s="288" t="s">
        <v>4</v>
      </c>
      <c r="B110" s="289"/>
      <c r="C110" s="289"/>
      <c r="D110" s="289"/>
      <c r="E110" s="88"/>
      <c r="F110" s="294">
        <v>700</v>
      </c>
      <c r="G110" s="301"/>
      <c r="H110" s="311" t="s">
        <v>5</v>
      </c>
      <c r="I110" s="312"/>
      <c r="J110" s="59">
        <v>700</v>
      </c>
      <c r="K110" s="16" t="s">
        <v>6</v>
      </c>
      <c r="L110" s="68"/>
    </row>
    <row r="111" spans="1:12" ht="14.25" hidden="1" customHeight="1">
      <c r="A111" s="282" t="s">
        <v>790</v>
      </c>
      <c r="B111" s="283"/>
      <c r="C111" s="283"/>
      <c r="D111" s="283"/>
      <c r="E111" s="300"/>
      <c r="F111" s="284"/>
      <c r="G111" s="300"/>
      <c r="H111" s="282"/>
      <c r="I111" s="300"/>
      <c r="J111" s="72">
        <f>J110</f>
        <v>700</v>
      </c>
      <c r="K111" s="76"/>
      <c r="L111" s="68"/>
    </row>
    <row r="112" spans="1:12" hidden="1">
      <c r="A112" s="282" t="s">
        <v>781</v>
      </c>
      <c r="B112" s="283"/>
      <c r="C112" s="283"/>
      <c r="D112" s="283"/>
      <c r="E112" s="300"/>
      <c r="F112" s="284">
        <f>F109</f>
        <v>679205</v>
      </c>
      <c r="G112" s="300"/>
      <c r="H112" s="282"/>
      <c r="I112" s="300"/>
      <c r="J112" s="72">
        <f>J109+J111</f>
        <v>679905</v>
      </c>
      <c r="K112" s="76"/>
    </row>
    <row r="113" spans="1:12" ht="30.75">
      <c r="A113" s="253" t="s">
        <v>36</v>
      </c>
      <c r="B113" s="254"/>
      <c r="C113" s="254"/>
      <c r="D113" s="254"/>
      <c r="E113" s="61"/>
      <c r="F113" s="286">
        <v>15000</v>
      </c>
      <c r="G113" s="287"/>
      <c r="H113" s="253" t="s">
        <v>926</v>
      </c>
      <c r="I113" s="300"/>
      <c r="J113" s="58">
        <v>15000</v>
      </c>
      <c r="K113" s="80" t="s">
        <v>37</v>
      </c>
    </row>
    <row r="114" spans="1:12">
      <c r="A114" s="282" t="s">
        <v>790</v>
      </c>
      <c r="B114" s="283"/>
      <c r="C114" s="283"/>
      <c r="D114" s="283"/>
      <c r="E114" s="61"/>
      <c r="F114" s="284">
        <v>15700</v>
      </c>
      <c r="G114" s="285"/>
      <c r="H114" s="74"/>
      <c r="I114" s="75"/>
      <c r="J114" s="72">
        <v>15700</v>
      </c>
      <c r="K114" s="16"/>
      <c r="L114" s="68"/>
    </row>
    <row r="115" spans="1:12" ht="45" customHeight="1">
      <c r="A115" s="253" t="s">
        <v>38</v>
      </c>
      <c r="B115" s="254"/>
      <c r="C115" s="254"/>
      <c r="D115" s="254"/>
      <c r="E115" s="61"/>
      <c r="F115" s="62">
        <v>25644</v>
      </c>
      <c r="G115" s="63"/>
      <c r="H115" s="253" t="s">
        <v>39</v>
      </c>
      <c r="I115" s="255"/>
      <c r="J115" s="58">
        <v>25644</v>
      </c>
      <c r="K115" s="16" t="s">
        <v>40</v>
      </c>
      <c r="L115" s="68"/>
    </row>
    <row r="116" spans="1:12" ht="45.75">
      <c r="A116" s="253" t="s">
        <v>41</v>
      </c>
      <c r="B116" s="254"/>
      <c r="C116" s="254"/>
      <c r="D116" s="255"/>
      <c r="E116" s="18"/>
      <c r="F116" s="286">
        <v>230</v>
      </c>
      <c r="G116" s="287"/>
      <c r="H116" s="250" t="s">
        <v>917</v>
      </c>
      <c r="I116" s="252"/>
      <c r="J116" s="58">
        <v>230</v>
      </c>
      <c r="K116" s="80" t="s">
        <v>44</v>
      </c>
    </row>
    <row r="117" spans="1:12" ht="30.75">
      <c r="A117" s="253" t="s">
        <v>42</v>
      </c>
      <c r="B117" s="254"/>
      <c r="C117" s="254"/>
      <c r="D117" s="255"/>
      <c r="E117" s="18"/>
      <c r="F117" s="286">
        <v>3000</v>
      </c>
      <c r="G117" s="287"/>
      <c r="H117" s="250" t="s">
        <v>897</v>
      </c>
      <c r="I117" s="252"/>
      <c r="J117" s="58">
        <v>3000</v>
      </c>
      <c r="K117" s="80" t="s">
        <v>43</v>
      </c>
    </row>
    <row r="118" spans="1:12" ht="34.5" customHeight="1">
      <c r="A118" s="253" t="s">
        <v>45</v>
      </c>
      <c r="B118" s="254"/>
      <c r="C118" s="254"/>
      <c r="D118" s="255"/>
      <c r="E118" s="18"/>
      <c r="F118" s="62">
        <v>38940</v>
      </c>
      <c r="G118" s="63"/>
      <c r="H118" s="253" t="s">
        <v>46</v>
      </c>
      <c r="I118" s="255"/>
      <c r="J118" s="58">
        <v>38940</v>
      </c>
      <c r="K118" s="80" t="s">
        <v>47</v>
      </c>
    </row>
    <row r="119" spans="1:12" ht="60.75">
      <c r="A119" s="253" t="s">
        <v>7</v>
      </c>
      <c r="B119" s="254"/>
      <c r="C119" s="254"/>
      <c r="D119" s="255"/>
      <c r="E119" s="18"/>
      <c r="F119" s="286">
        <v>460</v>
      </c>
      <c r="G119" s="287"/>
      <c r="H119" s="250" t="s">
        <v>917</v>
      </c>
      <c r="I119" s="252"/>
      <c r="J119" s="58">
        <v>460</v>
      </c>
      <c r="K119" s="80" t="s">
        <v>51</v>
      </c>
    </row>
    <row r="120" spans="1:12" ht="31.5" customHeight="1">
      <c r="A120" s="253" t="s">
        <v>49</v>
      </c>
      <c r="B120" s="254"/>
      <c r="C120" s="254"/>
      <c r="D120" s="254"/>
      <c r="E120" s="61"/>
      <c r="F120" s="286">
        <v>20000</v>
      </c>
      <c r="G120" s="287"/>
      <c r="H120" s="253" t="s">
        <v>48</v>
      </c>
      <c r="I120" s="255"/>
      <c r="J120" s="58">
        <v>20000</v>
      </c>
      <c r="K120" s="80" t="s">
        <v>50</v>
      </c>
    </row>
    <row r="121" spans="1:12">
      <c r="A121" s="282" t="s">
        <v>791</v>
      </c>
      <c r="B121" s="283"/>
      <c r="C121" s="283"/>
      <c r="D121" s="283"/>
      <c r="E121" s="61"/>
      <c r="F121" s="284">
        <f>SUM(F115:G120)</f>
        <v>88274</v>
      </c>
      <c r="G121" s="285"/>
      <c r="H121" s="74"/>
      <c r="I121" s="75"/>
      <c r="J121" s="72">
        <f>SUM(J115:J120)</f>
        <v>88274</v>
      </c>
      <c r="K121" s="16"/>
    </row>
    <row r="122" spans="1:12" ht="51" customHeight="1">
      <c r="A122" s="253" t="s">
        <v>52</v>
      </c>
      <c r="B122" s="254"/>
      <c r="C122" s="254"/>
      <c r="D122" s="254"/>
      <c r="E122" s="61"/>
      <c r="F122" s="286">
        <v>690</v>
      </c>
      <c r="G122" s="287"/>
      <c r="H122" s="250" t="s">
        <v>917</v>
      </c>
      <c r="I122" s="252"/>
      <c r="J122" s="58">
        <v>690</v>
      </c>
      <c r="K122" s="80" t="s">
        <v>62</v>
      </c>
    </row>
    <row r="123" spans="1:12" ht="30.75">
      <c r="A123" s="253" t="s">
        <v>53</v>
      </c>
      <c r="B123" s="254"/>
      <c r="C123" s="254"/>
      <c r="D123" s="254"/>
      <c r="E123" s="61"/>
      <c r="F123" s="286">
        <v>3000</v>
      </c>
      <c r="G123" s="287"/>
      <c r="H123" s="250" t="s">
        <v>897</v>
      </c>
      <c r="I123" s="252"/>
      <c r="J123" s="58">
        <v>3000</v>
      </c>
      <c r="K123" s="80" t="s">
        <v>61</v>
      </c>
    </row>
    <row r="124" spans="1:12" ht="36" customHeight="1">
      <c r="A124" s="253" t="s">
        <v>54</v>
      </c>
      <c r="B124" s="254"/>
      <c r="C124" s="254"/>
      <c r="D124" s="254"/>
      <c r="E124" s="61"/>
      <c r="F124" s="286">
        <v>14345</v>
      </c>
      <c r="G124" s="287"/>
      <c r="H124" s="253" t="s">
        <v>63</v>
      </c>
      <c r="I124" s="255"/>
      <c r="J124" s="58">
        <v>14345</v>
      </c>
      <c r="K124" s="16" t="s">
        <v>64</v>
      </c>
    </row>
    <row r="125" spans="1:12" ht="18.75" customHeight="1">
      <c r="A125" s="253" t="s">
        <v>55</v>
      </c>
      <c r="B125" s="254"/>
      <c r="C125" s="254"/>
      <c r="D125" s="254"/>
      <c r="E125" s="61"/>
      <c r="F125" s="286">
        <v>1460</v>
      </c>
      <c r="G125" s="287"/>
      <c r="H125" s="253" t="s">
        <v>59</v>
      </c>
      <c r="I125" s="255"/>
      <c r="J125" s="58">
        <v>1460</v>
      </c>
      <c r="K125" s="16" t="s">
        <v>60</v>
      </c>
    </row>
    <row r="126" spans="1:12" ht="29.25" customHeight="1">
      <c r="A126" s="253" t="s">
        <v>56</v>
      </c>
      <c r="B126" s="254"/>
      <c r="C126" s="254"/>
      <c r="D126" s="254"/>
      <c r="E126" s="61"/>
      <c r="F126" s="286">
        <v>3840</v>
      </c>
      <c r="G126" s="287"/>
      <c r="H126" s="253" t="s">
        <v>57</v>
      </c>
      <c r="I126" s="255"/>
      <c r="J126" s="58">
        <v>3840</v>
      </c>
      <c r="K126" s="80" t="s">
        <v>58</v>
      </c>
    </row>
    <row r="127" spans="1:12" ht="17.25" customHeight="1">
      <c r="A127" s="282" t="s">
        <v>792</v>
      </c>
      <c r="B127" s="283"/>
      <c r="C127" s="283"/>
      <c r="D127" s="283"/>
      <c r="E127" s="61"/>
      <c r="F127" s="284">
        <f>SUM(F122:G126)</f>
        <v>23335</v>
      </c>
      <c r="G127" s="285"/>
      <c r="H127" s="253"/>
      <c r="I127" s="255"/>
      <c r="J127" s="72">
        <f>SUM(J122:J126)</f>
        <v>23335</v>
      </c>
      <c r="K127" s="16"/>
    </row>
    <row r="128" spans="1:12">
      <c r="A128" s="282" t="s">
        <v>785</v>
      </c>
      <c r="B128" s="283"/>
      <c r="C128" s="283"/>
      <c r="D128" s="283"/>
      <c r="E128" s="300"/>
      <c r="F128" s="284">
        <f>F114+F121+F127</f>
        <v>127309</v>
      </c>
      <c r="G128" s="300"/>
      <c r="H128" s="282"/>
      <c r="I128" s="300"/>
      <c r="J128" s="72">
        <f>J114+J121+J127</f>
        <v>127309</v>
      </c>
      <c r="K128" s="73"/>
      <c r="L128" s="68"/>
    </row>
    <row r="129" spans="1:12" ht="17.25" customHeight="1">
      <c r="A129" s="282" t="s">
        <v>781</v>
      </c>
      <c r="B129" s="283"/>
      <c r="C129" s="283"/>
      <c r="D129" s="283"/>
      <c r="E129" s="300"/>
      <c r="F129" s="284">
        <f>F35+F91+F108+F128</f>
        <v>806514</v>
      </c>
      <c r="G129" s="300"/>
      <c r="H129" s="282"/>
      <c r="I129" s="300"/>
      <c r="J129" s="72">
        <f>J128+J91+J35+J108</f>
        <v>806514</v>
      </c>
      <c r="K129" s="76"/>
      <c r="L129" s="68"/>
    </row>
    <row r="130" spans="1:12">
      <c r="A130" s="77"/>
      <c r="B130" s="77"/>
      <c r="C130" s="77"/>
      <c r="D130" s="77"/>
      <c r="E130" s="92"/>
      <c r="F130" s="78"/>
      <c r="G130" s="78"/>
      <c r="H130" s="93"/>
      <c r="I130" s="93"/>
      <c r="J130" s="78"/>
      <c r="K130" s="94"/>
    </row>
    <row r="131" spans="1:12">
      <c r="A131" s="307" t="s">
        <v>778</v>
      </c>
      <c r="B131" s="307"/>
      <c r="C131" s="307"/>
      <c r="D131" s="307"/>
      <c r="E131" s="307"/>
      <c r="F131" s="307"/>
      <c r="G131" s="307"/>
      <c r="H131" s="307"/>
      <c r="I131" s="307"/>
      <c r="J131" s="307"/>
      <c r="K131" s="307"/>
    </row>
    <row r="132" spans="1:12">
      <c r="A132" s="77"/>
      <c r="B132" s="77"/>
      <c r="C132" s="77"/>
      <c r="D132" s="77"/>
      <c r="E132" s="77"/>
      <c r="F132" s="78"/>
      <c r="G132" s="77"/>
      <c r="H132" s="79"/>
      <c r="I132" s="77"/>
      <c r="J132" s="78"/>
      <c r="K132" s="79"/>
    </row>
    <row r="133" spans="1:12">
      <c r="A133" s="77"/>
      <c r="B133" s="77"/>
      <c r="C133" s="77"/>
      <c r="D133" s="77"/>
      <c r="E133" s="77"/>
      <c r="F133" s="78"/>
      <c r="G133" s="77"/>
      <c r="H133" s="79"/>
      <c r="I133" s="77"/>
      <c r="J133" s="78"/>
      <c r="K133" s="79"/>
    </row>
    <row r="134" spans="1:12">
      <c r="A134" s="77"/>
      <c r="B134" s="77"/>
      <c r="C134" s="77"/>
      <c r="D134" s="77"/>
      <c r="E134" s="77"/>
      <c r="F134" s="78"/>
      <c r="G134" s="77"/>
      <c r="H134" s="79"/>
      <c r="I134" s="77"/>
      <c r="J134" s="78"/>
      <c r="K134" s="79"/>
    </row>
    <row r="135" spans="1:12">
      <c r="A135" s="77"/>
      <c r="B135" s="77"/>
      <c r="C135" s="77"/>
      <c r="D135" s="77"/>
      <c r="E135" s="77"/>
      <c r="F135" s="78"/>
      <c r="G135" s="77"/>
      <c r="H135" s="79"/>
      <c r="I135" s="77"/>
      <c r="J135" s="91"/>
    </row>
    <row r="136" spans="1:12">
      <c r="A136" s="307"/>
      <c r="B136" s="307"/>
      <c r="C136" s="307"/>
      <c r="D136" s="307"/>
      <c r="E136" s="307"/>
      <c r="F136" s="307"/>
      <c r="G136" s="307"/>
      <c r="H136" s="307"/>
      <c r="I136" s="307"/>
      <c r="J136" s="307"/>
      <c r="K136" s="307"/>
    </row>
  </sheetData>
  <mergeCells count="334">
    <mergeCell ref="F126:G126"/>
    <mergeCell ref="H123:I123"/>
    <mergeCell ref="H124:I124"/>
    <mergeCell ref="H125:I125"/>
    <mergeCell ref="H126:I126"/>
    <mergeCell ref="A113:D113"/>
    <mergeCell ref="F113:G113"/>
    <mergeCell ref="H113:I113"/>
    <mergeCell ref="H115:I115"/>
    <mergeCell ref="A114:D114"/>
    <mergeCell ref="F114:G114"/>
    <mergeCell ref="A115:D115"/>
    <mergeCell ref="A121:D121"/>
    <mergeCell ref="F121:G121"/>
    <mergeCell ref="H116:I116"/>
    <mergeCell ref="H117:I117"/>
    <mergeCell ref="H119:I119"/>
    <mergeCell ref="A117:D117"/>
    <mergeCell ref="A119:D119"/>
    <mergeCell ref="F116:G116"/>
    <mergeCell ref="F117:G117"/>
    <mergeCell ref="F119:G119"/>
    <mergeCell ref="A118:D118"/>
    <mergeCell ref="H118:I118"/>
    <mergeCell ref="F47:G47"/>
    <mergeCell ref="H47:I47"/>
    <mergeCell ref="H44:I44"/>
    <mergeCell ref="H45:I45"/>
    <mergeCell ref="H46:I46"/>
    <mergeCell ref="F46:G46"/>
    <mergeCell ref="H48:I48"/>
    <mergeCell ref="A126:D126"/>
    <mergeCell ref="H122:I122"/>
    <mergeCell ref="A73:D73"/>
    <mergeCell ref="A71:D71"/>
    <mergeCell ref="F71:G71"/>
    <mergeCell ref="H71:I71"/>
    <mergeCell ref="F72:G72"/>
    <mergeCell ref="H73:I73"/>
    <mergeCell ref="H101:I101"/>
    <mergeCell ref="F101:G101"/>
    <mergeCell ref="F122:G122"/>
    <mergeCell ref="H120:I120"/>
    <mergeCell ref="A120:D120"/>
    <mergeCell ref="F120:G120"/>
    <mergeCell ref="F123:G123"/>
    <mergeCell ref="F124:G124"/>
    <mergeCell ref="F125:G125"/>
    <mergeCell ref="H32:I32"/>
    <mergeCell ref="H33:I33"/>
    <mergeCell ref="F33:G33"/>
    <mergeCell ref="F31:G31"/>
    <mergeCell ref="H31:I31"/>
    <mergeCell ref="A22:D22"/>
    <mergeCell ref="F22:G22"/>
    <mergeCell ref="H22:I22"/>
    <mergeCell ref="K66:K67"/>
    <mergeCell ref="H36:I36"/>
    <mergeCell ref="A34:D34"/>
    <mergeCell ref="F34:G34"/>
    <mergeCell ref="H34:I34"/>
    <mergeCell ref="H40:I40"/>
    <mergeCell ref="A47:E47"/>
    <mergeCell ref="A66:D66"/>
    <mergeCell ref="F66:G66"/>
    <mergeCell ref="H66:I66"/>
    <mergeCell ref="H43:I43"/>
    <mergeCell ref="H38:I38"/>
    <mergeCell ref="F38:G38"/>
    <mergeCell ref="F42:G42"/>
    <mergeCell ref="H35:I35"/>
    <mergeCell ref="A36:E36"/>
    <mergeCell ref="H75:I75"/>
    <mergeCell ref="F74:G74"/>
    <mergeCell ref="F75:G75"/>
    <mergeCell ref="F91:G91"/>
    <mergeCell ref="H88:I88"/>
    <mergeCell ref="H89:I89"/>
    <mergeCell ref="H84:I84"/>
    <mergeCell ref="H85:I85"/>
    <mergeCell ref="H86:I86"/>
    <mergeCell ref="H87:I87"/>
    <mergeCell ref="H81:I81"/>
    <mergeCell ref="H82:I82"/>
    <mergeCell ref="H83:I83"/>
    <mergeCell ref="H80:I80"/>
    <mergeCell ref="H77:I77"/>
    <mergeCell ref="H78:I78"/>
    <mergeCell ref="F73:G73"/>
    <mergeCell ref="A69:D69"/>
    <mergeCell ref="A50:D50"/>
    <mergeCell ref="F50:G50"/>
    <mergeCell ref="H50:I50"/>
    <mergeCell ref="A49:D49"/>
    <mergeCell ref="F49:G49"/>
    <mergeCell ref="H49:I49"/>
    <mergeCell ref="A48:D48"/>
    <mergeCell ref="F48:G48"/>
    <mergeCell ref="A70:D70"/>
    <mergeCell ref="F69:G69"/>
    <mergeCell ref="F70:G70"/>
    <mergeCell ref="H69:I69"/>
    <mergeCell ref="H60:I60"/>
    <mergeCell ref="H67:I67"/>
    <mergeCell ref="A65:D65"/>
    <mergeCell ref="F65:G65"/>
    <mergeCell ref="H65:I65"/>
    <mergeCell ref="A72:D72"/>
    <mergeCell ref="A56:D56"/>
    <mergeCell ref="H59:I59"/>
    <mergeCell ref="F55:G55"/>
    <mergeCell ref="H55:I55"/>
    <mergeCell ref="F100:G100"/>
    <mergeCell ref="A98:D98"/>
    <mergeCell ref="F98:G98"/>
    <mergeCell ref="A99:D99"/>
    <mergeCell ref="H98:I98"/>
    <mergeCell ref="H99:I99"/>
    <mergeCell ref="F99:G99"/>
    <mergeCell ref="A91:E91"/>
    <mergeCell ref="H92:I92"/>
    <mergeCell ref="H93:I93"/>
    <mergeCell ref="A97:D97"/>
    <mergeCell ref="H94:I94"/>
    <mergeCell ref="H91:I91"/>
    <mergeCell ref="A94:D94"/>
    <mergeCell ref="F94:G94"/>
    <mergeCell ref="H102:I102"/>
    <mergeCell ref="H103:I103"/>
    <mergeCell ref="H106:I106"/>
    <mergeCell ref="H111:I111"/>
    <mergeCell ref="F110:G110"/>
    <mergeCell ref="H110:I110"/>
    <mergeCell ref="A116:D116"/>
    <mergeCell ref="F95:G95"/>
    <mergeCell ref="A102:D102"/>
    <mergeCell ref="F102:G102"/>
    <mergeCell ref="A103:D103"/>
    <mergeCell ref="F103:G103"/>
    <mergeCell ref="A101:E101"/>
    <mergeCell ref="A111:E111"/>
    <mergeCell ref="F111:G111"/>
    <mergeCell ref="A110:D110"/>
    <mergeCell ref="H95:I95"/>
    <mergeCell ref="H96:I96"/>
    <mergeCell ref="H97:I97"/>
    <mergeCell ref="A95:D95"/>
    <mergeCell ref="F96:G96"/>
    <mergeCell ref="F97:G97"/>
    <mergeCell ref="A96:D96"/>
    <mergeCell ref="A100:D100"/>
    <mergeCell ref="A136:K136"/>
    <mergeCell ref="A108:E108"/>
    <mergeCell ref="F108:G108"/>
    <mergeCell ref="H108:I108"/>
    <mergeCell ref="A109:E109"/>
    <mergeCell ref="F109:G109"/>
    <mergeCell ref="H109:I109"/>
    <mergeCell ref="A131:K131"/>
    <mergeCell ref="A112:E112"/>
    <mergeCell ref="F112:G112"/>
    <mergeCell ref="H112:I112"/>
    <mergeCell ref="A129:E129"/>
    <mergeCell ref="F129:G129"/>
    <mergeCell ref="H129:I129"/>
    <mergeCell ref="A127:D127"/>
    <mergeCell ref="H127:I127"/>
    <mergeCell ref="F127:G127"/>
    <mergeCell ref="A128:E128"/>
    <mergeCell ref="F128:G128"/>
    <mergeCell ref="H128:I128"/>
    <mergeCell ref="A122:D122"/>
    <mergeCell ref="A123:D123"/>
    <mergeCell ref="A124:D124"/>
    <mergeCell ref="A125:D125"/>
    <mergeCell ref="A104:D104"/>
    <mergeCell ref="F104:G104"/>
    <mergeCell ref="H104:I104"/>
    <mergeCell ref="A107:D107"/>
    <mergeCell ref="F107:G107"/>
    <mergeCell ref="A105:D105"/>
    <mergeCell ref="F105:G105"/>
    <mergeCell ref="H105:I105"/>
    <mergeCell ref="A106:D106"/>
    <mergeCell ref="F106:G106"/>
    <mergeCell ref="A74:D74"/>
    <mergeCell ref="A18:E18"/>
    <mergeCell ref="F18:G18"/>
    <mergeCell ref="H18:I18"/>
    <mergeCell ref="A17:D17"/>
    <mergeCell ref="F17:G17"/>
    <mergeCell ref="H17:I17"/>
    <mergeCell ref="H53:I53"/>
    <mergeCell ref="H28:I28"/>
    <mergeCell ref="H30:I30"/>
    <mergeCell ref="H29:I29"/>
    <mergeCell ref="A45:D45"/>
    <mergeCell ref="F37:G37"/>
    <mergeCell ref="F43:G43"/>
    <mergeCell ref="F44:G44"/>
    <mergeCell ref="F45:G45"/>
    <mergeCell ref="H37:I37"/>
    <mergeCell ref="A39:E39"/>
    <mergeCell ref="H41:I41"/>
    <mergeCell ref="F39:G39"/>
    <mergeCell ref="H39:I39"/>
    <mergeCell ref="A42:D42"/>
    <mergeCell ref="H42:I42"/>
    <mergeCell ref="H74:I74"/>
    <mergeCell ref="A51:E51"/>
    <mergeCell ref="F51:G51"/>
    <mergeCell ref="A64:D64"/>
    <mergeCell ref="A53:E53"/>
    <mergeCell ref="F53:G53"/>
    <mergeCell ref="A52:D52"/>
    <mergeCell ref="H57:I57"/>
    <mergeCell ref="F54:G54"/>
    <mergeCell ref="A60:D60"/>
    <mergeCell ref="A57:E57"/>
    <mergeCell ref="F57:G57"/>
    <mergeCell ref="H61:I61"/>
    <mergeCell ref="A62:D62"/>
    <mergeCell ref="H62:I62"/>
    <mergeCell ref="H51:I51"/>
    <mergeCell ref="A58:D58"/>
    <mergeCell ref="F58:G58"/>
    <mergeCell ref="H58:I58"/>
    <mergeCell ref="A59:D59"/>
    <mergeCell ref="F59:G59"/>
    <mergeCell ref="H52:I52"/>
    <mergeCell ref="A12:E12"/>
    <mergeCell ref="A16:D16"/>
    <mergeCell ref="F12:G12"/>
    <mergeCell ref="H12:I12"/>
    <mergeCell ref="A9:M9"/>
    <mergeCell ref="A11:E11"/>
    <mergeCell ref="F11:G11"/>
    <mergeCell ref="H11:I11"/>
    <mergeCell ref="A13:D13"/>
    <mergeCell ref="F13:G13"/>
    <mergeCell ref="H13:I13"/>
    <mergeCell ref="A15:D15"/>
    <mergeCell ref="F15:G15"/>
    <mergeCell ref="H15:I15"/>
    <mergeCell ref="A14:E14"/>
    <mergeCell ref="F14:G14"/>
    <mergeCell ref="H14:I14"/>
    <mergeCell ref="F16:G16"/>
    <mergeCell ref="H16:I16"/>
    <mergeCell ref="J1:L1"/>
    <mergeCell ref="J2:L2"/>
    <mergeCell ref="J3:L3"/>
    <mergeCell ref="J4:L4"/>
    <mergeCell ref="H26:I26"/>
    <mergeCell ref="A27:D27"/>
    <mergeCell ref="H27:I27"/>
    <mergeCell ref="A26:D26"/>
    <mergeCell ref="F26:G26"/>
    <mergeCell ref="A21:D21"/>
    <mergeCell ref="H23:I23"/>
    <mergeCell ref="A24:E24"/>
    <mergeCell ref="F24:G24"/>
    <mergeCell ref="H24:I24"/>
    <mergeCell ref="A25:D25"/>
    <mergeCell ref="H25:I25"/>
    <mergeCell ref="F25:G25"/>
    <mergeCell ref="F21:G21"/>
    <mergeCell ref="H21:I21"/>
    <mergeCell ref="A19:D19"/>
    <mergeCell ref="H19:I19"/>
    <mergeCell ref="F19:G19"/>
    <mergeCell ref="A7:M7"/>
    <mergeCell ref="A8:M8"/>
    <mergeCell ref="F40:G40"/>
    <mergeCell ref="A23:E23"/>
    <mergeCell ref="F23:G23"/>
    <mergeCell ref="A35:E35"/>
    <mergeCell ref="F35:G35"/>
    <mergeCell ref="A30:E30"/>
    <mergeCell ref="F30:G30"/>
    <mergeCell ref="A29:D29"/>
    <mergeCell ref="A31:E31"/>
    <mergeCell ref="A28:D28"/>
    <mergeCell ref="F32:G32"/>
    <mergeCell ref="F36:G36"/>
    <mergeCell ref="A46:D46"/>
    <mergeCell ref="A32:D32"/>
    <mergeCell ref="A33:D33"/>
    <mergeCell ref="A37:E37"/>
    <mergeCell ref="A38:D38"/>
    <mergeCell ref="A43:D43"/>
    <mergeCell ref="A44:D44"/>
    <mergeCell ref="A40:E40"/>
    <mergeCell ref="A41:D41"/>
    <mergeCell ref="A75:D75"/>
    <mergeCell ref="F64:G64"/>
    <mergeCell ref="F52:G52"/>
    <mergeCell ref="H63:I63"/>
    <mergeCell ref="A78:D78"/>
    <mergeCell ref="A79:D79"/>
    <mergeCell ref="A81:D81"/>
    <mergeCell ref="A82:D82"/>
    <mergeCell ref="A83:D83"/>
    <mergeCell ref="A61:D61"/>
    <mergeCell ref="F56:G56"/>
    <mergeCell ref="H56:I56"/>
    <mergeCell ref="A54:D54"/>
    <mergeCell ref="A55:D55"/>
    <mergeCell ref="H54:I54"/>
    <mergeCell ref="H64:I64"/>
    <mergeCell ref="A63:D63"/>
    <mergeCell ref="F63:G63"/>
    <mergeCell ref="H70:I70"/>
    <mergeCell ref="A68:D68"/>
    <mergeCell ref="F68:G68"/>
    <mergeCell ref="H68:I68"/>
    <mergeCell ref="A67:D67"/>
    <mergeCell ref="F67:G67"/>
    <mergeCell ref="A76:D76"/>
    <mergeCell ref="H76:I76"/>
    <mergeCell ref="A77:D77"/>
    <mergeCell ref="A90:D90"/>
    <mergeCell ref="F90:G90"/>
    <mergeCell ref="A92:D92"/>
    <mergeCell ref="A93:D93"/>
    <mergeCell ref="A86:D86"/>
    <mergeCell ref="F80:G80"/>
    <mergeCell ref="H79:I79"/>
    <mergeCell ref="A87:D87"/>
    <mergeCell ref="A88:D88"/>
    <mergeCell ref="A89:D89"/>
    <mergeCell ref="A85:D85"/>
    <mergeCell ref="A84:D84"/>
    <mergeCell ref="A80:D80"/>
  </mergeCells>
  <phoneticPr fontId="13" type="noConversion"/>
  <pageMargins left="0.19685039370078741" right="0.19685039370078741" top="0.51181102362204722" bottom="0.19685039370078741" header="0.31496062992125984" footer="0.19685039370078741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6"/>
  <sheetViews>
    <sheetView workbookViewId="0">
      <selection sqref="A1:M26"/>
    </sheetView>
  </sheetViews>
  <sheetFormatPr defaultRowHeight="18.75"/>
  <cols>
    <col min="1" max="2" width="9.140625" style="52"/>
    <col min="3" max="3" width="2.85546875" style="52" customWidth="1"/>
    <col min="4" max="4" width="3.85546875" style="52" hidden="1" customWidth="1"/>
    <col min="5" max="5" width="0.28515625" style="52" hidden="1" customWidth="1"/>
    <col min="6" max="6" width="10.7109375" style="52" bestFit="1" customWidth="1"/>
    <col min="7" max="7" width="4" style="52" customWidth="1"/>
    <col min="8" max="8" width="9.140625" style="56"/>
    <col min="9" max="9" width="33.7109375" style="52" customWidth="1"/>
    <col min="10" max="10" width="13.140625" style="52" customWidth="1"/>
    <col min="11" max="11" width="37.28515625" style="56" customWidth="1"/>
    <col min="12" max="12" width="0.42578125" style="52" customWidth="1"/>
    <col min="13" max="13" width="9.140625" style="52" hidden="1" customWidth="1"/>
    <col min="14" max="16384" width="9.140625" style="52"/>
  </cols>
  <sheetData>
    <row r="1" spans="1:13">
      <c r="J1" s="325" t="s">
        <v>767</v>
      </c>
      <c r="K1" s="325"/>
      <c r="L1" s="325"/>
    </row>
    <row r="2" spans="1:13">
      <c r="J2" s="325" t="s">
        <v>768</v>
      </c>
      <c r="K2" s="325"/>
      <c r="L2" s="325"/>
    </row>
    <row r="3" spans="1:13">
      <c r="J3" s="325" t="s">
        <v>769</v>
      </c>
      <c r="K3" s="325"/>
      <c r="L3" s="325"/>
    </row>
    <row r="4" spans="1:13">
      <c r="J4" s="325" t="s">
        <v>770</v>
      </c>
      <c r="K4" s="325"/>
      <c r="L4" s="325"/>
    </row>
    <row r="5" spans="1:13" ht="0.75" customHeight="1"/>
    <row r="6" spans="1:13" ht="11.25" customHeight="1"/>
    <row r="7" spans="1:13">
      <c r="A7" s="327" t="s">
        <v>771</v>
      </c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</row>
    <row r="8" spans="1:13">
      <c r="A8" s="327" t="s">
        <v>772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</row>
    <row r="9" spans="1:13" ht="56.25" customHeight="1">
      <c r="A9" s="326" t="s">
        <v>1088</v>
      </c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</row>
    <row r="10" spans="1:13" ht="9" customHeight="1"/>
    <row r="11" spans="1:13" s="53" customFormat="1" ht="74.25" customHeight="1">
      <c r="A11" s="319" t="s">
        <v>773</v>
      </c>
      <c r="B11" s="337"/>
      <c r="C11" s="337"/>
      <c r="D11" s="337"/>
      <c r="E11" s="320"/>
      <c r="F11" s="319" t="s">
        <v>782</v>
      </c>
      <c r="G11" s="320"/>
      <c r="H11" s="319" t="s">
        <v>774</v>
      </c>
      <c r="I11" s="320"/>
      <c r="J11" s="48" t="s">
        <v>775</v>
      </c>
      <c r="K11" s="48" t="s">
        <v>776</v>
      </c>
    </row>
    <row r="12" spans="1:13" s="53" customFormat="1" ht="74.25" customHeight="1" thickBot="1">
      <c r="A12" s="332" t="s">
        <v>1083</v>
      </c>
      <c r="B12" s="333"/>
      <c r="C12" s="333"/>
      <c r="D12" s="333"/>
      <c r="E12" s="334"/>
      <c r="F12" s="328">
        <v>70970</v>
      </c>
      <c r="G12" s="329"/>
      <c r="H12" s="330" t="s">
        <v>1084</v>
      </c>
      <c r="I12" s="331"/>
      <c r="J12" s="202">
        <v>70970</v>
      </c>
      <c r="K12" s="203" t="s">
        <v>1085</v>
      </c>
    </row>
    <row r="13" spans="1:13" s="53" customFormat="1" ht="21.75" customHeight="1" thickBot="1">
      <c r="A13" s="321" t="s">
        <v>783</v>
      </c>
      <c r="B13" s="322"/>
      <c r="C13" s="322"/>
      <c r="D13" s="322"/>
      <c r="E13" s="208"/>
      <c r="F13" s="323">
        <f>SUM(F12)</f>
        <v>70970</v>
      </c>
      <c r="G13" s="324"/>
      <c r="H13" s="209"/>
      <c r="I13" s="208"/>
      <c r="J13" s="210">
        <f>SUM(J12)</f>
        <v>70970</v>
      </c>
      <c r="K13" s="211"/>
    </row>
    <row r="14" spans="1:13" ht="27" customHeight="1" thickBot="1">
      <c r="A14" s="338" t="s">
        <v>1086</v>
      </c>
      <c r="B14" s="339"/>
      <c r="C14" s="339"/>
      <c r="D14" s="339"/>
      <c r="E14" s="204"/>
      <c r="F14" s="340">
        <f>SUM(F13)</f>
        <v>70970</v>
      </c>
      <c r="G14" s="341"/>
      <c r="H14" s="205"/>
      <c r="I14" s="204"/>
      <c r="J14" s="206">
        <f>SUM(J13)</f>
        <v>70970</v>
      </c>
      <c r="K14" s="207"/>
    </row>
    <row r="15" spans="1:13" ht="53.25" customHeight="1">
      <c r="A15" s="332" t="s">
        <v>1090</v>
      </c>
      <c r="B15" s="333"/>
      <c r="C15" s="333"/>
      <c r="D15" s="333"/>
      <c r="E15" s="334"/>
      <c r="F15" s="328">
        <v>4972</v>
      </c>
      <c r="G15" s="329"/>
      <c r="H15" s="330" t="s">
        <v>1089</v>
      </c>
      <c r="I15" s="331"/>
      <c r="J15" s="202">
        <v>4972</v>
      </c>
      <c r="K15" s="203" t="s">
        <v>1091</v>
      </c>
    </row>
    <row r="16" spans="1:13" ht="48" customHeight="1">
      <c r="A16" s="336" t="s">
        <v>1092</v>
      </c>
      <c r="B16" s="336"/>
      <c r="C16" s="336"/>
      <c r="D16" s="336"/>
      <c r="E16" s="213"/>
      <c r="F16" s="335">
        <v>25390</v>
      </c>
      <c r="G16" s="335"/>
      <c r="H16" s="319" t="s">
        <v>1093</v>
      </c>
      <c r="I16" s="320"/>
      <c r="J16" s="214">
        <v>25390</v>
      </c>
      <c r="K16" s="48" t="s">
        <v>1094</v>
      </c>
    </row>
    <row r="17" spans="1:12" ht="49.5" customHeight="1">
      <c r="A17" s="336" t="s">
        <v>1095</v>
      </c>
      <c r="B17" s="336"/>
      <c r="C17" s="336"/>
      <c r="D17" s="336"/>
      <c r="E17" s="213"/>
      <c r="F17" s="335">
        <v>2250</v>
      </c>
      <c r="G17" s="335"/>
      <c r="H17" s="330" t="s">
        <v>1096</v>
      </c>
      <c r="I17" s="331"/>
      <c r="J17" s="214">
        <v>2250</v>
      </c>
      <c r="K17" s="203" t="s">
        <v>1097</v>
      </c>
    </row>
    <row r="18" spans="1:12" ht="51.75" customHeight="1">
      <c r="A18" s="342" t="s">
        <v>1098</v>
      </c>
      <c r="B18" s="342"/>
      <c r="C18" s="342"/>
      <c r="D18" s="342"/>
      <c r="E18" s="342"/>
      <c r="F18" s="343">
        <v>4265</v>
      </c>
      <c r="G18" s="343"/>
      <c r="H18" s="330" t="s">
        <v>1099</v>
      </c>
      <c r="I18" s="331"/>
      <c r="J18" s="215">
        <v>4265</v>
      </c>
      <c r="K18" s="203" t="s">
        <v>1100</v>
      </c>
    </row>
    <row r="19" spans="1:12" ht="45.75" customHeight="1">
      <c r="A19" s="336" t="s">
        <v>1101</v>
      </c>
      <c r="B19" s="336"/>
      <c r="C19" s="336"/>
      <c r="D19" s="336"/>
      <c r="E19" s="213"/>
      <c r="F19" s="335">
        <v>11440</v>
      </c>
      <c r="G19" s="335"/>
      <c r="H19" s="330" t="s">
        <v>1102</v>
      </c>
      <c r="I19" s="331"/>
      <c r="J19" s="214">
        <v>11440</v>
      </c>
      <c r="K19" s="203" t="s">
        <v>1103</v>
      </c>
      <c r="L19" s="60"/>
    </row>
    <row r="20" spans="1:12" ht="51" customHeight="1">
      <c r="A20" s="336" t="s">
        <v>1104</v>
      </c>
      <c r="B20" s="336"/>
      <c r="C20" s="336"/>
      <c r="D20" s="336"/>
      <c r="E20" s="213"/>
      <c r="F20" s="335">
        <v>16160</v>
      </c>
      <c r="G20" s="335"/>
      <c r="H20" s="330" t="s">
        <v>1105</v>
      </c>
      <c r="I20" s="331"/>
      <c r="J20" s="214">
        <v>16160</v>
      </c>
      <c r="K20" s="203" t="s">
        <v>1106</v>
      </c>
    </row>
    <row r="21" spans="1:12" ht="48.75" customHeight="1">
      <c r="A21" s="342" t="s">
        <v>1107</v>
      </c>
      <c r="B21" s="342"/>
      <c r="C21" s="342"/>
      <c r="D21" s="342"/>
      <c r="E21" s="342"/>
      <c r="F21" s="343">
        <v>4653</v>
      </c>
      <c r="G21" s="343"/>
      <c r="H21" s="330" t="s">
        <v>1111</v>
      </c>
      <c r="I21" s="331"/>
      <c r="J21" s="215">
        <v>4653</v>
      </c>
      <c r="K21" s="203" t="s">
        <v>1108</v>
      </c>
    </row>
    <row r="22" spans="1:12" ht="46.5" customHeight="1">
      <c r="A22" s="336" t="s">
        <v>1109</v>
      </c>
      <c r="B22" s="336"/>
      <c r="C22" s="336"/>
      <c r="D22" s="336"/>
      <c r="E22" s="213"/>
      <c r="F22" s="335">
        <v>3015</v>
      </c>
      <c r="G22" s="335"/>
      <c r="H22" s="319" t="s">
        <v>1110</v>
      </c>
      <c r="I22" s="320"/>
      <c r="J22" s="214">
        <v>3015</v>
      </c>
      <c r="K22" s="48" t="s">
        <v>1112</v>
      </c>
    </row>
    <row r="23" spans="1:12" ht="19.5" thickBot="1">
      <c r="A23" s="338" t="s">
        <v>785</v>
      </c>
      <c r="B23" s="339"/>
      <c r="C23" s="339"/>
      <c r="D23" s="339"/>
      <c r="E23" s="204"/>
      <c r="F23" s="340">
        <f>SUM(F15:F22)</f>
        <v>72145</v>
      </c>
      <c r="G23" s="341"/>
      <c r="H23" s="205"/>
      <c r="I23" s="204"/>
      <c r="J23" s="206">
        <f>SUM(J15:J22)</f>
        <v>72145</v>
      </c>
      <c r="K23" s="207"/>
    </row>
    <row r="24" spans="1:12" ht="19.5" thickBot="1">
      <c r="A24" s="338" t="s">
        <v>1113</v>
      </c>
      <c r="B24" s="339"/>
      <c r="C24" s="339"/>
      <c r="D24" s="339"/>
      <c r="E24" s="204"/>
      <c r="F24" s="340">
        <f>SUM(F14,F23)</f>
        <v>143115</v>
      </c>
      <c r="G24" s="341"/>
      <c r="H24" s="205"/>
      <c r="I24" s="204"/>
      <c r="J24" s="206">
        <f>SUM(J14,J23)</f>
        <v>143115</v>
      </c>
      <c r="K24" s="207"/>
    </row>
    <row r="25" spans="1:12">
      <c r="A25" s="54"/>
      <c r="B25" s="54"/>
      <c r="C25" s="54"/>
      <c r="D25" s="54"/>
      <c r="E25" s="54"/>
      <c r="F25" s="55"/>
      <c r="G25" s="54"/>
      <c r="H25" s="57"/>
      <c r="I25" s="54"/>
      <c r="J25" s="55"/>
      <c r="K25" s="57"/>
    </row>
    <row r="26" spans="1:12">
      <c r="A26" s="327" t="s">
        <v>1087</v>
      </c>
      <c r="B26" s="327"/>
      <c r="C26" s="327"/>
      <c r="D26" s="327"/>
      <c r="E26" s="327"/>
      <c r="F26" s="327"/>
      <c r="G26" s="327"/>
      <c r="H26" s="327"/>
      <c r="I26" s="327"/>
      <c r="J26" s="327"/>
      <c r="K26" s="327"/>
    </row>
    <row r="46" ht="26.25" customHeight="1"/>
  </sheetData>
  <mergeCells count="46">
    <mergeCell ref="A26:K26"/>
    <mergeCell ref="H16:I16"/>
    <mergeCell ref="H17:I17"/>
    <mergeCell ref="H19:I19"/>
    <mergeCell ref="H20:I20"/>
    <mergeCell ref="H22:I22"/>
    <mergeCell ref="F24:G24"/>
    <mergeCell ref="A24:D24"/>
    <mergeCell ref="F23:G23"/>
    <mergeCell ref="A23:D23"/>
    <mergeCell ref="A21:E21"/>
    <mergeCell ref="F21:G21"/>
    <mergeCell ref="H21:I21"/>
    <mergeCell ref="A22:D22"/>
    <mergeCell ref="F22:G22"/>
    <mergeCell ref="A19:D19"/>
    <mergeCell ref="H15:I15"/>
    <mergeCell ref="F15:G15"/>
    <mergeCell ref="A15:E15"/>
    <mergeCell ref="A18:E18"/>
    <mergeCell ref="F18:G18"/>
    <mergeCell ref="H18:I18"/>
    <mergeCell ref="F17:G17"/>
    <mergeCell ref="A17:D17"/>
    <mergeCell ref="F16:G16"/>
    <mergeCell ref="A16:D16"/>
    <mergeCell ref="F19:G19"/>
    <mergeCell ref="A20:D20"/>
    <mergeCell ref="F20:G20"/>
    <mergeCell ref="A11:E11"/>
    <mergeCell ref="F11:G11"/>
    <mergeCell ref="A14:D14"/>
    <mergeCell ref="F14:G14"/>
    <mergeCell ref="H11:I11"/>
    <mergeCell ref="A13:D13"/>
    <mergeCell ref="F13:G13"/>
    <mergeCell ref="J1:L1"/>
    <mergeCell ref="J2:L2"/>
    <mergeCell ref="J3:L3"/>
    <mergeCell ref="J4:L4"/>
    <mergeCell ref="A9:M9"/>
    <mergeCell ref="A7:M7"/>
    <mergeCell ref="A8:M8"/>
    <mergeCell ref="F12:G12"/>
    <mergeCell ref="H12:I12"/>
    <mergeCell ref="A12:E12"/>
  </mergeCells>
  <phoneticPr fontId="13" type="noConversion"/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36"/>
  <sheetViews>
    <sheetView zoomScale="110" zoomScaleNormal="110" workbookViewId="0">
      <selection activeCell="K132" sqref="K132"/>
    </sheetView>
  </sheetViews>
  <sheetFormatPr defaultRowHeight="18.75"/>
  <cols>
    <col min="1" max="1" width="3.140625" style="64" customWidth="1"/>
    <col min="2" max="2" width="17.7109375" style="64" customWidth="1"/>
    <col min="3" max="3" width="7.140625" style="64" hidden="1" customWidth="1"/>
    <col min="4" max="4" width="1.7109375" style="64" hidden="1" customWidth="1"/>
    <col min="5" max="5" width="0.28515625" style="64" hidden="1" customWidth="1"/>
    <col min="6" max="6" width="12.5703125" style="64" customWidth="1"/>
    <col min="7" max="7" width="2.5703125" style="64" hidden="1" customWidth="1"/>
    <col min="8" max="8" width="10.28515625" style="65" customWidth="1"/>
    <col min="9" max="9" width="40.42578125" style="64" customWidth="1"/>
    <col min="10" max="10" width="11.85546875" style="64" customWidth="1"/>
    <col min="11" max="11" width="50.42578125" style="65" customWidth="1"/>
    <col min="12" max="12" width="10.28515625" style="64" customWidth="1"/>
    <col min="13" max="16384" width="9.140625" style="64"/>
  </cols>
  <sheetData>
    <row r="1" spans="1:13">
      <c r="J1" s="396" t="s">
        <v>767</v>
      </c>
      <c r="K1" s="396"/>
      <c r="L1" s="396"/>
    </row>
    <row r="2" spans="1:13" ht="15.75" customHeight="1">
      <c r="J2" s="396" t="s">
        <v>768</v>
      </c>
      <c r="K2" s="396"/>
      <c r="L2" s="396"/>
    </row>
    <row r="3" spans="1:13" ht="9.75" customHeight="1">
      <c r="J3" s="396" t="s">
        <v>769</v>
      </c>
      <c r="K3" s="396"/>
      <c r="L3" s="396"/>
    </row>
    <row r="4" spans="1:13" ht="9.75" customHeight="1">
      <c r="J4" s="396" t="s">
        <v>770</v>
      </c>
      <c r="K4" s="396"/>
      <c r="L4" s="396"/>
    </row>
    <row r="5" spans="1:13" ht="0.75" customHeight="1"/>
    <row r="6" spans="1:13" ht="11.25" customHeight="1"/>
    <row r="7" spans="1:13">
      <c r="A7" s="304" t="s">
        <v>771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</row>
    <row r="8" spans="1:13">
      <c r="A8" s="304" t="s">
        <v>772</v>
      </c>
      <c r="B8" s="304"/>
      <c r="C8" s="304"/>
      <c r="D8" s="304"/>
      <c r="E8" s="304"/>
      <c r="F8" s="304"/>
      <c r="G8" s="304"/>
      <c r="H8" s="304"/>
      <c r="I8" s="304"/>
      <c r="J8" s="304"/>
      <c r="K8" s="304"/>
      <c r="L8" s="304"/>
      <c r="M8" s="304"/>
    </row>
    <row r="9" spans="1:13" ht="15" customHeight="1">
      <c r="A9" s="304" t="s">
        <v>376</v>
      </c>
      <c r="B9" s="304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</row>
    <row r="10" spans="1:13" ht="9" customHeight="1"/>
    <row r="11" spans="1:13" s="67" customFormat="1" ht="77.25" customHeight="1">
      <c r="A11" s="360" t="s">
        <v>773</v>
      </c>
      <c r="B11" s="397"/>
      <c r="C11" s="397"/>
      <c r="D11" s="397"/>
      <c r="E11" s="361"/>
      <c r="F11" s="360" t="s">
        <v>782</v>
      </c>
      <c r="G11" s="361"/>
      <c r="H11" s="360" t="s">
        <v>377</v>
      </c>
      <c r="I11" s="361"/>
      <c r="J11" s="98" t="s">
        <v>378</v>
      </c>
      <c r="K11" s="98" t="s">
        <v>776</v>
      </c>
    </row>
    <row r="12" spans="1:13" s="67" customFormat="1" ht="30.75" customHeight="1">
      <c r="A12" s="374" t="s">
        <v>66</v>
      </c>
      <c r="B12" s="375"/>
      <c r="C12" s="375"/>
      <c r="D12" s="375"/>
      <c r="E12" s="108"/>
      <c r="F12" s="377">
        <v>2000</v>
      </c>
      <c r="G12" s="379"/>
      <c r="H12" s="360" t="s">
        <v>67</v>
      </c>
      <c r="I12" s="361"/>
      <c r="J12" s="98"/>
      <c r="K12" s="98"/>
    </row>
    <row r="13" spans="1:13" s="67" customFormat="1" ht="24" customHeight="1">
      <c r="A13" s="374" t="s">
        <v>70</v>
      </c>
      <c r="B13" s="375"/>
      <c r="C13" s="375"/>
      <c r="D13" s="375"/>
      <c r="E13" s="108"/>
      <c r="F13" s="377">
        <v>460</v>
      </c>
      <c r="G13" s="379"/>
      <c r="H13" s="360" t="s">
        <v>69</v>
      </c>
      <c r="I13" s="361"/>
      <c r="J13" s="98"/>
      <c r="K13" s="98"/>
    </row>
    <row r="14" spans="1:13" s="67" customFormat="1" ht="47.25" customHeight="1">
      <c r="A14" s="374" t="s">
        <v>71</v>
      </c>
      <c r="B14" s="375"/>
      <c r="C14" s="375"/>
      <c r="D14" s="375"/>
      <c r="E14" s="108"/>
      <c r="F14" s="377">
        <v>3000</v>
      </c>
      <c r="G14" s="379"/>
      <c r="H14" s="360" t="s">
        <v>100</v>
      </c>
      <c r="I14" s="361"/>
      <c r="J14" s="130">
        <v>3000</v>
      </c>
      <c r="K14" s="98" t="s">
        <v>72</v>
      </c>
    </row>
    <row r="15" spans="1:13" ht="22.5" customHeight="1">
      <c r="A15" s="351" t="s">
        <v>786</v>
      </c>
      <c r="B15" s="352"/>
      <c r="C15" s="352"/>
      <c r="D15" s="352"/>
      <c r="E15" s="117"/>
      <c r="F15" s="390">
        <f>SUM(F12:G14)</f>
        <v>5460</v>
      </c>
      <c r="G15" s="391"/>
      <c r="H15" s="374"/>
      <c r="I15" s="376"/>
      <c r="J15" s="131">
        <f>SUM(J12:J14)</f>
        <v>3000</v>
      </c>
      <c r="K15" s="98"/>
      <c r="L15" s="68"/>
    </row>
    <row r="16" spans="1:13" ht="45" customHeight="1">
      <c r="A16" s="374" t="s">
        <v>68</v>
      </c>
      <c r="B16" s="375"/>
      <c r="C16" s="375"/>
      <c r="D16" s="375"/>
      <c r="E16" s="376"/>
      <c r="F16" s="388">
        <v>460</v>
      </c>
      <c r="G16" s="389"/>
      <c r="H16" s="360" t="s">
        <v>69</v>
      </c>
      <c r="I16" s="361"/>
      <c r="J16" s="130">
        <v>460</v>
      </c>
      <c r="K16" s="98" t="s">
        <v>74</v>
      </c>
      <c r="L16" s="68"/>
    </row>
    <row r="17" spans="1:12" ht="60" customHeight="1">
      <c r="A17" s="374" t="s">
        <v>66</v>
      </c>
      <c r="B17" s="375"/>
      <c r="C17" s="375"/>
      <c r="D17" s="375"/>
      <c r="E17" s="108"/>
      <c r="F17" s="377"/>
      <c r="G17" s="379"/>
      <c r="H17" s="360" t="s">
        <v>67</v>
      </c>
      <c r="I17" s="361"/>
      <c r="J17" s="130">
        <v>2000</v>
      </c>
      <c r="K17" s="98" t="s">
        <v>82</v>
      </c>
      <c r="L17" s="68"/>
    </row>
    <row r="18" spans="1:12" ht="41.25" customHeight="1">
      <c r="A18" s="374" t="s">
        <v>70</v>
      </c>
      <c r="B18" s="375"/>
      <c r="C18" s="375"/>
      <c r="D18" s="375"/>
      <c r="E18" s="108"/>
      <c r="F18" s="377"/>
      <c r="G18" s="379"/>
      <c r="H18" s="360" t="s">
        <v>69</v>
      </c>
      <c r="I18" s="361"/>
      <c r="J18" s="130">
        <v>460</v>
      </c>
      <c r="K18" s="98" t="s">
        <v>73</v>
      </c>
      <c r="L18" s="68"/>
    </row>
    <row r="19" spans="1:12" ht="27.75" customHeight="1">
      <c r="A19" s="374" t="s">
        <v>124</v>
      </c>
      <c r="B19" s="375"/>
      <c r="C19" s="375"/>
      <c r="D19" s="375"/>
      <c r="E19" s="108"/>
      <c r="F19" s="110">
        <v>4000</v>
      </c>
      <c r="G19" s="111"/>
      <c r="H19" s="374" t="s">
        <v>125</v>
      </c>
      <c r="I19" s="376"/>
      <c r="J19" s="130">
        <v>4000</v>
      </c>
      <c r="K19" s="98" t="s">
        <v>128</v>
      </c>
      <c r="L19" s="68"/>
    </row>
    <row r="20" spans="1:12" ht="27" customHeight="1">
      <c r="A20" s="374" t="s">
        <v>126</v>
      </c>
      <c r="B20" s="375"/>
      <c r="C20" s="375"/>
      <c r="D20" s="375"/>
      <c r="E20" s="108"/>
      <c r="F20" s="110">
        <v>4000</v>
      </c>
      <c r="G20" s="111"/>
      <c r="H20" s="374" t="s">
        <v>127</v>
      </c>
      <c r="I20" s="376"/>
      <c r="J20" s="130">
        <v>4000</v>
      </c>
      <c r="K20" s="98" t="s">
        <v>128</v>
      </c>
      <c r="L20" s="68"/>
    </row>
    <row r="21" spans="1:12" ht="27.75" customHeight="1">
      <c r="A21" s="374" t="s">
        <v>123</v>
      </c>
      <c r="B21" s="375"/>
      <c r="C21" s="375"/>
      <c r="D21" s="375"/>
      <c r="E21" s="108"/>
      <c r="F21" s="110">
        <v>4000</v>
      </c>
      <c r="G21" s="111"/>
      <c r="H21" s="374" t="s">
        <v>122</v>
      </c>
      <c r="I21" s="376"/>
      <c r="J21" s="130">
        <v>4000</v>
      </c>
      <c r="K21" s="98" t="s">
        <v>128</v>
      </c>
      <c r="L21" s="68"/>
    </row>
    <row r="22" spans="1:12">
      <c r="A22" s="374" t="s">
        <v>76</v>
      </c>
      <c r="B22" s="375"/>
      <c r="C22" s="375"/>
      <c r="D22" s="375"/>
      <c r="E22" s="117"/>
      <c r="F22" s="388">
        <v>700</v>
      </c>
      <c r="G22" s="389"/>
      <c r="H22" s="392" t="s">
        <v>77</v>
      </c>
      <c r="I22" s="393"/>
      <c r="J22" s="130">
        <v>700</v>
      </c>
      <c r="K22" s="98" t="s">
        <v>78</v>
      </c>
      <c r="L22" s="68"/>
    </row>
    <row r="23" spans="1:12" ht="39" customHeight="1">
      <c r="A23" s="374" t="s">
        <v>79</v>
      </c>
      <c r="B23" s="375"/>
      <c r="C23" s="375"/>
      <c r="D23" s="375"/>
      <c r="E23" s="117"/>
      <c r="F23" s="388">
        <v>4000</v>
      </c>
      <c r="G23" s="389"/>
      <c r="H23" s="360" t="s">
        <v>101</v>
      </c>
      <c r="I23" s="361"/>
      <c r="J23" s="130">
        <v>4000</v>
      </c>
      <c r="K23" s="98" t="s">
        <v>80</v>
      </c>
      <c r="L23" s="68"/>
    </row>
    <row r="24" spans="1:12">
      <c r="A24" s="374" t="s">
        <v>75</v>
      </c>
      <c r="B24" s="375"/>
      <c r="C24" s="375"/>
      <c r="D24" s="375"/>
      <c r="E24" s="117"/>
      <c r="F24" s="388">
        <v>15277</v>
      </c>
      <c r="G24" s="389"/>
      <c r="H24" s="360" t="s">
        <v>816</v>
      </c>
      <c r="I24" s="361"/>
      <c r="J24" s="130">
        <v>15277</v>
      </c>
      <c r="K24" s="98" t="s">
        <v>81</v>
      </c>
      <c r="L24" s="68"/>
    </row>
    <row r="25" spans="1:12">
      <c r="A25" s="374" t="s">
        <v>84</v>
      </c>
      <c r="B25" s="375"/>
      <c r="C25" s="375"/>
      <c r="D25" s="375"/>
      <c r="E25" s="117"/>
      <c r="F25" s="388">
        <v>3000</v>
      </c>
      <c r="G25" s="389"/>
      <c r="H25" s="374" t="s">
        <v>104</v>
      </c>
      <c r="I25" s="376"/>
      <c r="J25" s="130"/>
      <c r="K25" s="98"/>
      <c r="L25" s="68"/>
    </row>
    <row r="26" spans="1:12" ht="32.25" customHeight="1">
      <c r="A26" s="374" t="s">
        <v>83</v>
      </c>
      <c r="B26" s="375"/>
      <c r="C26" s="375"/>
      <c r="D26" s="375"/>
      <c r="E26" s="117"/>
      <c r="F26" s="388">
        <v>3000</v>
      </c>
      <c r="G26" s="389"/>
      <c r="H26" s="374" t="s">
        <v>103</v>
      </c>
      <c r="I26" s="376"/>
      <c r="J26" s="130"/>
      <c r="K26" s="98"/>
      <c r="L26" s="68"/>
    </row>
    <row r="27" spans="1:12" ht="18.75" customHeight="1">
      <c r="A27" s="351" t="s">
        <v>787</v>
      </c>
      <c r="B27" s="352"/>
      <c r="C27" s="352"/>
      <c r="D27" s="352"/>
      <c r="E27" s="117"/>
      <c r="F27" s="390">
        <f>SUM(F16:G26)</f>
        <v>38437</v>
      </c>
      <c r="G27" s="391"/>
      <c r="H27" s="374"/>
      <c r="I27" s="376"/>
      <c r="J27" s="131">
        <f>SUM(J16:J26)</f>
        <v>34897</v>
      </c>
      <c r="K27" s="98"/>
      <c r="L27" s="68"/>
    </row>
    <row r="28" spans="1:12" ht="0.75" hidden="1" customHeight="1">
      <c r="A28" s="118"/>
      <c r="B28" s="118"/>
      <c r="C28" s="118"/>
      <c r="D28" s="118"/>
      <c r="E28" s="118"/>
      <c r="F28" s="118"/>
      <c r="G28" s="118"/>
      <c r="H28" s="132"/>
      <c r="I28" s="118"/>
      <c r="J28" s="118"/>
      <c r="K28" s="132"/>
    </row>
    <row r="29" spans="1:12" ht="0.75" hidden="1" customHeight="1">
      <c r="A29" s="351"/>
      <c r="B29" s="352"/>
      <c r="C29" s="352"/>
      <c r="D29" s="352"/>
      <c r="E29" s="382"/>
      <c r="F29" s="377"/>
      <c r="G29" s="379"/>
      <c r="H29" s="360"/>
      <c r="I29" s="361"/>
      <c r="J29" s="130"/>
      <c r="K29" s="98"/>
      <c r="L29" s="68"/>
    </row>
    <row r="30" spans="1:12" ht="33" customHeight="1">
      <c r="A30" s="374" t="s">
        <v>83</v>
      </c>
      <c r="B30" s="375"/>
      <c r="C30" s="375"/>
      <c r="D30" s="375"/>
      <c r="E30" s="117"/>
      <c r="F30" s="388"/>
      <c r="G30" s="389"/>
      <c r="H30" s="374" t="s">
        <v>103</v>
      </c>
      <c r="I30" s="376"/>
      <c r="J30" s="130">
        <v>3000</v>
      </c>
      <c r="K30" s="98" t="s">
        <v>119</v>
      </c>
      <c r="L30" s="68"/>
    </row>
    <row r="31" spans="1:12" ht="27" customHeight="1">
      <c r="A31" s="374" t="s">
        <v>84</v>
      </c>
      <c r="B31" s="375"/>
      <c r="C31" s="375"/>
      <c r="D31" s="375"/>
      <c r="E31" s="117"/>
      <c r="F31" s="388"/>
      <c r="G31" s="389"/>
      <c r="H31" s="374" t="s">
        <v>104</v>
      </c>
      <c r="I31" s="376"/>
      <c r="J31" s="130">
        <v>3000</v>
      </c>
      <c r="K31" s="98" t="s">
        <v>120</v>
      </c>
      <c r="L31" s="68"/>
    </row>
    <row r="32" spans="1:12" ht="30.75" customHeight="1">
      <c r="A32" s="374" t="s">
        <v>105</v>
      </c>
      <c r="B32" s="375"/>
      <c r="C32" s="375"/>
      <c r="D32" s="375"/>
      <c r="E32" s="117"/>
      <c r="F32" s="377">
        <v>10000</v>
      </c>
      <c r="G32" s="379"/>
      <c r="H32" s="360" t="s">
        <v>106</v>
      </c>
      <c r="I32" s="361"/>
      <c r="J32" s="130">
        <v>10000</v>
      </c>
      <c r="K32" s="133" t="s">
        <v>118</v>
      </c>
      <c r="L32" s="68"/>
    </row>
    <row r="33" spans="1:12" ht="45" customHeight="1">
      <c r="A33" s="374" t="s">
        <v>102</v>
      </c>
      <c r="B33" s="375"/>
      <c r="C33" s="375"/>
      <c r="D33" s="375"/>
      <c r="E33" s="376"/>
      <c r="F33" s="377">
        <v>230</v>
      </c>
      <c r="G33" s="379"/>
      <c r="H33" s="360" t="s">
        <v>107</v>
      </c>
      <c r="I33" s="361"/>
      <c r="J33" s="130">
        <v>230</v>
      </c>
      <c r="K33" s="133" t="s">
        <v>116</v>
      </c>
      <c r="L33" s="68"/>
    </row>
    <row r="34" spans="1:12" ht="49.5" customHeight="1">
      <c r="A34" s="374" t="s">
        <v>109</v>
      </c>
      <c r="B34" s="375"/>
      <c r="C34" s="375"/>
      <c r="D34" s="375"/>
      <c r="E34" s="376"/>
      <c r="F34" s="377">
        <v>230</v>
      </c>
      <c r="G34" s="379"/>
      <c r="H34" s="360" t="s">
        <v>108</v>
      </c>
      <c r="I34" s="361"/>
      <c r="J34" s="130">
        <v>230</v>
      </c>
      <c r="K34" s="133" t="s">
        <v>117</v>
      </c>
      <c r="L34" s="68"/>
    </row>
    <row r="35" spans="1:12" ht="41.25" customHeight="1">
      <c r="A35" s="377" t="s">
        <v>111</v>
      </c>
      <c r="B35" s="378"/>
      <c r="C35" s="378"/>
      <c r="D35" s="378"/>
      <c r="E35" s="119"/>
      <c r="F35" s="377">
        <v>230</v>
      </c>
      <c r="G35" s="379"/>
      <c r="H35" s="360" t="s">
        <v>110</v>
      </c>
      <c r="I35" s="361"/>
      <c r="J35" s="130">
        <v>230</v>
      </c>
      <c r="K35" s="133" t="s">
        <v>121</v>
      </c>
      <c r="L35" s="68"/>
    </row>
    <row r="36" spans="1:12" ht="40.5" customHeight="1">
      <c r="A36" s="377" t="s">
        <v>113</v>
      </c>
      <c r="B36" s="378"/>
      <c r="C36" s="378"/>
      <c r="D36" s="378"/>
      <c r="E36" s="111"/>
      <c r="F36" s="377">
        <v>230</v>
      </c>
      <c r="G36" s="379"/>
      <c r="H36" s="360" t="s">
        <v>112</v>
      </c>
      <c r="I36" s="361"/>
      <c r="J36" s="130">
        <v>230</v>
      </c>
      <c r="K36" s="133" t="s">
        <v>121</v>
      </c>
      <c r="L36" s="68"/>
    </row>
    <row r="37" spans="1:12" ht="45.75" customHeight="1">
      <c r="A37" s="377" t="s">
        <v>115</v>
      </c>
      <c r="B37" s="378"/>
      <c r="C37" s="378"/>
      <c r="D37" s="378"/>
      <c r="E37" s="111"/>
      <c r="F37" s="377">
        <v>230</v>
      </c>
      <c r="G37" s="379"/>
      <c r="H37" s="360" t="s">
        <v>114</v>
      </c>
      <c r="I37" s="361"/>
      <c r="J37" s="130">
        <v>230</v>
      </c>
      <c r="K37" s="133" t="s">
        <v>121</v>
      </c>
      <c r="L37" s="68"/>
    </row>
    <row r="38" spans="1:12" ht="41.25" customHeight="1">
      <c r="A38" s="374" t="s">
        <v>131</v>
      </c>
      <c r="B38" s="375"/>
      <c r="C38" s="375"/>
      <c r="D38" s="375"/>
      <c r="E38" s="376"/>
      <c r="F38" s="377">
        <v>230</v>
      </c>
      <c r="G38" s="379"/>
      <c r="H38" s="360" t="s">
        <v>132</v>
      </c>
      <c r="I38" s="361"/>
      <c r="J38" s="130">
        <v>230</v>
      </c>
      <c r="K38" s="133" t="s">
        <v>137</v>
      </c>
      <c r="L38" s="68"/>
    </row>
    <row r="39" spans="1:12" ht="39" customHeight="1">
      <c r="A39" s="374" t="s">
        <v>129</v>
      </c>
      <c r="B39" s="375"/>
      <c r="C39" s="375"/>
      <c r="D39" s="375"/>
      <c r="E39" s="376"/>
      <c r="F39" s="377">
        <v>230</v>
      </c>
      <c r="G39" s="379"/>
      <c r="H39" s="360" t="s">
        <v>130</v>
      </c>
      <c r="I39" s="361"/>
      <c r="J39" s="130">
        <v>230</v>
      </c>
      <c r="K39" s="133" t="s">
        <v>137</v>
      </c>
      <c r="L39" s="68"/>
    </row>
    <row r="40" spans="1:12" ht="38.25" customHeight="1">
      <c r="A40" s="374" t="s">
        <v>133</v>
      </c>
      <c r="B40" s="375"/>
      <c r="C40" s="375"/>
      <c r="D40" s="375"/>
      <c r="E40" s="376"/>
      <c r="F40" s="377">
        <v>230</v>
      </c>
      <c r="G40" s="379"/>
      <c r="H40" s="360" t="s">
        <v>134</v>
      </c>
      <c r="I40" s="361"/>
      <c r="J40" s="130">
        <v>230</v>
      </c>
      <c r="K40" s="133" t="s">
        <v>137</v>
      </c>
      <c r="L40" s="68"/>
    </row>
    <row r="41" spans="1:12" ht="37.5" customHeight="1">
      <c r="A41" s="374" t="s">
        <v>135</v>
      </c>
      <c r="B41" s="375"/>
      <c r="C41" s="375"/>
      <c r="D41" s="375"/>
      <c r="E41" s="376"/>
      <c r="F41" s="377">
        <v>460</v>
      </c>
      <c r="G41" s="379"/>
      <c r="H41" s="360" t="s">
        <v>136</v>
      </c>
      <c r="I41" s="361"/>
      <c r="J41" s="130">
        <v>460</v>
      </c>
      <c r="K41" s="133" t="s">
        <v>138</v>
      </c>
      <c r="L41" s="68"/>
    </row>
    <row r="42" spans="1:12">
      <c r="A42" s="351" t="s">
        <v>788</v>
      </c>
      <c r="B42" s="352"/>
      <c r="C42" s="352"/>
      <c r="D42" s="352"/>
      <c r="E42" s="117"/>
      <c r="F42" s="380">
        <f>SUM(F32:F41)</f>
        <v>12300</v>
      </c>
      <c r="G42" s="381"/>
      <c r="H42" s="374"/>
      <c r="I42" s="376"/>
      <c r="J42" s="131">
        <f>SUM(J30:J41)</f>
        <v>18300</v>
      </c>
      <c r="K42" s="98"/>
      <c r="L42" s="68"/>
    </row>
    <row r="43" spans="1:12">
      <c r="A43" s="351" t="s">
        <v>779</v>
      </c>
      <c r="B43" s="352"/>
      <c r="C43" s="352"/>
      <c r="D43" s="352"/>
      <c r="E43" s="382"/>
      <c r="F43" s="353">
        <f>F15+F27+F42</f>
        <v>56197</v>
      </c>
      <c r="G43" s="359"/>
      <c r="H43" s="394"/>
      <c r="I43" s="395"/>
      <c r="J43" s="134">
        <f>J15+J27+J42</f>
        <v>56197</v>
      </c>
      <c r="K43" s="135"/>
      <c r="L43" s="68"/>
    </row>
    <row r="44" spans="1:12" ht="28.5" customHeight="1">
      <c r="A44" s="351" t="s">
        <v>781</v>
      </c>
      <c r="B44" s="352"/>
      <c r="C44" s="352"/>
      <c r="D44" s="352"/>
      <c r="E44" s="382"/>
      <c r="F44" s="380">
        <f>F43</f>
        <v>56197</v>
      </c>
      <c r="G44" s="381"/>
      <c r="H44" s="360"/>
      <c r="I44" s="361"/>
      <c r="J44" s="131">
        <f>J43</f>
        <v>56197</v>
      </c>
      <c r="K44" s="98"/>
      <c r="L44" s="68"/>
    </row>
    <row r="45" spans="1:12" ht="35.25" customHeight="1">
      <c r="A45" s="374" t="s">
        <v>142</v>
      </c>
      <c r="B45" s="375"/>
      <c r="C45" s="375"/>
      <c r="D45" s="375"/>
      <c r="E45" s="376"/>
      <c r="F45" s="377">
        <v>5000</v>
      </c>
      <c r="G45" s="379"/>
      <c r="H45" s="360" t="s">
        <v>231</v>
      </c>
      <c r="I45" s="361"/>
      <c r="J45" s="130">
        <v>5000</v>
      </c>
      <c r="K45" s="98" t="s">
        <v>143</v>
      </c>
      <c r="L45" s="68"/>
    </row>
    <row r="46" spans="1:12" ht="42" customHeight="1">
      <c r="A46" s="120"/>
      <c r="B46" s="120" t="s">
        <v>144</v>
      </c>
      <c r="C46" s="118"/>
      <c r="D46" s="120"/>
      <c r="E46" s="117"/>
      <c r="F46" s="110">
        <v>690</v>
      </c>
      <c r="G46" s="136">
        <f>SUM(F46)</f>
        <v>690</v>
      </c>
      <c r="H46" s="360" t="s">
        <v>145</v>
      </c>
      <c r="I46" s="361"/>
      <c r="J46" s="130">
        <v>690</v>
      </c>
      <c r="K46" s="98" t="s">
        <v>146</v>
      </c>
      <c r="L46" s="68"/>
    </row>
    <row r="47" spans="1:12" ht="45" customHeight="1">
      <c r="A47" s="120"/>
      <c r="B47" s="120" t="s">
        <v>147</v>
      </c>
      <c r="C47" s="118"/>
      <c r="D47" s="120"/>
      <c r="E47" s="117"/>
      <c r="F47" s="110">
        <v>230</v>
      </c>
      <c r="G47" s="136">
        <f>SUM(F47)</f>
        <v>230</v>
      </c>
      <c r="H47" s="360" t="s">
        <v>148</v>
      </c>
      <c r="I47" s="361"/>
      <c r="J47" s="130">
        <v>230</v>
      </c>
      <c r="K47" s="98" t="s">
        <v>149</v>
      </c>
      <c r="L47" s="68"/>
    </row>
    <row r="48" spans="1:12" ht="45" customHeight="1">
      <c r="A48" s="374" t="s">
        <v>139</v>
      </c>
      <c r="B48" s="375"/>
      <c r="C48" s="375"/>
      <c r="D48" s="375"/>
      <c r="E48" s="117"/>
      <c r="F48" s="377">
        <v>3000</v>
      </c>
      <c r="G48" s="379"/>
      <c r="H48" s="360" t="s">
        <v>140</v>
      </c>
      <c r="I48" s="361"/>
      <c r="J48" s="130">
        <v>3000</v>
      </c>
      <c r="K48" s="98" t="s">
        <v>141</v>
      </c>
      <c r="L48" s="68"/>
    </row>
    <row r="49" spans="1:12" s="96" customFormat="1" ht="46.5" customHeight="1">
      <c r="A49" s="374" t="s">
        <v>150</v>
      </c>
      <c r="B49" s="375"/>
      <c r="C49" s="375"/>
      <c r="D49" s="375"/>
      <c r="E49" s="376"/>
      <c r="F49" s="377">
        <v>17000</v>
      </c>
      <c r="G49" s="379"/>
      <c r="H49" s="360" t="s">
        <v>151</v>
      </c>
      <c r="I49" s="361"/>
      <c r="J49" s="130">
        <v>17000</v>
      </c>
      <c r="K49" s="98" t="s">
        <v>162</v>
      </c>
      <c r="L49" s="95"/>
    </row>
    <row r="50" spans="1:12" ht="49.5" customHeight="1">
      <c r="A50" s="374" t="s">
        <v>152</v>
      </c>
      <c r="B50" s="375"/>
      <c r="C50" s="375"/>
      <c r="D50" s="375"/>
      <c r="E50" s="376"/>
      <c r="F50" s="388">
        <v>15000</v>
      </c>
      <c r="G50" s="389"/>
      <c r="H50" s="360" t="s">
        <v>153</v>
      </c>
      <c r="I50" s="361"/>
      <c r="J50" s="130">
        <v>15000</v>
      </c>
      <c r="K50" s="98" t="s">
        <v>163</v>
      </c>
      <c r="L50" s="68"/>
    </row>
    <row r="51" spans="1:12" ht="45.75" customHeight="1">
      <c r="A51" s="374" t="s">
        <v>154</v>
      </c>
      <c r="B51" s="375"/>
      <c r="C51" s="375"/>
      <c r="D51" s="375"/>
      <c r="E51" s="117"/>
      <c r="F51" s="137">
        <v>1000</v>
      </c>
      <c r="G51" s="138">
        <f>SUM(F51)</f>
        <v>1000</v>
      </c>
      <c r="H51" s="360" t="s">
        <v>155</v>
      </c>
      <c r="I51" s="361"/>
      <c r="J51" s="130">
        <v>1000</v>
      </c>
      <c r="K51" s="98" t="s">
        <v>164</v>
      </c>
      <c r="L51" s="68"/>
    </row>
    <row r="52" spans="1:12" ht="29.25" customHeight="1">
      <c r="A52" s="374" t="s">
        <v>156</v>
      </c>
      <c r="B52" s="375"/>
      <c r="C52" s="375"/>
      <c r="D52" s="375"/>
      <c r="E52" s="117"/>
      <c r="F52" s="388">
        <v>3000</v>
      </c>
      <c r="G52" s="389"/>
      <c r="H52" s="392" t="s">
        <v>233</v>
      </c>
      <c r="I52" s="393"/>
      <c r="J52" s="130">
        <v>3000</v>
      </c>
      <c r="K52" s="98" t="s">
        <v>165</v>
      </c>
      <c r="L52" s="68"/>
    </row>
    <row r="53" spans="1:12" ht="36.75" customHeight="1">
      <c r="A53" s="374" t="s">
        <v>157</v>
      </c>
      <c r="B53" s="375"/>
      <c r="C53" s="375"/>
      <c r="D53" s="375"/>
      <c r="E53" s="117"/>
      <c r="F53" s="388">
        <v>2000</v>
      </c>
      <c r="G53" s="389"/>
      <c r="H53" s="360" t="s">
        <v>158</v>
      </c>
      <c r="I53" s="361"/>
      <c r="J53" s="130">
        <v>2000</v>
      </c>
      <c r="K53" s="98" t="s">
        <v>166</v>
      </c>
      <c r="L53" s="68"/>
    </row>
    <row r="54" spans="1:12" ht="31.5" customHeight="1">
      <c r="A54" s="374" t="s">
        <v>159</v>
      </c>
      <c r="B54" s="375"/>
      <c r="C54" s="375"/>
      <c r="D54" s="375"/>
      <c r="E54" s="117"/>
      <c r="F54" s="388">
        <v>9975</v>
      </c>
      <c r="G54" s="389"/>
      <c r="H54" s="360" t="s">
        <v>160</v>
      </c>
      <c r="I54" s="361"/>
      <c r="J54" s="130">
        <v>9975</v>
      </c>
      <c r="K54" s="98" t="s">
        <v>232</v>
      </c>
      <c r="L54" s="68"/>
    </row>
    <row r="55" spans="1:12">
      <c r="A55" s="351" t="s">
        <v>161</v>
      </c>
      <c r="B55" s="352"/>
      <c r="C55" s="352"/>
      <c r="D55" s="352"/>
      <c r="E55" s="382"/>
      <c r="F55" s="390">
        <f>SUM(F45:F54)</f>
        <v>56895</v>
      </c>
      <c r="G55" s="391"/>
      <c r="H55" s="360"/>
      <c r="I55" s="361"/>
      <c r="J55" s="134">
        <f>SUM(J45:J54)</f>
        <v>56895</v>
      </c>
      <c r="K55" s="97"/>
      <c r="L55" s="68"/>
    </row>
    <row r="56" spans="1:12" ht="45" customHeight="1">
      <c r="A56" s="374" t="s">
        <v>167</v>
      </c>
      <c r="B56" s="375"/>
      <c r="C56" s="375"/>
      <c r="D56" s="375"/>
      <c r="E56" s="117"/>
      <c r="F56" s="388">
        <v>570000</v>
      </c>
      <c r="G56" s="389"/>
      <c r="H56" s="360" t="s">
        <v>168</v>
      </c>
      <c r="I56" s="361"/>
      <c r="J56" s="139">
        <v>563000</v>
      </c>
      <c r="K56" s="97" t="s">
        <v>213</v>
      </c>
      <c r="L56" s="68"/>
    </row>
    <row r="57" spans="1:12" ht="29.25" customHeight="1">
      <c r="A57" s="109"/>
      <c r="B57" s="120" t="s">
        <v>223</v>
      </c>
      <c r="C57" s="120"/>
      <c r="D57" s="120"/>
      <c r="E57" s="117"/>
      <c r="F57" s="137">
        <v>970</v>
      </c>
      <c r="G57" s="138">
        <f>SUM(F57)</f>
        <v>970</v>
      </c>
      <c r="H57" s="360" t="s">
        <v>225</v>
      </c>
      <c r="I57" s="361"/>
      <c r="J57" s="139">
        <v>970</v>
      </c>
      <c r="K57" s="97" t="s">
        <v>224</v>
      </c>
      <c r="L57" s="68"/>
    </row>
    <row r="58" spans="1:12" ht="32.25" customHeight="1">
      <c r="A58" s="374" t="s">
        <v>169</v>
      </c>
      <c r="B58" s="375"/>
      <c r="C58" s="375"/>
      <c r="D58" s="375"/>
      <c r="E58" s="117"/>
      <c r="F58" s="388">
        <v>230</v>
      </c>
      <c r="G58" s="389"/>
      <c r="H58" s="360" t="s">
        <v>175</v>
      </c>
      <c r="I58" s="361"/>
      <c r="J58" s="139">
        <v>230</v>
      </c>
      <c r="K58" s="97" t="s">
        <v>185</v>
      </c>
      <c r="L58" s="68"/>
    </row>
    <row r="59" spans="1:12" ht="27" customHeight="1">
      <c r="A59" s="374" t="s">
        <v>170</v>
      </c>
      <c r="B59" s="375"/>
      <c r="C59" s="375"/>
      <c r="D59" s="375"/>
      <c r="E59" s="117"/>
      <c r="F59" s="388">
        <v>230</v>
      </c>
      <c r="G59" s="389"/>
      <c r="H59" s="360" t="s">
        <v>178</v>
      </c>
      <c r="I59" s="361"/>
      <c r="J59" s="139">
        <v>230</v>
      </c>
      <c r="K59" s="97" t="s">
        <v>185</v>
      </c>
      <c r="L59" s="68"/>
    </row>
    <row r="60" spans="1:12" ht="30.75" customHeight="1">
      <c r="A60" s="344" t="s">
        <v>171</v>
      </c>
      <c r="B60" s="350"/>
      <c r="C60" s="350"/>
      <c r="D60" s="350"/>
      <c r="E60" s="359"/>
      <c r="F60" s="347">
        <v>230</v>
      </c>
      <c r="G60" s="346"/>
      <c r="H60" s="360" t="s">
        <v>179</v>
      </c>
      <c r="I60" s="361"/>
      <c r="J60" s="139">
        <v>230</v>
      </c>
      <c r="K60" s="97" t="s">
        <v>185</v>
      </c>
      <c r="L60" s="68"/>
    </row>
    <row r="61" spans="1:12" ht="29.25" customHeight="1">
      <c r="A61" s="374" t="s">
        <v>172</v>
      </c>
      <c r="B61" s="375"/>
      <c r="C61" s="375"/>
      <c r="D61" s="375"/>
      <c r="E61" s="117"/>
      <c r="F61" s="388">
        <v>230</v>
      </c>
      <c r="G61" s="389"/>
      <c r="H61" s="360" t="s">
        <v>180</v>
      </c>
      <c r="I61" s="361"/>
      <c r="J61" s="130">
        <v>230</v>
      </c>
      <c r="K61" s="97" t="s">
        <v>185</v>
      </c>
      <c r="L61" s="68"/>
    </row>
    <row r="62" spans="1:12" ht="39.75" customHeight="1">
      <c r="A62" s="374" t="s">
        <v>173</v>
      </c>
      <c r="B62" s="375"/>
      <c r="C62" s="375"/>
      <c r="D62" s="375"/>
      <c r="E62" s="376"/>
      <c r="F62" s="388">
        <v>1150</v>
      </c>
      <c r="G62" s="389"/>
      <c r="H62" s="360" t="s">
        <v>181</v>
      </c>
      <c r="I62" s="361"/>
      <c r="J62" s="139">
        <v>1150</v>
      </c>
      <c r="K62" s="97" t="s">
        <v>186</v>
      </c>
      <c r="L62" s="68"/>
    </row>
    <row r="63" spans="1:12" ht="29.25" customHeight="1">
      <c r="A63" s="374" t="s">
        <v>174</v>
      </c>
      <c r="B63" s="375"/>
      <c r="C63" s="375"/>
      <c r="D63" s="375"/>
      <c r="E63" s="117"/>
      <c r="F63" s="388">
        <v>230</v>
      </c>
      <c r="G63" s="389"/>
      <c r="H63" s="360" t="s">
        <v>182</v>
      </c>
      <c r="I63" s="361"/>
      <c r="J63" s="139">
        <v>230</v>
      </c>
      <c r="K63" s="97" t="s">
        <v>185</v>
      </c>
      <c r="L63" s="68"/>
    </row>
    <row r="64" spans="1:12" ht="31.5" customHeight="1">
      <c r="A64" s="374" t="s">
        <v>176</v>
      </c>
      <c r="B64" s="375"/>
      <c r="C64" s="375"/>
      <c r="D64" s="375"/>
      <c r="E64" s="117"/>
      <c r="F64" s="388">
        <v>3000</v>
      </c>
      <c r="G64" s="389"/>
      <c r="H64" s="360" t="s">
        <v>183</v>
      </c>
      <c r="I64" s="361"/>
      <c r="J64" s="139">
        <v>3000</v>
      </c>
      <c r="K64" s="97" t="s">
        <v>190</v>
      </c>
      <c r="L64" s="68"/>
    </row>
    <row r="65" spans="1:12" ht="51" customHeight="1">
      <c r="A65" s="374" t="s">
        <v>177</v>
      </c>
      <c r="B65" s="375"/>
      <c r="C65" s="375"/>
      <c r="D65" s="375"/>
      <c r="E65" s="117"/>
      <c r="F65" s="388">
        <v>1840</v>
      </c>
      <c r="G65" s="389"/>
      <c r="H65" s="360" t="s">
        <v>184</v>
      </c>
      <c r="I65" s="361"/>
      <c r="J65" s="139">
        <v>1840</v>
      </c>
      <c r="K65" s="97" t="s">
        <v>191</v>
      </c>
      <c r="L65" s="68"/>
    </row>
    <row r="66" spans="1:12" ht="39.75" customHeight="1">
      <c r="A66" s="344" t="s">
        <v>187</v>
      </c>
      <c r="B66" s="345"/>
      <c r="C66" s="345"/>
      <c r="D66" s="345"/>
      <c r="E66" s="346"/>
      <c r="F66" s="347">
        <v>700</v>
      </c>
      <c r="G66" s="346"/>
      <c r="H66" s="360" t="s">
        <v>188</v>
      </c>
      <c r="I66" s="361"/>
      <c r="J66" s="139">
        <v>700</v>
      </c>
      <c r="K66" s="97" t="s">
        <v>194</v>
      </c>
      <c r="L66" s="68"/>
    </row>
    <row r="67" spans="1:12" ht="55.5" customHeight="1">
      <c r="A67" s="374" t="s">
        <v>189</v>
      </c>
      <c r="B67" s="375"/>
      <c r="C67" s="375"/>
      <c r="D67" s="375"/>
      <c r="E67" s="117"/>
      <c r="F67" s="388">
        <v>5750</v>
      </c>
      <c r="G67" s="389"/>
      <c r="H67" s="360" t="s">
        <v>195</v>
      </c>
      <c r="I67" s="361"/>
      <c r="J67" s="139">
        <v>5750</v>
      </c>
      <c r="K67" s="97" t="s">
        <v>214</v>
      </c>
      <c r="L67" s="68"/>
    </row>
    <row r="68" spans="1:12" ht="41.25" customHeight="1">
      <c r="A68" s="374" t="s">
        <v>192</v>
      </c>
      <c r="B68" s="375"/>
      <c r="C68" s="375"/>
      <c r="D68" s="375"/>
      <c r="E68" s="117"/>
      <c r="F68" s="388">
        <v>230</v>
      </c>
      <c r="G68" s="389"/>
      <c r="H68" s="360" t="s">
        <v>193</v>
      </c>
      <c r="I68" s="361"/>
      <c r="J68" s="130">
        <v>230</v>
      </c>
      <c r="K68" s="97" t="s">
        <v>215</v>
      </c>
      <c r="L68" s="68"/>
    </row>
    <row r="69" spans="1:12" ht="24.75" customHeight="1">
      <c r="A69" s="109"/>
      <c r="B69" s="121" t="s">
        <v>199</v>
      </c>
      <c r="C69" s="120"/>
      <c r="D69" s="120"/>
      <c r="E69" s="117"/>
      <c r="F69" s="137">
        <f>SUM(F56:F68)</f>
        <v>584790</v>
      </c>
      <c r="G69" s="138">
        <f>SUM(F69)</f>
        <v>584790</v>
      </c>
      <c r="H69" s="107"/>
      <c r="I69" s="108"/>
      <c r="J69" s="131">
        <f>SUM(J56:J68)</f>
        <v>577790</v>
      </c>
      <c r="K69" s="97"/>
      <c r="L69" s="68"/>
    </row>
    <row r="70" spans="1:12" ht="56.25" customHeight="1">
      <c r="A70" s="374" t="s">
        <v>196</v>
      </c>
      <c r="B70" s="375"/>
      <c r="C70" s="375"/>
      <c r="D70" s="375"/>
      <c r="E70" s="117"/>
      <c r="F70" s="137">
        <v>1380</v>
      </c>
      <c r="G70" s="138">
        <f>SUM(F70)</f>
        <v>1380</v>
      </c>
      <c r="H70" s="360" t="s">
        <v>197</v>
      </c>
      <c r="I70" s="361"/>
      <c r="J70" s="130">
        <v>1380</v>
      </c>
      <c r="K70" s="97" t="s">
        <v>230</v>
      </c>
      <c r="L70" s="68"/>
    </row>
    <row r="71" spans="1:12" ht="38.25" customHeight="1">
      <c r="A71" s="374" t="s">
        <v>198</v>
      </c>
      <c r="B71" s="375"/>
      <c r="C71" s="375"/>
      <c r="D71" s="375"/>
      <c r="E71" s="117"/>
      <c r="F71" s="137">
        <v>230</v>
      </c>
      <c r="G71" s="138">
        <f>SUM(F71)</f>
        <v>230</v>
      </c>
      <c r="H71" s="360" t="s">
        <v>204</v>
      </c>
      <c r="I71" s="361"/>
      <c r="J71" s="130">
        <v>230</v>
      </c>
      <c r="K71" s="97" t="s">
        <v>216</v>
      </c>
      <c r="L71" s="68"/>
    </row>
    <row r="72" spans="1:12" ht="41.25" customHeight="1">
      <c r="A72" s="374" t="s">
        <v>200</v>
      </c>
      <c r="B72" s="375"/>
      <c r="C72" s="375"/>
      <c r="D72" s="375"/>
      <c r="E72" s="117"/>
      <c r="F72" s="137">
        <v>460</v>
      </c>
      <c r="G72" s="138">
        <f>SUM(F72)</f>
        <v>460</v>
      </c>
      <c r="H72" s="360" t="s">
        <v>208</v>
      </c>
      <c r="I72" s="361"/>
      <c r="J72" s="130">
        <v>460</v>
      </c>
      <c r="K72" s="97" t="s">
        <v>229</v>
      </c>
      <c r="L72" s="68"/>
    </row>
    <row r="73" spans="1:12" ht="36.75" customHeight="1">
      <c r="A73" s="374" t="s">
        <v>201</v>
      </c>
      <c r="B73" s="375"/>
      <c r="C73" s="375"/>
      <c r="D73" s="375"/>
      <c r="E73" s="117"/>
      <c r="F73" s="388">
        <v>690</v>
      </c>
      <c r="G73" s="389"/>
      <c r="H73" s="360" t="s">
        <v>202</v>
      </c>
      <c r="I73" s="361"/>
      <c r="J73" s="139">
        <v>690</v>
      </c>
      <c r="K73" s="97" t="s">
        <v>217</v>
      </c>
      <c r="L73" s="68"/>
    </row>
    <row r="74" spans="1:12" ht="54" customHeight="1">
      <c r="A74" s="374" t="s">
        <v>203</v>
      </c>
      <c r="B74" s="375"/>
      <c r="C74" s="375"/>
      <c r="D74" s="375"/>
      <c r="E74" s="117"/>
      <c r="F74" s="388">
        <v>2300</v>
      </c>
      <c r="G74" s="389"/>
      <c r="H74" s="360" t="s">
        <v>209</v>
      </c>
      <c r="I74" s="361"/>
      <c r="J74" s="139">
        <v>2300</v>
      </c>
      <c r="K74" s="99" t="s">
        <v>228</v>
      </c>
      <c r="L74" s="68"/>
    </row>
    <row r="75" spans="1:12" ht="40.5" customHeight="1">
      <c r="A75" s="368" t="s">
        <v>205</v>
      </c>
      <c r="B75" s="369"/>
      <c r="C75" s="369"/>
      <c r="D75" s="369"/>
      <c r="E75" s="122"/>
      <c r="F75" s="370">
        <v>920</v>
      </c>
      <c r="G75" s="371"/>
      <c r="H75" s="372" t="s">
        <v>210</v>
      </c>
      <c r="I75" s="373"/>
      <c r="J75" s="140">
        <v>920</v>
      </c>
      <c r="K75" s="100" t="s">
        <v>218</v>
      </c>
      <c r="L75" s="68"/>
    </row>
    <row r="76" spans="1:12" ht="11.25" customHeight="1">
      <c r="A76" s="362"/>
      <c r="B76" s="363"/>
      <c r="C76" s="363"/>
      <c r="D76" s="363"/>
      <c r="E76" s="123"/>
      <c r="F76" s="364"/>
      <c r="G76" s="365"/>
      <c r="H76" s="366"/>
      <c r="I76" s="367"/>
      <c r="J76" s="141"/>
      <c r="K76" s="101"/>
      <c r="L76" s="68"/>
    </row>
    <row r="77" spans="1:12" ht="41.25" customHeight="1">
      <c r="A77" s="124"/>
      <c r="B77" s="125" t="s">
        <v>220</v>
      </c>
      <c r="C77" s="125"/>
      <c r="D77" s="125"/>
      <c r="E77" s="123"/>
      <c r="F77" s="142">
        <v>48750</v>
      </c>
      <c r="G77" s="143">
        <f>SUM(F77)</f>
        <v>48750</v>
      </c>
      <c r="H77" s="360" t="s">
        <v>221</v>
      </c>
      <c r="I77" s="361"/>
      <c r="J77" s="141">
        <v>48750</v>
      </c>
      <c r="K77" s="101" t="s">
        <v>222</v>
      </c>
      <c r="L77" s="68"/>
    </row>
    <row r="78" spans="1:12" ht="43.5" customHeight="1">
      <c r="A78" s="374" t="s">
        <v>206</v>
      </c>
      <c r="B78" s="375"/>
      <c r="C78" s="375"/>
      <c r="D78" s="375"/>
      <c r="E78" s="117"/>
      <c r="F78" s="388">
        <v>230</v>
      </c>
      <c r="G78" s="389"/>
      <c r="H78" s="360" t="s">
        <v>207</v>
      </c>
      <c r="I78" s="361"/>
      <c r="J78" s="139">
        <v>230</v>
      </c>
      <c r="K78" s="101" t="s">
        <v>227</v>
      </c>
      <c r="L78" s="68"/>
    </row>
    <row r="79" spans="1:12" ht="66.75" customHeight="1">
      <c r="A79" s="374" t="s">
        <v>211</v>
      </c>
      <c r="B79" s="375"/>
      <c r="C79" s="375"/>
      <c r="D79" s="375"/>
      <c r="E79" s="117"/>
      <c r="F79" s="388">
        <v>2070</v>
      </c>
      <c r="G79" s="389"/>
      <c r="H79" s="360" t="s">
        <v>212</v>
      </c>
      <c r="I79" s="361"/>
      <c r="J79" s="139">
        <v>2070</v>
      </c>
      <c r="K79" s="98" t="s">
        <v>226</v>
      </c>
      <c r="L79" s="68"/>
    </row>
    <row r="80" spans="1:12" ht="25.5" customHeight="1">
      <c r="A80" s="344"/>
      <c r="B80" s="345"/>
      <c r="C80" s="345"/>
      <c r="D80" s="345"/>
      <c r="E80" s="114"/>
      <c r="F80" s="353">
        <f>SUM(F70:F79)</f>
        <v>57030</v>
      </c>
      <c r="G80" s="354"/>
      <c r="H80" s="360" t="s">
        <v>248</v>
      </c>
      <c r="I80" s="361"/>
      <c r="J80" s="134">
        <f>SUM(J70:J79)</f>
        <v>57030</v>
      </c>
      <c r="K80" s="97"/>
      <c r="L80" s="68"/>
    </row>
    <row r="81" spans="1:12" ht="24" customHeight="1">
      <c r="A81" s="349" t="s">
        <v>781</v>
      </c>
      <c r="B81" s="350"/>
      <c r="C81" s="350"/>
      <c r="D81" s="350"/>
      <c r="E81" s="126"/>
      <c r="F81" s="353">
        <v>754912</v>
      </c>
      <c r="G81" s="354"/>
      <c r="H81" s="360" t="s">
        <v>219</v>
      </c>
      <c r="I81" s="361"/>
      <c r="J81" s="134">
        <v>747912</v>
      </c>
      <c r="K81" s="97"/>
      <c r="L81" s="68"/>
    </row>
    <row r="82" spans="1:12" ht="31.5" customHeight="1">
      <c r="A82" s="374" t="s">
        <v>234</v>
      </c>
      <c r="B82" s="375"/>
      <c r="C82" s="375"/>
      <c r="D82" s="375"/>
      <c r="E82" s="127"/>
      <c r="F82" s="388">
        <v>610</v>
      </c>
      <c r="G82" s="389"/>
      <c r="H82" s="360" t="s">
        <v>235</v>
      </c>
      <c r="I82" s="361"/>
      <c r="J82" s="139">
        <v>610</v>
      </c>
      <c r="K82" s="98" t="s">
        <v>261</v>
      </c>
      <c r="L82" s="68"/>
    </row>
    <row r="83" spans="1:12" ht="36" customHeight="1">
      <c r="A83" s="374" t="s">
        <v>236</v>
      </c>
      <c r="B83" s="375"/>
      <c r="C83" s="375"/>
      <c r="D83" s="375"/>
      <c r="E83" s="117"/>
      <c r="F83" s="388">
        <v>10000</v>
      </c>
      <c r="G83" s="389"/>
      <c r="H83" s="360" t="s">
        <v>237</v>
      </c>
      <c r="I83" s="361"/>
      <c r="J83" s="139">
        <v>10000</v>
      </c>
      <c r="K83" s="98" t="s">
        <v>246</v>
      </c>
      <c r="L83" s="68"/>
    </row>
    <row r="84" spans="1:12">
      <c r="A84" s="374" t="s">
        <v>238</v>
      </c>
      <c r="B84" s="375"/>
      <c r="C84" s="375"/>
      <c r="D84" s="375"/>
      <c r="E84" s="114"/>
      <c r="F84" s="347">
        <v>3000</v>
      </c>
      <c r="G84" s="348"/>
      <c r="H84" s="360" t="s">
        <v>239</v>
      </c>
      <c r="I84" s="361"/>
      <c r="J84" s="130">
        <v>3000</v>
      </c>
      <c r="K84" s="98" t="s">
        <v>257</v>
      </c>
      <c r="L84" s="68"/>
    </row>
    <row r="85" spans="1:12" ht="27" customHeight="1">
      <c r="A85" s="344" t="s">
        <v>240</v>
      </c>
      <c r="B85" s="345"/>
      <c r="C85" s="345"/>
      <c r="D85" s="345"/>
      <c r="E85" s="114"/>
      <c r="F85" s="112">
        <v>3000</v>
      </c>
      <c r="G85" s="113">
        <f>SUM(F85)</f>
        <v>3000</v>
      </c>
      <c r="H85" s="360" t="s">
        <v>241</v>
      </c>
      <c r="I85" s="361"/>
      <c r="J85" s="139">
        <v>3000</v>
      </c>
      <c r="K85" s="98" t="s">
        <v>258</v>
      </c>
      <c r="L85" s="68"/>
    </row>
    <row r="86" spans="1:12" ht="28.5" customHeight="1">
      <c r="A86" s="344" t="s">
        <v>242</v>
      </c>
      <c r="B86" s="345"/>
      <c r="C86" s="345"/>
      <c r="D86" s="345"/>
      <c r="E86" s="114"/>
      <c r="F86" s="112">
        <v>-7000</v>
      </c>
      <c r="G86" s="113">
        <f>SUM(F86)</f>
        <v>-7000</v>
      </c>
      <c r="H86" s="360" t="s">
        <v>243</v>
      </c>
      <c r="I86" s="361"/>
      <c r="J86" s="139">
        <v>-7000</v>
      </c>
      <c r="K86" s="98"/>
      <c r="L86" s="68"/>
    </row>
    <row r="87" spans="1:12" ht="32.25" customHeight="1">
      <c r="A87" s="344" t="s">
        <v>244</v>
      </c>
      <c r="B87" s="345"/>
      <c r="C87" s="345"/>
      <c r="D87" s="345"/>
      <c r="E87" s="114"/>
      <c r="F87" s="112">
        <v>3000</v>
      </c>
      <c r="G87" s="113">
        <f>SUM(F87)</f>
        <v>3000</v>
      </c>
      <c r="H87" s="360" t="s">
        <v>245</v>
      </c>
      <c r="I87" s="361"/>
      <c r="J87" s="139">
        <v>3000</v>
      </c>
      <c r="K87" s="97" t="s">
        <v>259</v>
      </c>
      <c r="L87" s="68"/>
    </row>
    <row r="88" spans="1:12">
      <c r="A88" s="349" t="s">
        <v>922</v>
      </c>
      <c r="B88" s="350"/>
      <c r="C88" s="350"/>
      <c r="D88" s="350"/>
      <c r="E88" s="114"/>
      <c r="F88" s="144">
        <v>12610</v>
      </c>
      <c r="G88" s="113">
        <f>SUM(F88)</f>
        <v>12610</v>
      </c>
      <c r="H88" s="360" t="s">
        <v>247</v>
      </c>
      <c r="I88" s="361"/>
      <c r="J88" s="134">
        <f>SUM(J82:J87)</f>
        <v>12610</v>
      </c>
      <c r="K88" s="97"/>
      <c r="L88" s="68"/>
    </row>
    <row r="89" spans="1:12" ht="29.25" customHeight="1">
      <c r="A89" s="344" t="s">
        <v>249</v>
      </c>
      <c r="B89" s="345"/>
      <c r="C89" s="345"/>
      <c r="D89" s="345"/>
      <c r="E89" s="114"/>
      <c r="F89" s="347">
        <v>3000</v>
      </c>
      <c r="G89" s="348"/>
      <c r="H89" s="360" t="s">
        <v>250</v>
      </c>
      <c r="I89" s="361"/>
      <c r="J89" s="139">
        <v>3000</v>
      </c>
      <c r="K89" s="97" t="s">
        <v>263</v>
      </c>
      <c r="L89" s="68"/>
    </row>
    <row r="90" spans="1:12" ht="33" customHeight="1">
      <c r="A90" s="344" t="s">
        <v>251</v>
      </c>
      <c r="B90" s="345"/>
      <c r="C90" s="345"/>
      <c r="D90" s="345"/>
      <c r="E90" s="114"/>
      <c r="F90" s="112">
        <v>230</v>
      </c>
      <c r="G90" s="113">
        <f t="shared" ref="G90:G98" si="0">SUM(F90)</f>
        <v>230</v>
      </c>
      <c r="H90" s="360" t="s">
        <v>252</v>
      </c>
      <c r="I90" s="361"/>
      <c r="J90" s="139">
        <v>230</v>
      </c>
      <c r="K90" s="97" t="s">
        <v>262</v>
      </c>
      <c r="L90" s="68"/>
    </row>
    <row r="91" spans="1:12" ht="33.75" customHeight="1">
      <c r="A91" s="344" t="s">
        <v>253</v>
      </c>
      <c r="B91" s="345"/>
      <c r="C91" s="345"/>
      <c r="D91" s="345"/>
      <c r="E91" s="114"/>
      <c r="F91" s="112">
        <v>7240</v>
      </c>
      <c r="G91" s="113">
        <f t="shared" si="0"/>
        <v>7240</v>
      </c>
      <c r="H91" s="360" t="s">
        <v>254</v>
      </c>
      <c r="I91" s="361"/>
      <c r="J91" s="139">
        <v>7240</v>
      </c>
      <c r="K91" s="97" t="s">
        <v>260</v>
      </c>
      <c r="L91" s="68"/>
    </row>
    <row r="92" spans="1:12" ht="31.5" customHeight="1">
      <c r="A92" s="344" t="s">
        <v>255</v>
      </c>
      <c r="B92" s="345"/>
      <c r="C92" s="345"/>
      <c r="D92" s="345"/>
      <c r="E92" s="114"/>
      <c r="F92" s="112">
        <v>230</v>
      </c>
      <c r="G92" s="113">
        <f t="shared" si="0"/>
        <v>230</v>
      </c>
      <c r="H92" s="360" t="s">
        <v>256</v>
      </c>
      <c r="I92" s="361"/>
      <c r="J92" s="139">
        <v>230</v>
      </c>
      <c r="K92" s="97" t="s">
        <v>304</v>
      </c>
      <c r="L92" s="68"/>
    </row>
    <row r="93" spans="1:12">
      <c r="A93" s="344" t="s">
        <v>264</v>
      </c>
      <c r="B93" s="345"/>
      <c r="C93" s="345"/>
      <c r="D93" s="345"/>
      <c r="E93" s="114"/>
      <c r="F93" s="144">
        <f>SUM(F89:F92)</f>
        <v>10700</v>
      </c>
      <c r="G93" s="113">
        <f t="shared" si="0"/>
        <v>10700</v>
      </c>
      <c r="H93" s="360"/>
      <c r="I93" s="361"/>
      <c r="J93" s="134">
        <f>SUM(J89:J92)</f>
        <v>10700</v>
      </c>
      <c r="K93" s="97"/>
      <c r="L93" s="68"/>
    </row>
    <row r="94" spans="1:12" ht="30" customHeight="1">
      <c r="A94" s="344" t="s">
        <v>265</v>
      </c>
      <c r="B94" s="345"/>
      <c r="C94" s="345"/>
      <c r="D94" s="345"/>
      <c r="E94" s="114"/>
      <c r="F94" s="112">
        <v>700</v>
      </c>
      <c r="G94" s="113">
        <f t="shared" si="0"/>
        <v>700</v>
      </c>
      <c r="H94" s="360" t="s">
        <v>266</v>
      </c>
      <c r="I94" s="361"/>
      <c r="J94" s="139">
        <v>700</v>
      </c>
      <c r="K94" s="97" t="s">
        <v>268</v>
      </c>
      <c r="L94" s="68"/>
    </row>
    <row r="95" spans="1:12" ht="34.5" customHeight="1">
      <c r="A95" s="344" t="s">
        <v>267</v>
      </c>
      <c r="B95" s="345"/>
      <c r="C95" s="345"/>
      <c r="D95" s="345"/>
      <c r="E95" s="114"/>
      <c r="F95" s="112">
        <v>2000</v>
      </c>
      <c r="G95" s="113">
        <f t="shared" si="0"/>
        <v>2000</v>
      </c>
      <c r="H95" s="360" t="s">
        <v>269</v>
      </c>
      <c r="I95" s="361"/>
      <c r="J95" s="139">
        <v>2000</v>
      </c>
      <c r="K95" s="97" t="s">
        <v>289</v>
      </c>
      <c r="L95" s="68"/>
    </row>
    <row r="96" spans="1:12" ht="33.75" customHeight="1">
      <c r="A96" s="344" t="s">
        <v>273</v>
      </c>
      <c r="B96" s="345"/>
      <c r="C96" s="345"/>
      <c r="D96" s="345"/>
      <c r="E96" s="114"/>
      <c r="F96" s="112">
        <v>6500</v>
      </c>
      <c r="G96" s="113">
        <f t="shared" si="0"/>
        <v>6500</v>
      </c>
      <c r="H96" s="360" t="s">
        <v>270</v>
      </c>
      <c r="I96" s="361"/>
      <c r="J96" s="139">
        <v>6500</v>
      </c>
      <c r="K96" s="97" t="s">
        <v>292</v>
      </c>
      <c r="L96" s="68"/>
    </row>
    <row r="97" spans="1:12" ht="48" customHeight="1">
      <c r="A97" s="344" t="s">
        <v>274</v>
      </c>
      <c r="B97" s="345"/>
      <c r="C97" s="345"/>
      <c r="D97" s="345"/>
      <c r="E97" s="114"/>
      <c r="F97" s="112">
        <v>230</v>
      </c>
      <c r="G97" s="113">
        <f t="shared" si="0"/>
        <v>230</v>
      </c>
      <c r="H97" s="360" t="s">
        <v>280</v>
      </c>
      <c r="I97" s="361"/>
      <c r="J97" s="139">
        <v>230</v>
      </c>
      <c r="K97" s="97" t="s">
        <v>290</v>
      </c>
      <c r="L97" s="68"/>
    </row>
    <row r="98" spans="1:12" ht="45" customHeight="1">
      <c r="A98" s="344" t="s">
        <v>271</v>
      </c>
      <c r="B98" s="345"/>
      <c r="C98" s="345"/>
      <c r="D98" s="345"/>
      <c r="E98" s="114"/>
      <c r="F98" s="112">
        <v>6766</v>
      </c>
      <c r="G98" s="113">
        <f t="shared" si="0"/>
        <v>6766</v>
      </c>
      <c r="H98" s="360" t="s">
        <v>272</v>
      </c>
      <c r="I98" s="361"/>
      <c r="J98" s="139">
        <v>6766</v>
      </c>
      <c r="K98" s="97" t="s">
        <v>291</v>
      </c>
      <c r="L98" s="68"/>
    </row>
    <row r="99" spans="1:12" ht="45" customHeight="1">
      <c r="A99" s="344" t="s">
        <v>275</v>
      </c>
      <c r="B99" s="350"/>
      <c r="C99" s="350"/>
      <c r="D99" s="350"/>
      <c r="E99" s="114"/>
      <c r="F99" s="347">
        <v>690</v>
      </c>
      <c r="G99" s="348"/>
      <c r="H99" s="360" t="s">
        <v>298</v>
      </c>
      <c r="I99" s="361"/>
      <c r="J99" s="139">
        <v>690</v>
      </c>
      <c r="K99" s="97" t="s">
        <v>308</v>
      </c>
      <c r="L99" s="68"/>
    </row>
    <row r="100" spans="1:12" ht="37.5" customHeight="1">
      <c r="A100" s="344" t="s">
        <v>276</v>
      </c>
      <c r="B100" s="345"/>
      <c r="C100" s="345"/>
      <c r="D100" s="345"/>
      <c r="E100" s="346"/>
      <c r="F100" s="347">
        <v>15000</v>
      </c>
      <c r="G100" s="346"/>
      <c r="H100" s="347" t="s">
        <v>277</v>
      </c>
      <c r="I100" s="346"/>
      <c r="J100" s="139">
        <v>15000</v>
      </c>
      <c r="K100" s="102" t="s">
        <v>309</v>
      </c>
      <c r="L100" s="68"/>
    </row>
    <row r="101" spans="1:12" ht="43.5" customHeight="1">
      <c r="A101" s="344" t="s">
        <v>278</v>
      </c>
      <c r="B101" s="345"/>
      <c r="C101" s="345"/>
      <c r="D101" s="345"/>
      <c r="E101" s="126"/>
      <c r="F101" s="112">
        <v>230</v>
      </c>
      <c r="G101" s="145">
        <f>SUM(F101)</f>
        <v>230</v>
      </c>
      <c r="H101" s="360" t="s">
        <v>281</v>
      </c>
      <c r="I101" s="361"/>
      <c r="J101" s="139">
        <v>230</v>
      </c>
      <c r="K101" s="102" t="s">
        <v>305</v>
      </c>
      <c r="L101" s="68"/>
    </row>
    <row r="102" spans="1:12" ht="52.5" customHeight="1">
      <c r="A102" s="344" t="s">
        <v>279</v>
      </c>
      <c r="B102" s="345"/>
      <c r="C102" s="345"/>
      <c r="D102" s="345"/>
      <c r="E102" s="114"/>
      <c r="F102" s="112">
        <v>460</v>
      </c>
      <c r="G102" s="113">
        <f>SUM(F102)</f>
        <v>460</v>
      </c>
      <c r="H102" s="360" t="s">
        <v>282</v>
      </c>
      <c r="I102" s="361"/>
      <c r="J102" s="139">
        <v>460</v>
      </c>
      <c r="K102" s="102" t="s">
        <v>306</v>
      </c>
      <c r="L102" s="68"/>
    </row>
    <row r="103" spans="1:12" ht="46.5" customHeight="1">
      <c r="A103" s="344" t="s">
        <v>283</v>
      </c>
      <c r="B103" s="345"/>
      <c r="C103" s="345"/>
      <c r="D103" s="345"/>
      <c r="E103" s="114"/>
      <c r="F103" s="347">
        <v>230</v>
      </c>
      <c r="G103" s="348"/>
      <c r="H103" s="360" t="s">
        <v>284</v>
      </c>
      <c r="I103" s="361"/>
      <c r="J103" s="139">
        <v>230</v>
      </c>
      <c r="K103" s="102" t="s">
        <v>307</v>
      </c>
      <c r="L103" s="68"/>
    </row>
    <row r="104" spans="1:12" ht="25.5" customHeight="1">
      <c r="A104" s="344" t="s">
        <v>923</v>
      </c>
      <c r="B104" s="345"/>
      <c r="C104" s="345"/>
      <c r="D104" s="345"/>
      <c r="E104" s="114"/>
      <c r="F104" s="353">
        <f>SUM(F94:F103)</f>
        <v>32806</v>
      </c>
      <c r="G104" s="354"/>
      <c r="H104" s="360"/>
      <c r="I104" s="361"/>
      <c r="J104" s="134">
        <f>SUM(J94:J103)</f>
        <v>32806</v>
      </c>
      <c r="K104" s="97"/>
      <c r="L104" s="68"/>
    </row>
    <row r="105" spans="1:12" ht="22.5" customHeight="1">
      <c r="A105" s="351" t="s">
        <v>781</v>
      </c>
      <c r="B105" s="352"/>
      <c r="C105" s="352"/>
      <c r="D105" s="352"/>
      <c r="E105" s="114"/>
      <c r="F105" s="380">
        <v>811028</v>
      </c>
      <c r="G105" s="381"/>
      <c r="H105" s="386"/>
      <c r="I105" s="387"/>
      <c r="J105" s="131">
        <v>811028</v>
      </c>
      <c r="K105" s="97"/>
      <c r="L105" s="68"/>
    </row>
    <row r="106" spans="1:12" ht="39" customHeight="1">
      <c r="A106" s="374" t="s">
        <v>285</v>
      </c>
      <c r="B106" s="375"/>
      <c r="C106" s="375"/>
      <c r="D106" s="375"/>
      <c r="E106" s="117"/>
      <c r="F106" s="377">
        <v>14500</v>
      </c>
      <c r="G106" s="379"/>
      <c r="H106" s="360" t="s">
        <v>294</v>
      </c>
      <c r="I106" s="361"/>
      <c r="J106" s="130">
        <v>14500</v>
      </c>
      <c r="K106" s="98" t="s">
        <v>369</v>
      </c>
      <c r="L106" s="68"/>
    </row>
    <row r="107" spans="1:12" ht="30" customHeight="1">
      <c r="A107" s="374" t="s">
        <v>286</v>
      </c>
      <c r="B107" s="375"/>
      <c r="C107" s="375"/>
      <c r="D107" s="375"/>
      <c r="E107" s="117"/>
      <c r="F107" s="377">
        <v>500</v>
      </c>
      <c r="G107" s="379"/>
      <c r="H107" s="360" t="s">
        <v>287</v>
      </c>
      <c r="I107" s="361"/>
      <c r="J107" s="130">
        <v>500</v>
      </c>
      <c r="K107" s="97" t="s">
        <v>370</v>
      </c>
      <c r="L107" s="68"/>
    </row>
    <row r="108" spans="1:12" ht="42" customHeight="1">
      <c r="A108" s="374" t="s">
        <v>288</v>
      </c>
      <c r="B108" s="375"/>
      <c r="C108" s="375"/>
      <c r="D108" s="375"/>
      <c r="E108" s="117"/>
      <c r="F108" s="377">
        <v>2300</v>
      </c>
      <c r="G108" s="379"/>
      <c r="H108" s="360" t="s">
        <v>295</v>
      </c>
      <c r="I108" s="361"/>
      <c r="J108" s="130">
        <v>2300</v>
      </c>
      <c r="K108" s="102" t="s">
        <v>368</v>
      </c>
      <c r="L108" s="68"/>
    </row>
    <row r="109" spans="1:12" ht="45.75" customHeight="1">
      <c r="A109" s="374" t="s">
        <v>293</v>
      </c>
      <c r="B109" s="375"/>
      <c r="C109" s="375"/>
      <c r="D109" s="375"/>
      <c r="E109" s="114"/>
      <c r="F109" s="347">
        <v>690</v>
      </c>
      <c r="G109" s="348"/>
      <c r="H109" s="360" t="s">
        <v>296</v>
      </c>
      <c r="I109" s="361"/>
      <c r="J109" s="139">
        <v>690</v>
      </c>
      <c r="K109" s="97" t="s">
        <v>371</v>
      </c>
      <c r="L109" s="68"/>
    </row>
    <row r="110" spans="1:12" ht="30.75" customHeight="1">
      <c r="A110" s="344" t="s">
        <v>297</v>
      </c>
      <c r="B110" s="345"/>
      <c r="C110" s="345"/>
      <c r="D110" s="345"/>
      <c r="E110" s="346"/>
      <c r="F110" s="347">
        <v>230</v>
      </c>
      <c r="G110" s="346"/>
      <c r="H110" s="355" t="s">
        <v>299</v>
      </c>
      <c r="I110" s="356"/>
      <c r="J110" s="139">
        <v>230</v>
      </c>
      <c r="K110" s="102" t="s">
        <v>316</v>
      </c>
      <c r="L110" s="68"/>
    </row>
    <row r="111" spans="1:12" ht="30.75" customHeight="1">
      <c r="A111" s="374" t="s">
        <v>300</v>
      </c>
      <c r="B111" s="375"/>
      <c r="C111" s="375"/>
      <c r="D111" s="375"/>
      <c r="E111" s="117"/>
      <c r="F111" s="377">
        <v>230</v>
      </c>
      <c r="G111" s="379"/>
      <c r="H111" s="355" t="s">
        <v>301</v>
      </c>
      <c r="I111" s="356"/>
      <c r="J111" s="139">
        <v>230</v>
      </c>
      <c r="K111" s="102" t="s">
        <v>315</v>
      </c>
      <c r="L111" s="68"/>
    </row>
    <row r="112" spans="1:12" ht="56.25" customHeight="1">
      <c r="A112" s="374" t="s">
        <v>302</v>
      </c>
      <c r="B112" s="375"/>
      <c r="C112" s="375"/>
      <c r="D112" s="375"/>
      <c r="E112" s="117"/>
      <c r="F112" s="377">
        <v>4600</v>
      </c>
      <c r="G112" s="379"/>
      <c r="H112" s="357" t="s">
        <v>303</v>
      </c>
      <c r="I112" s="383"/>
      <c r="J112" s="139">
        <v>4600</v>
      </c>
      <c r="K112" s="103" t="s">
        <v>310</v>
      </c>
      <c r="L112" s="68"/>
    </row>
    <row r="113" spans="1:12" ht="57" customHeight="1">
      <c r="A113" s="374" t="s">
        <v>311</v>
      </c>
      <c r="B113" s="375"/>
      <c r="C113" s="375"/>
      <c r="D113" s="375"/>
      <c r="E113" s="117"/>
      <c r="F113" s="377">
        <v>460</v>
      </c>
      <c r="G113" s="379"/>
      <c r="H113" s="384" t="s">
        <v>312</v>
      </c>
      <c r="I113" s="385"/>
      <c r="J113" s="130">
        <v>460</v>
      </c>
      <c r="K113" s="98" t="s">
        <v>349</v>
      </c>
      <c r="L113" s="68"/>
    </row>
    <row r="114" spans="1:12" ht="34.5" customHeight="1">
      <c r="A114" s="344" t="s">
        <v>313</v>
      </c>
      <c r="B114" s="345"/>
      <c r="C114" s="345"/>
      <c r="D114" s="345"/>
      <c r="E114" s="114"/>
      <c r="F114" s="347">
        <v>3000</v>
      </c>
      <c r="G114" s="348"/>
      <c r="H114" s="360" t="s">
        <v>314</v>
      </c>
      <c r="I114" s="361"/>
      <c r="J114" s="139">
        <v>3000</v>
      </c>
      <c r="K114" s="97" t="s">
        <v>362</v>
      </c>
      <c r="L114" s="68"/>
    </row>
    <row r="115" spans="1:12" ht="21.75" customHeight="1">
      <c r="A115" s="115"/>
      <c r="B115" s="128" t="s">
        <v>790</v>
      </c>
      <c r="C115" s="116"/>
      <c r="D115" s="116"/>
      <c r="E115" s="114"/>
      <c r="F115" s="144">
        <f>SUM(F106:F114)</f>
        <v>26510</v>
      </c>
      <c r="G115" s="113">
        <f>SUM(F115)</f>
        <v>26510</v>
      </c>
      <c r="H115" s="107"/>
      <c r="I115" s="108"/>
      <c r="J115" s="134">
        <f>SUM(J106:J114)</f>
        <v>26510</v>
      </c>
      <c r="K115" s="97"/>
      <c r="L115" s="68"/>
    </row>
    <row r="116" spans="1:12" ht="42" customHeight="1">
      <c r="A116" s="115"/>
      <c r="B116" s="116" t="s">
        <v>379</v>
      </c>
      <c r="C116" s="116"/>
      <c r="D116" s="116"/>
      <c r="E116" s="114"/>
      <c r="F116" s="112">
        <v>79500</v>
      </c>
      <c r="G116" s="113">
        <f>SUM(F116)</f>
        <v>79500</v>
      </c>
      <c r="H116" s="357" t="s">
        <v>364</v>
      </c>
      <c r="I116" s="383"/>
      <c r="J116" s="139">
        <v>79500</v>
      </c>
      <c r="K116" s="102" t="s">
        <v>365</v>
      </c>
      <c r="L116" s="68"/>
    </row>
    <row r="117" spans="1:12" ht="29.25" customHeight="1">
      <c r="A117" s="344" t="s">
        <v>317</v>
      </c>
      <c r="B117" s="345"/>
      <c r="C117" s="345"/>
      <c r="D117" s="345"/>
      <c r="E117" s="114"/>
      <c r="F117" s="347">
        <v>230</v>
      </c>
      <c r="G117" s="348"/>
      <c r="H117" s="357" t="s">
        <v>318</v>
      </c>
      <c r="I117" s="383"/>
      <c r="J117" s="139">
        <v>230</v>
      </c>
      <c r="K117" s="102" t="s">
        <v>350</v>
      </c>
      <c r="L117" s="68"/>
    </row>
    <row r="118" spans="1:12" ht="42.75" customHeight="1">
      <c r="A118" s="344" t="s">
        <v>319</v>
      </c>
      <c r="B118" s="345"/>
      <c r="C118" s="345"/>
      <c r="D118" s="345"/>
      <c r="E118" s="114"/>
      <c r="F118" s="347">
        <v>230</v>
      </c>
      <c r="G118" s="348"/>
      <c r="H118" s="357" t="s">
        <v>320</v>
      </c>
      <c r="I118" s="383"/>
      <c r="J118" s="139">
        <v>230</v>
      </c>
      <c r="K118" s="97" t="s">
        <v>351</v>
      </c>
      <c r="L118" s="68"/>
    </row>
    <row r="119" spans="1:12" ht="34.5" customHeight="1">
      <c r="A119" s="344" t="s">
        <v>323</v>
      </c>
      <c r="B119" s="345"/>
      <c r="C119" s="345"/>
      <c r="D119" s="345"/>
      <c r="E119" s="346"/>
      <c r="F119" s="347">
        <v>50000</v>
      </c>
      <c r="G119" s="346"/>
      <c r="H119" s="344" t="s">
        <v>367</v>
      </c>
      <c r="I119" s="346"/>
      <c r="J119" s="139">
        <v>50000</v>
      </c>
      <c r="K119" s="97" t="s">
        <v>357</v>
      </c>
      <c r="L119" s="68"/>
    </row>
    <row r="120" spans="1:12" ht="40.5" customHeight="1">
      <c r="A120" s="344" t="s">
        <v>321</v>
      </c>
      <c r="B120" s="345"/>
      <c r="C120" s="345"/>
      <c r="D120" s="345"/>
      <c r="E120" s="346"/>
      <c r="F120" s="347">
        <v>3000</v>
      </c>
      <c r="G120" s="346"/>
      <c r="H120" s="344" t="s">
        <v>322</v>
      </c>
      <c r="I120" s="346"/>
      <c r="J120" s="139">
        <v>3000</v>
      </c>
      <c r="K120" s="102" t="s">
        <v>352</v>
      </c>
      <c r="L120" s="68"/>
    </row>
    <row r="121" spans="1:12" ht="42.75" customHeight="1">
      <c r="A121" s="374" t="s">
        <v>324</v>
      </c>
      <c r="B121" s="375"/>
      <c r="C121" s="375"/>
      <c r="D121" s="375"/>
      <c r="E121" s="117"/>
      <c r="F121" s="377">
        <v>13420</v>
      </c>
      <c r="G121" s="379"/>
      <c r="H121" s="384" t="s">
        <v>360</v>
      </c>
      <c r="I121" s="385"/>
      <c r="J121" s="130">
        <v>13420</v>
      </c>
      <c r="K121" s="102" t="s">
        <v>361</v>
      </c>
      <c r="L121" s="68"/>
    </row>
    <row r="122" spans="1:12" ht="28.5" customHeight="1">
      <c r="A122" s="344" t="s">
        <v>353</v>
      </c>
      <c r="B122" s="350"/>
      <c r="C122" s="350"/>
      <c r="D122" s="350"/>
      <c r="E122" s="359"/>
      <c r="F122" s="347">
        <v>230</v>
      </c>
      <c r="G122" s="346"/>
      <c r="H122" s="344" t="s">
        <v>354</v>
      </c>
      <c r="I122" s="346"/>
      <c r="J122" s="139">
        <v>230</v>
      </c>
      <c r="K122" s="102" t="s">
        <v>374</v>
      </c>
      <c r="L122" s="68"/>
    </row>
    <row r="123" spans="1:12" ht="22.5" customHeight="1">
      <c r="A123" s="115"/>
      <c r="B123" s="128" t="s">
        <v>363</v>
      </c>
      <c r="C123" s="128"/>
      <c r="D123" s="128"/>
      <c r="E123" s="126"/>
      <c r="F123" s="144">
        <f>SUM(F116:F122)</f>
        <v>146610</v>
      </c>
      <c r="G123" s="113">
        <f>SUM(F123)</f>
        <v>146610</v>
      </c>
      <c r="H123" s="115"/>
      <c r="I123" s="114"/>
      <c r="J123" s="134">
        <v>146610</v>
      </c>
      <c r="K123" s="102"/>
      <c r="L123" s="68"/>
    </row>
    <row r="124" spans="1:12" ht="27.75" customHeight="1">
      <c r="A124" s="344" t="s">
        <v>355</v>
      </c>
      <c r="B124" s="350"/>
      <c r="C124" s="350"/>
      <c r="D124" s="350"/>
      <c r="E124" s="359"/>
      <c r="F124" s="347">
        <v>20000</v>
      </c>
      <c r="G124" s="346"/>
      <c r="H124" s="344" t="s">
        <v>356</v>
      </c>
      <c r="I124" s="346"/>
      <c r="J124" s="139">
        <v>20000</v>
      </c>
      <c r="K124" s="102" t="s">
        <v>375</v>
      </c>
    </row>
    <row r="125" spans="1:12" ht="30" customHeight="1">
      <c r="A125" s="344" t="s">
        <v>380</v>
      </c>
      <c r="B125" s="345"/>
      <c r="C125" s="345"/>
      <c r="D125" s="345"/>
      <c r="E125" s="114"/>
      <c r="F125" s="347">
        <v>230</v>
      </c>
      <c r="G125" s="348"/>
      <c r="H125" s="357" t="s">
        <v>358</v>
      </c>
      <c r="I125" s="358"/>
      <c r="J125" s="139">
        <v>230</v>
      </c>
      <c r="K125" s="102" t="s">
        <v>372</v>
      </c>
    </row>
    <row r="126" spans="1:12" ht="28.5" customHeight="1">
      <c r="A126" s="344" t="s">
        <v>381</v>
      </c>
      <c r="B126" s="345"/>
      <c r="C126" s="345"/>
      <c r="D126" s="345"/>
      <c r="E126" s="114"/>
      <c r="F126" s="347">
        <v>3000</v>
      </c>
      <c r="G126" s="348"/>
      <c r="H126" s="357" t="s">
        <v>359</v>
      </c>
      <c r="I126" s="358"/>
      <c r="J126" s="139">
        <v>3000</v>
      </c>
      <c r="K126" s="97" t="s">
        <v>373</v>
      </c>
      <c r="L126" s="68"/>
    </row>
    <row r="127" spans="1:12">
      <c r="A127" s="349" t="s">
        <v>792</v>
      </c>
      <c r="B127" s="350"/>
      <c r="C127" s="350"/>
      <c r="D127" s="350"/>
      <c r="E127" s="114"/>
      <c r="F127" s="144">
        <f>SUM(F124:F126)</f>
        <v>23230</v>
      </c>
      <c r="G127" s="113">
        <f>SUM(F127)</f>
        <v>23230</v>
      </c>
      <c r="H127" s="344"/>
      <c r="I127" s="346"/>
      <c r="J127" s="134">
        <f>SUM(J124:J126)</f>
        <v>23230</v>
      </c>
      <c r="K127" s="97"/>
      <c r="L127" s="68"/>
    </row>
    <row r="128" spans="1:12" ht="23.25" customHeight="1">
      <c r="A128" s="351" t="s">
        <v>366</v>
      </c>
      <c r="B128" s="352"/>
      <c r="C128" s="352"/>
      <c r="D128" s="352"/>
      <c r="E128" s="129"/>
      <c r="F128" s="353">
        <v>1007378</v>
      </c>
      <c r="G128" s="354"/>
      <c r="H128" s="355"/>
      <c r="I128" s="356"/>
      <c r="J128" s="134">
        <v>1007378</v>
      </c>
      <c r="K128" s="102"/>
    </row>
    <row r="129" spans="1:11">
      <c r="A129" s="344"/>
      <c r="B129" s="345"/>
      <c r="C129" s="345"/>
      <c r="D129" s="346"/>
      <c r="E129" s="129"/>
      <c r="F129" s="286"/>
      <c r="G129" s="287"/>
      <c r="H129" s="250"/>
      <c r="I129" s="252"/>
      <c r="J129" s="58"/>
      <c r="K129" s="80"/>
    </row>
    <row r="130" spans="1:11">
      <c r="A130" s="77"/>
      <c r="B130" s="77"/>
      <c r="C130" s="77"/>
      <c r="D130" s="77"/>
      <c r="E130" s="92"/>
      <c r="F130" s="78"/>
      <c r="G130" s="78"/>
      <c r="H130" s="93"/>
      <c r="I130" s="93"/>
      <c r="J130" s="78"/>
      <c r="K130" s="94"/>
    </row>
    <row r="131" spans="1:11">
      <c r="A131" s="304" t="s">
        <v>1010</v>
      </c>
      <c r="B131" s="304"/>
      <c r="C131" s="304"/>
      <c r="D131" s="304"/>
      <c r="E131" s="304"/>
      <c r="F131" s="304"/>
      <c r="G131" s="304"/>
      <c r="H131" s="304"/>
      <c r="I131" s="304"/>
      <c r="J131" s="304"/>
      <c r="K131" s="304"/>
    </row>
    <row r="132" spans="1:11">
      <c r="A132" s="77"/>
      <c r="B132" s="77"/>
      <c r="C132" s="77"/>
      <c r="D132" s="77"/>
      <c r="E132" s="77"/>
      <c r="F132" s="78"/>
      <c r="G132" s="77"/>
      <c r="H132" s="79"/>
      <c r="I132" s="77"/>
      <c r="J132" s="78"/>
      <c r="K132" s="79"/>
    </row>
    <row r="133" spans="1:11">
      <c r="A133" s="77"/>
      <c r="B133" s="77"/>
      <c r="C133" s="77"/>
      <c r="D133" s="77"/>
      <c r="E133" s="77"/>
      <c r="F133" s="78"/>
      <c r="G133" s="77"/>
      <c r="H133" s="79"/>
      <c r="I133" s="77"/>
      <c r="J133" s="78"/>
      <c r="K133" s="79"/>
    </row>
    <row r="134" spans="1:11">
      <c r="A134" s="77"/>
      <c r="B134" s="77"/>
      <c r="C134" s="77"/>
      <c r="D134" s="77"/>
      <c r="E134" s="77"/>
      <c r="F134" s="78"/>
      <c r="G134" s="77"/>
      <c r="H134" s="79"/>
      <c r="I134" s="77"/>
      <c r="J134" s="78"/>
      <c r="K134" s="79"/>
    </row>
    <row r="135" spans="1:11">
      <c r="A135" s="77"/>
      <c r="B135" s="79"/>
      <c r="C135" s="77"/>
      <c r="D135" s="77"/>
      <c r="E135" s="77"/>
      <c r="F135" s="78"/>
      <c r="G135" s="77"/>
      <c r="H135" s="79"/>
      <c r="I135" s="77"/>
      <c r="J135" s="91"/>
    </row>
    <row r="136" spans="1:11">
      <c r="A136" s="307"/>
      <c r="B136" s="307"/>
      <c r="C136" s="307"/>
      <c r="D136" s="307"/>
      <c r="E136" s="307"/>
      <c r="F136" s="307"/>
      <c r="G136" s="307"/>
      <c r="H136" s="307"/>
      <c r="I136" s="307"/>
      <c r="J136" s="307"/>
      <c r="K136" s="307"/>
    </row>
  </sheetData>
  <mergeCells count="321">
    <mergeCell ref="F26:G26"/>
    <mergeCell ref="H26:I26"/>
    <mergeCell ref="A25:D25"/>
    <mergeCell ref="F25:G25"/>
    <mergeCell ref="H36:I36"/>
    <mergeCell ref="A32:D32"/>
    <mergeCell ref="H32:I32"/>
    <mergeCell ref="A33:E33"/>
    <mergeCell ref="F33:G33"/>
    <mergeCell ref="H33:I33"/>
    <mergeCell ref="A34:E34"/>
    <mergeCell ref="F34:G34"/>
    <mergeCell ref="H34:I34"/>
    <mergeCell ref="F32:G32"/>
    <mergeCell ref="A27:D27"/>
    <mergeCell ref="F27:G27"/>
    <mergeCell ref="H27:I27"/>
    <mergeCell ref="H11:I11"/>
    <mergeCell ref="H13:I13"/>
    <mergeCell ref="A14:D14"/>
    <mergeCell ref="F14:G14"/>
    <mergeCell ref="F15:G15"/>
    <mergeCell ref="H15:I15"/>
    <mergeCell ref="A31:D31"/>
    <mergeCell ref="F31:G31"/>
    <mergeCell ref="H31:I31"/>
    <mergeCell ref="A29:E29"/>
    <mergeCell ref="F29:G29"/>
    <mergeCell ref="H29:I29"/>
    <mergeCell ref="A30:D30"/>
    <mergeCell ref="F30:G30"/>
    <mergeCell ref="A22:D22"/>
    <mergeCell ref="F22:G22"/>
    <mergeCell ref="H22:I22"/>
    <mergeCell ref="A16:E16"/>
    <mergeCell ref="F16:G16"/>
    <mergeCell ref="H16:I16"/>
    <mergeCell ref="A24:D24"/>
    <mergeCell ref="F24:G24"/>
    <mergeCell ref="H24:I24"/>
    <mergeCell ref="A26:D26"/>
    <mergeCell ref="H21:I21"/>
    <mergeCell ref="A19:D19"/>
    <mergeCell ref="H19:I19"/>
    <mergeCell ref="A20:D20"/>
    <mergeCell ref="H20:I20"/>
    <mergeCell ref="H47:I47"/>
    <mergeCell ref="F23:G23"/>
    <mergeCell ref="H23:I23"/>
    <mergeCell ref="J1:L1"/>
    <mergeCell ref="J2:L2"/>
    <mergeCell ref="J3:L3"/>
    <mergeCell ref="J4:L4"/>
    <mergeCell ref="A7:M7"/>
    <mergeCell ref="A8:M8"/>
    <mergeCell ref="A15:D15"/>
    <mergeCell ref="H14:I14"/>
    <mergeCell ref="A12:D12"/>
    <mergeCell ref="F12:G12"/>
    <mergeCell ref="H12:I12"/>
    <mergeCell ref="A13:D13"/>
    <mergeCell ref="F13:G13"/>
    <mergeCell ref="A9:M9"/>
    <mergeCell ref="A11:E11"/>
    <mergeCell ref="F11:G11"/>
    <mergeCell ref="A17:D17"/>
    <mergeCell ref="F17:G17"/>
    <mergeCell ref="H17:I17"/>
    <mergeCell ref="A18:D18"/>
    <mergeCell ref="F18:G18"/>
    <mergeCell ref="H18:I18"/>
    <mergeCell ref="A23:D23"/>
    <mergeCell ref="H46:I46"/>
    <mergeCell ref="A44:E44"/>
    <mergeCell ref="F44:G44"/>
    <mergeCell ref="H44:I44"/>
    <mergeCell ref="H45:I45"/>
    <mergeCell ref="F45:G45"/>
    <mergeCell ref="A45:E45"/>
    <mergeCell ref="A40:E40"/>
    <mergeCell ref="F40:G40"/>
    <mergeCell ref="H40:I40"/>
    <mergeCell ref="A41:E41"/>
    <mergeCell ref="F41:G41"/>
    <mergeCell ref="H41:I41"/>
    <mergeCell ref="F43:G43"/>
    <mergeCell ref="H43:I43"/>
    <mergeCell ref="H25:I25"/>
    <mergeCell ref="A21:D21"/>
    <mergeCell ref="A52:D52"/>
    <mergeCell ref="F52:G52"/>
    <mergeCell ref="H52:I52"/>
    <mergeCell ref="A48:D48"/>
    <mergeCell ref="F48:G48"/>
    <mergeCell ref="H48:I48"/>
    <mergeCell ref="A49:E49"/>
    <mergeCell ref="F49:G49"/>
    <mergeCell ref="H49:I49"/>
    <mergeCell ref="A50:E50"/>
    <mergeCell ref="F50:G50"/>
    <mergeCell ref="H50:I50"/>
    <mergeCell ref="A51:D51"/>
    <mergeCell ref="H51:I51"/>
    <mergeCell ref="A54:D54"/>
    <mergeCell ref="F54:G54"/>
    <mergeCell ref="H54:I54"/>
    <mergeCell ref="A53:D53"/>
    <mergeCell ref="F53:G53"/>
    <mergeCell ref="H53:I53"/>
    <mergeCell ref="A55:E55"/>
    <mergeCell ref="F55:G55"/>
    <mergeCell ref="H55:I55"/>
    <mergeCell ref="A56:D56"/>
    <mergeCell ref="F56:G56"/>
    <mergeCell ref="H56:I56"/>
    <mergeCell ref="A58:D58"/>
    <mergeCell ref="F58:G58"/>
    <mergeCell ref="H58:I58"/>
    <mergeCell ref="A59:D59"/>
    <mergeCell ref="F59:G59"/>
    <mergeCell ref="H59:I59"/>
    <mergeCell ref="A60:E60"/>
    <mergeCell ref="F60:G60"/>
    <mergeCell ref="H60:I60"/>
    <mergeCell ref="A61:D61"/>
    <mergeCell ref="F61:G61"/>
    <mergeCell ref="H61:I61"/>
    <mergeCell ref="A62:E62"/>
    <mergeCell ref="F62:G62"/>
    <mergeCell ref="H62:I62"/>
    <mergeCell ref="A63:D63"/>
    <mergeCell ref="F63:G63"/>
    <mergeCell ref="H63:I63"/>
    <mergeCell ref="A64:D64"/>
    <mergeCell ref="F64:G64"/>
    <mergeCell ref="H64:I64"/>
    <mergeCell ref="A65:D65"/>
    <mergeCell ref="F65:G65"/>
    <mergeCell ref="H65:I65"/>
    <mergeCell ref="A66:E66"/>
    <mergeCell ref="F66:G66"/>
    <mergeCell ref="H66:I66"/>
    <mergeCell ref="A67:D67"/>
    <mergeCell ref="F67:G67"/>
    <mergeCell ref="H67:I67"/>
    <mergeCell ref="A73:D73"/>
    <mergeCell ref="F73:G73"/>
    <mergeCell ref="H73:I73"/>
    <mergeCell ref="A71:D71"/>
    <mergeCell ref="H71:I71"/>
    <mergeCell ref="A68:D68"/>
    <mergeCell ref="F68:G68"/>
    <mergeCell ref="H68:I68"/>
    <mergeCell ref="A70:D70"/>
    <mergeCell ref="H70:I70"/>
    <mergeCell ref="A74:D74"/>
    <mergeCell ref="F74:G74"/>
    <mergeCell ref="H74:I74"/>
    <mergeCell ref="A82:D82"/>
    <mergeCell ref="F82:G82"/>
    <mergeCell ref="H82:I82"/>
    <mergeCell ref="A78:D78"/>
    <mergeCell ref="F78:G78"/>
    <mergeCell ref="H78:I78"/>
    <mergeCell ref="A79:D79"/>
    <mergeCell ref="F79:G79"/>
    <mergeCell ref="H79:I79"/>
    <mergeCell ref="H81:I81"/>
    <mergeCell ref="A80:D80"/>
    <mergeCell ref="F80:G80"/>
    <mergeCell ref="H80:I80"/>
    <mergeCell ref="A81:D81"/>
    <mergeCell ref="F81:G81"/>
    <mergeCell ref="A85:D85"/>
    <mergeCell ref="H85:I85"/>
    <mergeCell ref="A86:D86"/>
    <mergeCell ref="H86:I86"/>
    <mergeCell ref="A83:D83"/>
    <mergeCell ref="F83:G83"/>
    <mergeCell ref="H83:I83"/>
    <mergeCell ref="A84:D84"/>
    <mergeCell ref="F84:G84"/>
    <mergeCell ref="H84:I84"/>
    <mergeCell ref="A96:D96"/>
    <mergeCell ref="H96:I96"/>
    <mergeCell ref="H95:I95"/>
    <mergeCell ref="A90:D90"/>
    <mergeCell ref="H90:I90"/>
    <mergeCell ref="A87:D87"/>
    <mergeCell ref="H87:I87"/>
    <mergeCell ref="A88:D88"/>
    <mergeCell ref="H88:I88"/>
    <mergeCell ref="A94:D94"/>
    <mergeCell ref="H94:I94"/>
    <mergeCell ref="A95:D95"/>
    <mergeCell ref="A89:D89"/>
    <mergeCell ref="F89:G89"/>
    <mergeCell ref="H89:I89"/>
    <mergeCell ref="A91:D91"/>
    <mergeCell ref="H91:I91"/>
    <mergeCell ref="A92:D92"/>
    <mergeCell ref="H92:I92"/>
    <mergeCell ref="A93:D93"/>
    <mergeCell ref="H93:I93"/>
    <mergeCell ref="A99:D99"/>
    <mergeCell ref="F99:G99"/>
    <mergeCell ref="A100:E100"/>
    <mergeCell ref="F100:G100"/>
    <mergeCell ref="A97:D97"/>
    <mergeCell ref="H97:I97"/>
    <mergeCell ref="A98:D98"/>
    <mergeCell ref="H98:I98"/>
    <mergeCell ref="H100:I100"/>
    <mergeCell ref="H99:I99"/>
    <mergeCell ref="A101:D101"/>
    <mergeCell ref="H101:I101"/>
    <mergeCell ref="A103:D103"/>
    <mergeCell ref="F103:G103"/>
    <mergeCell ref="H103:I103"/>
    <mergeCell ref="A102:D102"/>
    <mergeCell ref="H102:I102"/>
    <mergeCell ref="A104:D104"/>
    <mergeCell ref="F104:G104"/>
    <mergeCell ref="H104:I104"/>
    <mergeCell ref="A105:D105"/>
    <mergeCell ref="F105:G105"/>
    <mergeCell ref="H105:I105"/>
    <mergeCell ref="A106:D106"/>
    <mergeCell ref="F106:G106"/>
    <mergeCell ref="H106:I106"/>
    <mergeCell ref="H109:I109"/>
    <mergeCell ref="A107:D107"/>
    <mergeCell ref="F107:G107"/>
    <mergeCell ref="H107:I107"/>
    <mergeCell ref="A108:D108"/>
    <mergeCell ref="F108:G108"/>
    <mergeCell ref="H108:I108"/>
    <mergeCell ref="F119:G119"/>
    <mergeCell ref="A121:D121"/>
    <mergeCell ref="F121:G121"/>
    <mergeCell ref="H121:I121"/>
    <mergeCell ref="H118:I118"/>
    <mergeCell ref="A114:D114"/>
    <mergeCell ref="F114:G114"/>
    <mergeCell ref="H114:I114"/>
    <mergeCell ref="A117:D117"/>
    <mergeCell ref="F117:G117"/>
    <mergeCell ref="H117:I117"/>
    <mergeCell ref="A39:E39"/>
    <mergeCell ref="F39:G39"/>
    <mergeCell ref="H39:I39"/>
    <mergeCell ref="H72:I72"/>
    <mergeCell ref="A42:D42"/>
    <mergeCell ref="F42:G42"/>
    <mergeCell ref="H42:I42"/>
    <mergeCell ref="A43:E43"/>
    <mergeCell ref="H119:I119"/>
    <mergeCell ref="H110:I110"/>
    <mergeCell ref="A111:D111"/>
    <mergeCell ref="F111:G111"/>
    <mergeCell ref="H111:I111"/>
    <mergeCell ref="A109:D109"/>
    <mergeCell ref="F109:G109"/>
    <mergeCell ref="A110:E110"/>
    <mergeCell ref="F110:G110"/>
    <mergeCell ref="H116:I116"/>
    <mergeCell ref="A112:D112"/>
    <mergeCell ref="F112:G112"/>
    <mergeCell ref="H112:I112"/>
    <mergeCell ref="A113:D113"/>
    <mergeCell ref="F113:G113"/>
    <mergeCell ref="H113:I113"/>
    <mergeCell ref="H37:I37"/>
    <mergeCell ref="H30:I30"/>
    <mergeCell ref="A35:D35"/>
    <mergeCell ref="F35:G35"/>
    <mergeCell ref="H35:I35"/>
    <mergeCell ref="A36:D36"/>
    <mergeCell ref="F36:G36"/>
    <mergeCell ref="A38:E38"/>
    <mergeCell ref="F38:G38"/>
    <mergeCell ref="H38:I38"/>
    <mergeCell ref="A37:D37"/>
    <mergeCell ref="F37:G37"/>
    <mergeCell ref="A124:E124"/>
    <mergeCell ref="F124:G124"/>
    <mergeCell ref="H124:I124"/>
    <mergeCell ref="A125:D125"/>
    <mergeCell ref="F125:G125"/>
    <mergeCell ref="H125:I125"/>
    <mergeCell ref="H77:I77"/>
    <mergeCell ref="H57:I57"/>
    <mergeCell ref="A76:D76"/>
    <mergeCell ref="F76:G76"/>
    <mergeCell ref="H76:I76"/>
    <mergeCell ref="A75:D75"/>
    <mergeCell ref="F75:G75"/>
    <mergeCell ref="H75:I75"/>
    <mergeCell ref="A72:D72"/>
    <mergeCell ref="A122:E122"/>
    <mergeCell ref="F122:G122"/>
    <mergeCell ref="H122:I122"/>
    <mergeCell ref="A120:E120"/>
    <mergeCell ref="F120:G120"/>
    <mergeCell ref="H120:I120"/>
    <mergeCell ref="A118:D118"/>
    <mergeCell ref="F118:G118"/>
    <mergeCell ref="A119:E119"/>
    <mergeCell ref="A131:K131"/>
    <mergeCell ref="A136:K136"/>
    <mergeCell ref="A129:D129"/>
    <mergeCell ref="F129:G129"/>
    <mergeCell ref="H129:I129"/>
    <mergeCell ref="A126:D126"/>
    <mergeCell ref="F126:G126"/>
    <mergeCell ref="A127:D127"/>
    <mergeCell ref="H127:I127"/>
    <mergeCell ref="A128:D128"/>
    <mergeCell ref="F128:G128"/>
    <mergeCell ref="H128:I128"/>
    <mergeCell ref="H126:I126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9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7"/>
  <sheetViews>
    <sheetView topLeftCell="A28" workbookViewId="0">
      <selection activeCell="D38" sqref="D38"/>
    </sheetView>
  </sheetViews>
  <sheetFormatPr defaultRowHeight="18.75"/>
  <cols>
    <col min="1" max="3" width="9.140625" style="64"/>
    <col min="4" max="4" width="1.7109375" style="64" customWidth="1"/>
    <col min="5" max="5" width="0.28515625" style="64" hidden="1" customWidth="1"/>
    <col min="6" max="6" width="10.42578125" style="64" bestFit="1" customWidth="1"/>
    <col min="7" max="7" width="3.42578125" style="64" customWidth="1"/>
    <col min="8" max="8" width="9.140625" style="65"/>
    <col min="9" max="9" width="33.7109375" style="64" customWidth="1"/>
    <col min="10" max="10" width="13.140625" style="64" customWidth="1"/>
    <col min="11" max="11" width="37.28515625" style="65" customWidth="1"/>
    <col min="12" max="12" width="10.28515625" style="64" customWidth="1"/>
    <col min="13" max="16384" width="9.140625" style="64"/>
  </cols>
  <sheetData>
    <row r="1" spans="1:13">
      <c r="J1" s="304" t="s">
        <v>767</v>
      </c>
      <c r="K1" s="304"/>
      <c r="L1" s="304"/>
    </row>
    <row r="2" spans="1:13">
      <c r="J2" s="304" t="s">
        <v>768</v>
      </c>
      <c r="K2" s="304"/>
      <c r="L2" s="304"/>
    </row>
    <row r="3" spans="1:13">
      <c r="J3" s="304" t="s">
        <v>769</v>
      </c>
      <c r="K3" s="304"/>
      <c r="L3" s="304"/>
    </row>
    <row r="4" spans="1:13">
      <c r="J4" s="304" t="s">
        <v>770</v>
      </c>
      <c r="K4" s="304"/>
      <c r="L4" s="304"/>
    </row>
    <row r="5" spans="1:13" ht="0.75" customHeight="1"/>
    <row r="6" spans="1:13" ht="11.25" customHeight="1"/>
    <row r="7" spans="1:13">
      <c r="A7" s="307" t="s">
        <v>771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</row>
    <row r="8" spans="1:13">
      <c r="A8" s="307" t="s">
        <v>772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</row>
    <row r="9" spans="1:13">
      <c r="A9" s="307" t="s">
        <v>65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</row>
    <row r="10" spans="1:13" ht="9" customHeight="1"/>
    <row r="11" spans="1:13" s="67" customFormat="1" ht="74.25" customHeight="1">
      <c r="A11" s="280" t="s">
        <v>773</v>
      </c>
      <c r="B11" s="308"/>
      <c r="C11" s="308"/>
      <c r="D11" s="308"/>
      <c r="E11" s="281"/>
      <c r="F11" s="280" t="s">
        <v>782</v>
      </c>
      <c r="G11" s="281"/>
      <c r="H11" s="280" t="s">
        <v>774</v>
      </c>
      <c r="I11" s="281"/>
      <c r="J11" s="66" t="s">
        <v>775</v>
      </c>
      <c r="K11" s="66" t="s">
        <v>776</v>
      </c>
    </row>
    <row r="12" spans="1:13">
      <c r="A12" s="282" t="s">
        <v>781</v>
      </c>
      <c r="B12" s="283"/>
      <c r="C12" s="283"/>
      <c r="D12" s="283"/>
      <c r="E12" s="300"/>
      <c r="F12" s="284">
        <v>679205</v>
      </c>
      <c r="G12" s="300"/>
      <c r="H12" s="282"/>
      <c r="I12" s="300"/>
      <c r="J12" s="72">
        <v>679205</v>
      </c>
      <c r="K12" s="73"/>
      <c r="L12" s="68"/>
    </row>
    <row r="13" spans="1:13" ht="30.75">
      <c r="A13" s="288" t="s">
        <v>4</v>
      </c>
      <c r="B13" s="289"/>
      <c r="C13" s="289"/>
      <c r="D13" s="289"/>
      <c r="E13" s="88"/>
      <c r="F13" s="294">
        <v>700</v>
      </c>
      <c r="G13" s="301"/>
      <c r="H13" s="311" t="s">
        <v>85</v>
      </c>
      <c r="I13" s="312"/>
      <c r="J13" s="59">
        <v>700</v>
      </c>
      <c r="K13" s="16" t="s">
        <v>6</v>
      </c>
      <c r="L13" s="68"/>
    </row>
    <row r="14" spans="1:13" ht="30.75">
      <c r="A14" s="253" t="s">
        <v>36</v>
      </c>
      <c r="B14" s="254"/>
      <c r="C14" s="254"/>
      <c r="D14" s="254"/>
      <c r="E14" s="61"/>
      <c r="F14" s="286">
        <v>15000</v>
      </c>
      <c r="G14" s="287"/>
      <c r="H14" s="253" t="s">
        <v>86</v>
      </c>
      <c r="I14" s="300"/>
      <c r="J14" s="58">
        <v>15000</v>
      </c>
      <c r="K14" s="80" t="s">
        <v>37</v>
      </c>
    </row>
    <row r="15" spans="1:13">
      <c r="A15" s="282" t="s">
        <v>790</v>
      </c>
      <c r="B15" s="283"/>
      <c r="C15" s="283"/>
      <c r="D15" s="283"/>
      <c r="E15" s="61"/>
      <c r="F15" s="284">
        <v>15700</v>
      </c>
      <c r="G15" s="285"/>
      <c r="H15" s="74"/>
      <c r="I15" s="75"/>
      <c r="J15" s="72">
        <v>15700</v>
      </c>
      <c r="K15" s="16"/>
      <c r="L15" s="68"/>
    </row>
    <row r="16" spans="1:13" ht="64.5" customHeight="1">
      <c r="A16" s="253" t="s">
        <v>38</v>
      </c>
      <c r="B16" s="254"/>
      <c r="C16" s="254"/>
      <c r="D16" s="254"/>
      <c r="E16" s="61"/>
      <c r="F16" s="62">
        <v>25644</v>
      </c>
      <c r="G16" s="63"/>
      <c r="H16" s="253" t="s">
        <v>87</v>
      </c>
      <c r="I16" s="255"/>
      <c r="J16" s="58">
        <v>25644</v>
      </c>
      <c r="K16" s="16" t="s">
        <v>40</v>
      </c>
      <c r="L16" s="68"/>
    </row>
    <row r="17" spans="1:12" ht="45.75">
      <c r="A17" s="253" t="s">
        <v>41</v>
      </c>
      <c r="B17" s="254"/>
      <c r="C17" s="254"/>
      <c r="D17" s="255"/>
      <c r="E17" s="18"/>
      <c r="F17" s="286">
        <v>230</v>
      </c>
      <c r="G17" s="287"/>
      <c r="H17" s="250" t="s">
        <v>88</v>
      </c>
      <c r="I17" s="252"/>
      <c r="J17" s="58">
        <v>230</v>
      </c>
      <c r="K17" s="80" t="s">
        <v>44</v>
      </c>
    </row>
    <row r="18" spans="1:12" ht="30.75">
      <c r="A18" s="253" t="s">
        <v>42</v>
      </c>
      <c r="B18" s="254"/>
      <c r="C18" s="254"/>
      <c r="D18" s="255"/>
      <c r="E18" s="18"/>
      <c r="F18" s="286">
        <v>3000</v>
      </c>
      <c r="G18" s="287"/>
      <c r="H18" s="250" t="s">
        <v>89</v>
      </c>
      <c r="I18" s="252"/>
      <c r="J18" s="58">
        <v>3000</v>
      </c>
      <c r="K18" s="80" t="s">
        <v>43</v>
      </c>
    </row>
    <row r="19" spans="1:12" ht="30.75">
      <c r="A19" s="253" t="s">
        <v>45</v>
      </c>
      <c r="B19" s="254"/>
      <c r="C19" s="254"/>
      <c r="D19" s="255"/>
      <c r="E19" s="18"/>
      <c r="F19" s="62">
        <v>38940</v>
      </c>
      <c r="G19" s="63"/>
      <c r="H19" s="253" t="s">
        <v>90</v>
      </c>
      <c r="I19" s="255"/>
      <c r="J19" s="58">
        <v>38940</v>
      </c>
      <c r="K19" s="80" t="s">
        <v>47</v>
      </c>
    </row>
    <row r="20" spans="1:12" ht="60.75">
      <c r="A20" s="253" t="s">
        <v>7</v>
      </c>
      <c r="B20" s="254"/>
      <c r="C20" s="254"/>
      <c r="D20" s="255"/>
      <c r="E20" s="18"/>
      <c r="F20" s="286">
        <v>460</v>
      </c>
      <c r="G20" s="287"/>
      <c r="H20" s="250" t="s">
        <v>91</v>
      </c>
      <c r="I20" s="252"/>
      <c r="J20" s="58">
        <v>460</v>
      </c>
      <c r="K20" s="80" t="s">
        <v>51</v>
      </c>
    </row>
    <row r="21" spans="1:12" ht="51.75" customHeight="1">
      <c r="A21" s="253" t="s">
        <v>49</v>
      </c>
      <c r="B21" s="254"/>
      <c r="C21" s="254"/>
      <c r="D21" s="254"/>
      <c r="E21" s="61"/>
      <c r="F21" s="286">
        <v>20000</v>
      </c>
      <c r="G21" s="287"/>
      <c r="H21" s="253" t="s">
        <v>92</v>
      </c>
      <c r="I21" s="255"/>
      <c r="J21" s="58">
        <v>20000</v>
      </c>
      <c r="K21" s="80" t="s">
        <v>50</v>
      </c>
    </row>
    <row r="22" spans="1:12">
      <c r="A22" s="282" t="s">
        <v>791</v>
      </c>
      <c r="B22" s="283"/>
      <c r="C22" s="283"/>
      <c r="D22" s="283"/>
      <c r="E22" s="61"/>
      <c r="F22" s="284">
        <f>SUM(F16:G21)</f>
        <v>88274</v>
      </c>
      <c r="G22" s="285"/>
      <c r="H22" s="74"/>
      <c r="I22" s="75"/>
      <c r="J22" s="72">
        <f>SUM(J16:J21)</f>
        <v>88274</v>
      </c>
      <c r="K22" s="16"/>
    </row>
    <row r="23" spans="1:12" ht="45.75">
      <c r="A23" s="253" t="s">
        <v>52</v>
      </c>
      <c r="B23" s="254"/>
      <c r="C23" s="254"/>
      <c r="D23" s="254"/>
      <c r="E23" s="61"/>
      <c r="F23" s="286">
        <v>690</v>
      </c>
      <c r="G23" s="287"/>
      <c r="H23" s="250" t="s">
        <v>93</v>
      </c>
      <c r="I23" s="252"/>
      <c r="J23" s="58">
        <v>690</v>
      </c>
      <c r="K23" s="80" t="s">
        <v>62</v>
      </c>
    </row>
    <row r="24" spans="1:12" ht="30.75">
      <c r="A24" s="253" t="s">
        <v>96</v>
      </c>
      <c r="B24" s="254"/>
      <c r="C24" s="254"/>
      <c r="D24" s="254"/>
      <c r="E24" s="61"/>
      <c r="F24" s="286">
        <v>3000</v>
      </c>
      <c r="G24" s="287"/>
      <c r="H24" s="250" t="s">
        <v>94</v>
      </c>
      <c r="I24" s="252"/>
      <c r="J24" s="58">
        <v>3000</v>
      </c>
      <c r="K24" s="80" t="s">
        <v>61</v>
      </c>
    </row>
    <row r="25" spans="1:12" ht="30.75">
      <c r="A25" s="253" t="s">
        <v>97</v>
      </c>
      <c r="B25" s="254"/>
      <c r="C25" s="254"/>
      <c r="D25" s="254"/>
      <c r="E25" s="61"/>
      <c r="F25" s="286">
        <v>14345</v>
      </c>
      <c r="G25" s="287"/>
      <c r="H25" s="253" t="s">
        <v>63</v>
      </c>
      <c r="I25" s="255"/>
      <c r="J25" s="58">
        <v>14345</v>
      </c>
      <c r="K25" s="16" t="s">
        <v>64</v>
      </c>
    </row>
    <row r="26" spans="1:12" ht="30.75">
      <c r="A26" s="253" t="s">
        <v>98</v>
      </c>
      <c r="B26" s="254"/>
      <c r="C26" s="254"/>
      <c r="D26" s="254"/>
      <c r="E26" s="61"/>
      <c r="F26" s="286">
        <v>1460</v>
      </c>
      <c r="G26" s="287"/>
      <c r="H26" s="253" t="s">
        <v>59</v>
      </c>
      <c r="I26" s="255"/>
      <c r="J26" s="58">
        <v>1460</v>
      </c>
      <c r="K26" s="16" t="s">
        <v>60</v>
      </c>
    </row>
    <row r="27" spans="1:12" ht="30.75">
      <c r="A27" s="253" t="s">
        <v>99</v>
      </c>
      <c r="B27" s="254"/>
      <c r="C27" s="254"/>
      <c r="D27" s="254"/>
      <c r="E27" s="61"/>
      <c r="F27" s="286">
        <v>3840</v>
      </c>
      <c r="G27" s="287"/>
      <c r="H27" s="253" t="s">
        <v>95</v>
      </c>
      <c r="I27" s="255"/>
      <c r="J27" s="58">
        <v>3840</v>
      </c>
      <c r="K27" s="80" t="s">
        <v>58</v>
      </c>
    </row>
    <row r="28" spans="1:12">
      <c r="A28" s="282" t="s">
        <v>792</v>
      </c>
      <c r="B28" s="283"/>
      <c r="C28" s="283"/>
      <c r="D28" s="283"/>
      <c r="E28" s="61"/>
      <c r="F28" s="284">
        <f>SUM(F23:G27)</f>
        <v>23335</v>
      </c>
      <c r="G28" s="285"/>
      <c r="H28" s="253"/>
      <c r="I28" s="255"/>
      <c r="J28" s="72">
        <f>SUM(J23:J27)</f>
        <v>23335</v>
      </c>
      <c r="K28" s="16"/>
    </row>
    <row r="29" spans="1:12">
      <c r="A29" s="282" t="s">
        <v>785</v>
      </c>
      <c r="B29" s="283"/>
      <c r="C29" s="283"/>
      <c r="D29" s="283"/>
      <c r="E29" s="300"/>
      <c r="F29" s="284">
        <f>F15+F22+F28</f>
        <v>127309</v>
      </c>
      <c r="G29" s="300"/>
      <c r="H29" s="282"/>
      <c r="I29" s="300"/>
      <c r="J29" s="72">
        <f>J15+J22+J28</f>
        <v>127309</v>
      </c>
      <c r="K29" s="73"/>
      <c r="L29" s="68"/>
    </row>
    <row r="30" spans="1:12">
      <c r="A30" s="282" t="s">
        <v>781</v>
      </c>
      <c r="B30" s="283"/>
      <c r="C30" s="283"/>
      <c r="D30" s="283"/>
      <c r="E30" s="300"/>
      <c r="F30" s="284">
        <v>806514</v>
      </c>
      <c r="G30" s="300"/>
      <c r="H30" s="282"/>
      <c r="I30" s="300"/>
      <c r="J30" s="72">
        <v>806514</v>
      </c>
      <c r="K30" s="76"/>
      <c r="L30" s="68"/>
    </row>
    <row r="31" spans="1:12">
      <c r="A31" s="77"/>
      <c r="B31" s="77"/>
      <c r="C31" s="77"/>
      <c r="D31" s="77"/>
      <c r="E31" s="92"/>
      <c r="F31" s="78"/>
      <c r="G31" s="78"/>
      <c r="H31" s="93"/>
      <c r="I31" s="93"/>
      <c r="J31" s="78"/>
      <c r="K31" s="94"/>
    </row>
    <row r="32" spans="1:12">
      <c r="A32" s="307" t="s">
        <v>778</v>
      </c>
      <c r="B32" s="307"/>
      <c r="C32" s="307"/>
      <c r="D32" s="307"/>
      <c r="E32" s="307"/>
      <c r="F32" s="307"/>
      <c r="G32" s="307"/>
      <c r="H32" s="307"/>
      <c r="I32" s="307"/>
      <c r="J32" s="307"/>
      <c r="K32" s="307"/>
    </row>
    <row r="33" spans="1:11">
      <c r="A33" s="77"/>
      <c r="B33" s="77"/>
      <c r="C33" s="77"/>
      <c r="D33" s="77"/>
      <c r="E33" s="77"/>
      <c r="F33" s="78"/>
      <c r="G33" s="77"/>
      <c r="H33" s="79"/>
      <c r="I33" s="77"/>
      <c r="J33" s="78"/>
      <c r="K33" s="79"/>
    </row>
    <row r="34" spans="1:11">
      <c r="A34" s="77"/>
      <c r="B34" s="77"/>
      <c r="C34" s="77"/>
      <c r="D34" s="77"/>
      <c r="E34" s="77"/>
      <c r="F34" s="78"/>
      <c r="G34" s="77"/>
      <c r="H34" s="79"/>
      <c r="I34" s="77"/>
      <c r="J34" s="78"/>
      <c r="K34" s="79"/>
    </row>
    <row r="35" spans="1:11">
      <c r="A35" s="77"/>
      <c r="B35" s="77"/>
      <c r="C35" s="77"/>
      <c r="D35" s="77"/>
      <c r="E35" s="77"/>
      <c r="F35" s="78"/>
      <c r="G35" s="77"/>
      <c r="H35" s="79"/>
      <c r="I35" s="77"/>
      <c r="J35" s="78"/>
      <c r="K35" s="79"/>
    </row>
    <row r="36" spans="1:11">
      <c r="A36" s="77"/>
      <c r="B36" s="77"/>
      <c r="C36" s="77"/>
      <c r="D36" s="77"/>
      <c r="E36" s="77"/>
      <c r="F36" s="78"/>
      <c r="G36" s="77"/>
      <c r="H36" s="79"/>
      <c r="I36" s="77"/>
      <c r="J36" s="91"/>
    </row>
    <row r="37" spans="1:11">
      <c r="A37" s="307"/>
      <c r="B37" s="307"/>
      <c r="C37" s="307"/>
      <c r="D37" s="307"/>
      <c r="E37" s="307"/>
      <c r="F37" s="307"/>
      <c r="G37" s="307"/>
      <c r="H37" s="307"/>
      <c r="I37" s="307"/>
      <c r="J37" s="307"/>
      <c r="K37" s="307"/>
    </row>
  </sheetData>
  <mergeCells count="65">
    <mergeCell ref="A9:M9"/>
    <mergeCell ref="A11:E11"/>
    <mergeCell ref="F11:G11"/>
    <mergeCell ref="H11:I11"/>
    <mergeCell ref="A8:M8"/>
    <mergeCell ref="J1:L1"/>
    <mergeCell ref="J2:L2"/>
    <mergeCell ref="J3:L3"/>
    <mergeCell ref="J4:L4"/>
    <mergeCell ref="A7:M7"/>
    <mergeCell ref="A13:D13"/>
    <mergeCell ref="F13:G13"/>
    <mergeCell ref="H13:I13"/>
    <mergeCell ref="A12:E12"/>
    <mergeCell ref="F12:G12"/>
    <mergeCell ref="H12:I12"/>
    <mergeCell ref="H17:I17"/>
    <mergeCell ref="A22:D22"/>
    <mergeCell ref="F22:G22"/>
    <mergeCell ref="A14:D14"/>
    <mergeCell ref="F14:G14"/>
    <mergeCell ref="H14:I14"/>
    <mergeCell ref="A15:D15"/>
    <mergeCell ref="F15:G15"/>
    <mergeCell ref="A16:D16"/>
    <mergeCell ref="H20:I20"/>
    <mergeCell ref="A21:D21"/>
    <mergeCell ref="F21:G21"/>
    <mergeCell ref="H21:I21"/>
    <mergeCell ref="H16:I16"/>
    <mergeCell ref="A17:D17"/>
    <mergeCell ref="F17:G17"/>
    <mergeCell ref="A23:D23"/>
    <mergeCell ref="F23:G23"/>
    <mergeCell ref="H23:I23"/>
    <mergeCell ref="A18:D18"/>
    <mergeCell ref="F18:G18"/>
    <mergeCell ref="H18:I18"/>
    <mergeCell ref="A19:D19"/>
    <mergeCell ref="H19:I19"/>
    <mergeCell ref="A20:D20"/>
    <mergeCell ref="F20:G20"/>
    <mergeCell ref="A24:D24"/>
    <mergeCell ref="F24:G24"/>
    <mergeCell ref="H24:I24"/>
    <mergeCell ref="A25:D25"/>
    <mergeCell ref="F25:G25"/>
    <mergeCell ref="H25:I25"/>
    <mergeCell ref="A26:D26"/>
    <mergeCell ref="F26:G26"/>
    <mergeCell ref="H26:I26"/>
    <mergeCell ref="A27:D27"/>
    <mergeCell ref="F27:G27"/>
    <mergeCell ref="H27:I27"/>
    <mergeCell ref="A32:K32"/>
    <mergeCell ref="A37:K37"/>
    <mergeCell ref="A28:D28"/>
    <mergeCell ref="F28:G28"/>
    <mergeCell ref="H28:I28"/>
    <mergeCell ref="A29:E29"/>
    <mergeCell ref="F29:G29"/>
    <mergeCell ref="H29:I29"/>
    <mergeCell ref="A30:E30"/>
    <mergeCell ref="F30:G30"/>
    <mergeCell ref="H30:I30"/>
  </mergeCells>
  <phoneticPr fontId="13" type="noConversion"/>
  <pageMargins left="0.26" right="0.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398"/>
  <sheetViews>
    <sheetView view="pageLayout" topLeftCell="A28" workbookViewId="0">
      <selection activeCell="I34" sqref="I34"/>
    </sheetView>
  </sheetViews>
  <sheetFormatPr defaultRowHeight="15"/>
  <cols>
    <col min="2" max="2" width="9.85546875" customWidth="1"/>
    <col min="3" max="3" width="9.140625" hidden="1" customWidth="1"/>
    <col min="4" max="4" width="5.5703125" customWidth="1"/>
    <col min="5" max="5" width="4" customWidth="1"/>
    <col min="7" max="7" width="34.28515625" customWidth="1"/>
    <col min="8" max="8" width="9.85546875" customWidth="1"/>
    <col min="9" max="9" width="41.140625" customWidth="1"/>
  </cols>
  <sheetData>
    <row r="1" spans="1:11" ht="18.75">
      <c r="A1" s="64"/>
      <c r="B1" s="64"/>
      <c r="C1" s="64"/>
      <c r="D1" s="64"/>
      <c r="E1" s="64"/>
      <c r="F1" s="65"/>
      <c r="G1" s="64"/>
      <c r="H1" s="396" t="s">
        <v>767</v>
      </c>
      <c r="I1" s="396"/>
      <c r="J1" s="396"/>
      <c r="K1" s="64"/>
    </row>
    <row r="2" spans="1:11" ht="12" customHeight="1">
      <c r="A2" s="64"/>
      <c r="B2" s="64"/>
      <c r="C2" s="64"/>
      <c r="D2" s="64"/>
      <c r="E2" s="64"/>
      <c r="F2" s="65"/>
      <c r="G2" s="64"/>
      <c r="H2" s="396" t="s">
        <v>768</v>
      </c>
      <c r="I2" s="396"/>
      <c r="J2" s="396"/>
      <c r="K2" s="64"/>
    </row>
    <row r="3" spans="1:11" ht="9.75" customHeight="1">
      <c r="A3" s="64"/>
      <c r="B3" s="64"/>
      <c r="C3" s="64"/>
      <c r="D3" s="64"/>
      <c r="E3" s="64"/>
      <c r="F3" s="65"/>
      <c r="G3" s="64"/>
      <c r="H3" s="396" t="s">
        <v>769</v>
      </c>
      <c r="I3" s="396"/>
      <c r="J3" s="396"/>
      <c r="K3" s="64"/>
    </row>
    <row r="4" spans="1:11" ht="8.25" customHeight="1">
      <c r="A4" s="64"/>
      <c r="B4" s="64"/>
      <c r="C4" s="64"/>
      <c r="D4" s="64"/>
      <c r="E4" s="64"/>
      <c r="F4" s="65"/>
      <c r="G4" s="64"/>
      <c r="H4" s="396" t="s">
        <v>770</v>
      </c>
      <c r="I4" s="396"/>
      <c r="J4" s="396"/>
      <c r="K4" s="64"/>
    </row>
    <row r="5" spans="1:11" ht="9.75" customHeight="1">
      <c r="A5" s="64"/>
      <c r="B5" s="64"/>
      <c r="C5" s="64"/>
      <c r="D5" s="64"/>
      <c r="E5" s="64"/>
      <c r="F5" s="65"/>
      <c r="G5" s="64"/>
      <c r="H5" s="64"/>
      <c r="I5" s="65"/>
      <c r="J5" s="64"/>
      <c r="K5" s="64"/>
    </row>
    <row r="6" spans="1:11" ht="6" customHeight="1">
      <c r="A6" s="64"/>
      <c r="B6" s="64"/>
      <c r="C6" s="64"/>
      <c r="D6" s="64"/>
      <c r="E6" s="64"/>
      <c r="F6" s="65"/>
      <c r="G6" s="64"/>
      <c r="H6" s="64"/>
      <c r="I6" s="65"/>
      <c r="J6" s="64"/>
      <c r="K6" s="64"/>
    </row>
    <row r="7" spans="1:11" ht="14.25" customHeight="1">
      <c r="A7" s="304" t="s">
        <v>771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</row>
    <row r="8" spans="1:11" ht="11.25" customHeight="1">
      <c r="A8" s="304" t="s">
        <v>772</v>
      </c>
      <c r="B8" s="304"/>
      <c r="C8" s="304"/>
      <c r="D8" s="304"/>
      <c r="E8" s="304"/>
      <c r="F8" s="304"/>
      <c r="G8" s="304"/>
      <c r="H8" s="304"/>
      <c r="I8" s="304"/>
      <c r="J8" s="304"/>
      <c r="K8" s="304"/>
    </row>
    <row r="9" spans="1:11" ht="13.5" customHeight="1">
      <c r="A9" s="304" t="s">
        <v>1200</v>
      </c>
      <c r="B9" s="304"/>
      <c r="C9" s="304"/>
      <c r="D9" s="304"/>
      <c r="E9" s="304"/>
      <c r="F9" s="304"/>
      <c r="G9" s="304"/>
      <c r="H9" s="304"/>
      <c r="I9" s="304"/>
      <c r="J9" s="304"/>
      <c r="K9" s="304"/>
    </row>
    <row r="10" spans="1:11" ht="8.25" customHeight="1">
      <c r="A10" s="64"/>
      <c r="B10" s="64"/>
      <c r="C10" s="64"/>
      <c r="D10" s="64"/>
      <c r="E10" s="64"/>
      <c r="F10" s="65"/>
      <c r="G10" s="64"/>
      <c r="H10" s="64"/>
      <c r="I10" s="65"/>
      <c r="J10" s="64"/>
      <c r="K10" s="64"/>
    </row>
    <row r="11" spans="1:11" ht="123" customHeight="1">
      <c r="A11" s="360" t="s">
        <v>773</v>
      </c>
      <c r="B11" s="397"/>
      <c r="C11" s="397"/>
      <c r="D11" s="438" t="s">
        <v>782</v>
      </c>
      <c r="E11" s="439"/>
      <c r="F11" s="280" t="s">
        <v>774</v>
      </c>
      <c r="G11" s="281"/>
      <c r="H11" s="98" t="s">
        <v>775</v>
      </c>
      <c r="I11" s="66" t="s">
        <v>776</v>
      </c>
      <c r="J11" s="67"/>
      <c r="K11" s="67"/>
    </row>
    <row r="12" spans="1:11">
      <c r="A12" s="149" t="s">
        <v>382</v>
      </c>
      <c r="B12" s="155"/>
      <c r="C12" s="155"/>
      <c r="D12" s="430">
        <v>230</v>
      </c>
      <c r="E12" s="431"/>
      <c r="F12" s="149" t="s">
        <v>383</v>
      </c>
      <c r="G12" s="150"/>
      <c r="H12" s="168">
        <v>230</v>
      </c>
      <c r="I12" s="146" t="s">
        <v>401</v>
      </c>
    </row>
    <row r="13" spans="1:11">
      <c r="A13" s="153"/>
      <c r="B13" s="104"/>
      <c r="C13" s="104"/>
      <c r="D13" s="166"/>
      <c r="E13" s="167"/>
      <c r="F13" s="153" t="s">
        <v>385</v>
      </c>
      <c r="G13" s="154"/>
      <c r="H13" s="163"/>
      <c r="I13" s="148" t="s">
        <v>404</v>
      </c>
    </row>
    <row r="14" spans="1:11">
      <c r="A14" s="149" t="s">
        <v>384</v>
      </c>
      <c r="B14" s="155"/>
      <c r="C14" s="155"/>
      <c r="D14" s="432">
        <v>230</v>
      </c>
      <c r="E14" s="433"/>
      <c r="F14" s="149" t="s">
        <v>383</v>
      </c>
      <c r="G14" s="150"/>
      <c r="H14" s="168">
        <v>230</v>
      </c>
      <c r="I14" s="146" t="s">
        <v>402</v>
      </c>
    </row>
    <row r="15" spans="1:11" ht="13.5" customHeight="1">
      <c r="A15" s="153"/>
      <c r="B15" s="104"/>
      <c r="C15" s="104"/>
      <c r="D15" s="159"/>
      <c r="E15" s="160"/>
      <c r="F15" s="153" t="s">
        <v>386</v>
      </c>
      <c r="G15" s="154"/>
      <c r="H15" s="169"/>
      <c r="I15" s="148" t="s">
        <v>405</v>
      </c>
    </row>
    <row r="16" spans="1:11" ht="17.25" customHeight="1">
      <c r="A16" s="157" t="s">
        <v>387</v>
      </c>
      <c r="B16" s="106"/>
      <c r="C16" s="106"/>
      <c r="D16" s="404">
        <v>2220</v>
      </c>
      <c r="E16" s="437"/>
      <c r="F16" s="157" t="s">
        <v>388</v>
      </c>
      <c r="G16" s="158"/>
      <c r="H16" s="184">
        <v>2220</v>
      </c>
      <c r="I16" s="165" t="s">
        <v>398</v>
      </c>
    </row>
    <row r="17" spans="1:9">
      <c r="A17" s="149" t="s">
        <v>389</v>
      </c>
      <c r="B17" s="155"/>
      <c r="C17" s="155"/>
      <c r="D17" s="432">
        <v>3000</v>
      </c>
      <c r="E17" s="433"/>
      <c r="F17" s="149" t="s">
        <v>975</v>
      </c>
      <c r="G17" s="150"/>
      <c r="H17" s="182">
        <v>3000</v>
      </c>
      <c r="I17" s="180" t="s">
        <v>971</v>
      </c>
    </row>
    <row r="18" spans="1:9">
      <c r="A18" s="151"/>
      <c r="B18" s="156"/>
      <c r="C18" s="156"/>
      <c r="D18" s="161"/>
      <c r="E18" s="162"/>
      <c r="F18" s="151" t="s">
        <v>390</v>
      </c>
      <c r="G18" s="152"/>
      <c r="H18" s="170"/>
      <c r="I18" s="181"/>
    </row>
    <row r="19" spans="1:9">
      <c r="A19" s="149" t="s">
        <v>391</v>
      </c>
      <c r="B19" s="155"/>
      <c r="C19" s="155"/>
      <c r="D19" s="432">
        <v>3000</v>
      </c>
      <c r="E19" s="433"/>
      <c r="F19" s="419" t="s">
        <v>976</v>
      </c>
      <c r="G19" s="420"/>
      <c r="H19" s="182">
        <v>3000</v>
      </c>
      <c r="I19" s="180" t="s">
        <v>971</v>
      </c>
    </row>
    <row r="20" spans="1:9">
      <c r="A20" s="153"/>
      <c r="B20" s="104"/>
      <c r="C20" s="104"/>
      <c r="D20" s="159"/>
      <c r="E20" s="160"/>
      <c r="F20" s="421"/>
      <c r="G20" s="422"/>
      <c r="H20" s="169"/>
      <c r="I20" s="181"/>
    </row>
    <row r="21" spans="1:9">
      <c r="A21" s="189" t="s">
        <v>403</v>
      </c>
      <c r="B21" s="156"/>
      <c r="C21" s="156"/>
      <c r="D21" s="432">
        <v>230</v>
      </c>
      <c r="E21" s="433"/>
      <c r="F21" s="151" t="s">
        <v>393</v>
      </c>
      <c r="G21" s="152"/>
      <c r="H21" s="173">
        <v>230</v>
      </c>
      <c r="I21" s="147" t="s">
        <v>400</v>
      </c>
    </row>
    <row r="22" spans="1:9">
      <c r="A22" s="153"/>
      <c r="B22" s="104"/>
      <c r="C22" s="104"/>
      <c r="D22" s="159"/>
      <c r="E22" s="160"/>
      <c r="F22" s="153" t="s">
        <v>392</v>
      </c>
      <c r="G22" s="154"/>
      <c r="H22" s="169"/>
      <c r="I22" s="148" t="s">
        <v>407</v>
      </c>
    </row>
    <row r="23" spans="1:9">
      <c r="A23" s="149" t="s">
        <v>394</v>
      </c>
      <c r="B23" s="155"/>
      <c r="C23" s="155"/>
      <c r="D23" s="432">
        <v>30250</v>
      </c>
      <c r="E23" s="433"/>
      <c r="F23" s="149" t="s">
        <v>395</v>
      </c>
      <c r="G23" s="150"/>
      <c r="H23" s="168">
        <v>30250</v>
      </c>
      <c r="I23" s="146" t="s">
        <v>399</v>
      </c>
    </row>
    <row r="24" spans="1:9" ht="14.25" customHeight="1">
      <c r="A24" s="151"/>
      <c r="B24" s="156"/>
      <c r="C24" s="156"/>
      <c r="D24" s="161"/>
      <c r="E24" s="162"/>
      <c r="F24" s="151" t="s">
        <v>396</v>
      </c>
      <c r="G24" s="152"/>
      <c r="H24" s="164"/>
      <c r="I24" s="147" t="s">
        <v>406</v>
      </c>
    </row>
    <row r="25" spans="1:9">
      <c r="A25" s="153"/>
      <c r="B25" s="104"/>
      <c r="C25" s="104"/>
      <c r="D25" s="153"/>
      <c r="E25" s="154"/>
      <c r="F25" s="153" t="s">
        <v>397</v>
      </c>
      <c r="G25" s="154"/>
      <c r="H25" s="148"/>
      <c r="I25" s="148"/>
    </row>
    <row r="26" spans="1:9" ht="32.25" customHeight="1">
      <c r="A26" s="171" t="s">
        <v>929</v>
      </c>
      <c r="B26" s="172"/>
      <c r="D26" s="404">
        <v>1581</v>
      </c>
      <c r="E26" s="436"/>
      <c r="F26" s="434" t="s">
        <v>927</v>
      </c>
      <c r="G26" s="435"/>
      <c r="H26" s="173">
        <v>1581</v>
      </c>
      <c r="I26" s="174" t="s">
        <v>928</v>
      </c>
    </row>
    <row r="27" spans="1:9" ht="33" customHeight="1">
      <c r="A27" s="403" t="s">
        <v>930</v>
      </c>
      <c r="B27" s="403"/>
      <c r="C27" s="178"/>
      <c r="D27" s="400">
        <v>80000</v>
      </c>
      <c r="E27" s="423"/>
      <c r="F27" s="403" t="s">
        <v>931</v>
      </c>
      <c r="G27" s="403"/>
      <c r="H27" s="197">
        <v>80000</v>
      </c>
      <c r="I27" s="177" t="s">
        <v>942</v>
      </c>
    </row>
    <row r="28" spans="1:9" ht="29.25" customHeight="1">
      <c r="A28" s="403" t="s">
        <v>936</v>
      </c>
      <c r="B28" s="403"/>
      <c r="C28" s="178"/>
      <c r="D28" s="400">
        <v>20000</v>
      </c>
      <c r="E28" s="423"/>
      <c r="F28" s="403" t="s">
        <v>937</v>
      </c>
      <c r="G28" s="403"/>
      <c r="H28" s="165">
        <v>20000</v>
      </c>
      <c r="I28" s="177" t="s">
        <v>938</v>
      </c>
    </row>
    <row r="29" spans="1:9" ht="44.25" customHeight="1">
      <c r="A29" s="403" t="s">
        <v>932</v>
      </c>
      <c r="B29" s="403"/>
      <c r="C29" s="178"/>
      <c r="D29" s="400">
        <v>15277</v>
      </c>
      <c r="E29" s="423"/>
      <c r="F29" s="403" t="s">
        <v>933</v>
      </c>
      <c r="G29" s="403"/>
      <c r="H29" s="165">
        <v>15277</v>
      </c>
      <c r="I29" s="177" t="s">
        <v>978</v>
      </c>
    </row>
    <row r="30" spans="1:9" ht="63.75" customHeight="1">
      <c r="A30" s="403" t="s">
        <v>939</v>
      </c>
      <c r="B30" s="403"/>
      <c r="C30" s="178"/>
      <c r="D30" s="400">
        <v>230</v>
      </c>
      <c r="E30" s="423"/>
      <c r="F30" s="403" t="s">
        <v>940</v>
      </c>
      <c r="G30" s="403"/>
      <c r="H30" s="179">
        <v>230</v>
      </c>
      <c r="I30" s="177" t="s">
        <v>941</v>
      </c>
    </row>
    <row r="31" spans="1:9" ht="57" customHeight="1">
      <c r="A31" s="403" t="s">
        <v>934</v>
      </c>
      <c r="B31" s="403"/>
      <c r="C31" s="178"/>
      <c r="D31" s="400">
        <v>1500</v>
      </c>
      <c r="E31" s="423"/>
      <c r="F31" s="403" t="s">
        <v>935</v>
      </c>
      <c r="G31" s="403"/>
      <c r="H31" s="165">
        <v>1500</v>
      </c>
      <c r="I31" s="177" t="s">
        <v>979</v>
      </c>
    </row>
    <row r="32" spans="1:9" ht="42" customHeight="1">
      <c r="A32" s="403" t="s">
        <v>943</v>
      </c>
      <c r="B32" s="403"/>
      <c r="C32" s="178"/>
      <c r="D32" s="400">
        <v>5600</v>
      </c>
      <c r="E32" s="423"/>
      <c r="F32" s="403" t="s">
        <v>944</v>
      </c>
      <c r="G32" s="403"/>
      <c r="H32" s="165">
        <v>5600</v>
      </c>
      <c r="I32" s="177" t="s">
        <v>980</v>
      </c>
    </row>
    <row r="33" spans="1:9" ht="27.75" customHeight="1">
      <c r="A33" s="403" t="s">
        <v>945</v>
      </c>
      <c r="B33" s="403"/>
      <c r="C33" s="178"/>
      <c r="D33" s="400">
        <v>1500</v>
      </c>
      <c r="E33" s="423"/>
      <c r="F33" s="403" t="s">
        <v>946</v>
      </c>
      <c r="G33" s="403"/>
      <c r="H33" s="165">
        <v>1500</v>
      </c>
      <c r="I33" s="177" t="s">
        <v>980</v>
      </c>
    </row>
    <row r="34" spans="1:9" ht="30.75" customHeight="1">
      <c r="A34" s="403" t="s">
        <v>947</v>
      </c>
      <c r="B34" s="403"/>
      <c r="C34" s="178"/>
      <c r="D34" s="400">
        <v>1150</v>
      </c>
      <c r="E34" s="423"/>
      <c r="F34" s="403" t="s">
        <v>948</v>
      </c>
      <c r="G34" s="403"/>
      <c r="H34" s="165">
        <v>1150</v>
      </c>
      <c r="I34" s="225" t="s">
        <v>949</v>
      </c>
    </row>
    <row r="35" spans="1:9" ht="33" customHeight="1">
      <c r="A35" s="403" t="s">
        <v>950</v>
      </c>
      <c r="B35" s="403"/>
      <c r="C35" s="178"/>
      <c r="D35" s="400">
        <v>230</v>
      </c>
      <c r="E35" s="423"/>
      <c r="F35" s="403" t="s">
        <v>951</v>
      </c>
      <c r="G35" s="403"/>
      <c r="H35" s="165">
        <v>230</v>
      </c>
      <c r="I35" s="177" t="s">
        <v>952</v>
      </c>
    </row>
    <row r="36" spans="1:9" ht="30">
      <c r="A36" s="403" t="s">
        <v>953</v>
      </c>
      <c r="B36" s="403"/>
      <c r="C36" s="178"/>
      <c r="D36" s="400">
        <v>230</v>
      </c>
      <c r="E36" s="423"/>
      <c r="F36" s="403" t="s">
        <v>954</v>
      </c>
      <c r="G36" s="403"/>
      <c r="H36" s="165">
        <v>230</v>
      </c>
      <c r="I36" s="177" t="s">
        <v>952</v>
      </c>
    </row>
    <row r="37" spans="1:9" ht="30" customHeight="1">
      <c r="A37" s="403" t="s">
        <v>955</v>
      </c>
      <c r="B37" s="403"/>
      <c r="C37" s="178"/>
      <c r="D37" s="400">
        <v>230</v>
      </c>
      <c r="E37" s="423"/>
      <c r="F37" s="403" t="s">
        <v>956</v>
      </c>
      <c r="G37" s="403"/>
      <c r="H37" s="165">
        <v>230</v>
      </c>
      <c r="I37" s="177" t="s">
        <v>952</v>
      </c>
    </row>
    <row r="38" spans="1:9" ht="60" customHeight="1">
      <c r="A38" s="403" t="s">
        <v>957</v>
      </c>
      <c r="B38" s="403"/>
      <c r="C38" s="178"/>
      <c r="D38" s="400">
        <v>1150</v>
      </c>
      <c r="E38" s="423"/>
      <c r="F38" s="403" t="s">
        <v>958</v>
      </c>
      <c r="G38" s="403"/>
      <c r="H38" s="165">
        <v>1150</v>
      </c>
      <c r="I38" s="177" t="s">
        <v>959</v>
      </c>
    </row>
    <row r="39" spans="1:9" ht="45" customHeight="1">
      <c r="A39" s="403" t="s">
        <v>960</v>
      </c>
      <c r="B39" s="403"/>
      <c r="C39" s="178"/>
      <c r="D39" s="400">
        <v>230</v>
      </c>
      <c r="E39" s="423"/>
      <c r="F39" s="403" t="s">
        <v>977</v>
      </c>
      <c r="G39" s="403"/>
      <c r="H39" s="165">
        <v>230</v>
      </c>
      <c r="I39" s="177" t="s">
        <v>961</v>
      </c>
    </row>
    <row r="40" spans="1:9" ht="30.75" customHeight="1">
      <c r="A40" s="403" t="s">
        <v>962</v>
      </c>
      <c r="B40" s="403"/>
      <c r="C40" s="178"/>
      <c r="D40" s="400">
        <v>5000</v>
      </c>
      <c r="E40" s="423"/>
      <c r="F40" s="403" t="s">
        <v>963</v>
      </c>
      <c r="G40" s="403"/>
      <c r="H40" s="165">
        <v>5000</v>
      </c>
      <c r="I40" s="177" t="s">
        <v>981</v>
      </c>
    </row>
    <row r="41" spans="1:9" ht="41.25" customHeight="1">
      <c r="A41" s="403" t="s">
        <v>964</v>
      </c>
      <c r="B41" s="403"/>
      <c r="C41" s="178"/>
      <c r="D41" s="400">
        <v>3000</v>
      </c>
      <c r="E41" s="423"/>
      <c r="F41" s="403" t="s">
        <v>965</v>
      </c>
      <c r="G41" s="403"/>
      <c r="H41" s="165">
        <v>3000</v>
      </c>
      <c r="I41" s="177" t="s">
        <v>982</v>
      </c>
    </row>
    <row r="42" spans="1:9" ht="57" customHeight="1">
      <c r="A42" s="403" t="s">
        <v>966</v>
      </c>
      <c r="B42" s="403"/>
      <c r="C42" s="178"/>
      <c r="D42" s="400">
        <v>230</v>
      </c>
      <c r="E42" s="423"/>
      <c r="F42" s="403" t="s">
        <v>967</v>
      </c>
      <c r="G42" s="403"/>
      <c r="H42" s="165">
        <v>230</v>
      </c>
      <c r="I42" s="177" t="s">
        <v>961</v>
      </c>
    </row>
    <row r="43" spans="1:9" ht="35.25" customHeight="1" thickBot="1">
      <c r="A43" s="402" t="s">
        <v>968</v>
      </c>
      <c r="B43" s="402"/>
      <c r="C43" s="185"/>
      <c r="D43" s="440">
        <v>230</v>
      </c>
      <c r="E43" s="441"/>
      <c r="F43" s="402" t="s">
        <v>969</v>
      </c>
      <c r="G43" s="402"/>
      <c r="H43" s="185">
        <v>230</v>
      </c>
      <c r="I43" s="191" t="s">
        <v>970</v>
      </c>
    </row>
    <row r="44" spans="1:9" ht="20.25" customHeight="1" thickBot="1">
      <c r="A44" s="416" t="s">
        <v>972</v>
      </c>
      <c r="B44" s="417"/>
      <c r="C44" s="194"/>
      <c r="D44" s="418">
        <f>SUM(D12:D43)</f>
        <v>176528</v>
      </c>
      <c r="E44" s="417"/>
      <c r="F44" s="444"/>
      <c r="G44" s="445"/>
      <c r="H44" s="188">
        <f>SUM(H12:H43)</f>
        <v>176528</v>
      </c>
      <c r="I44" s="195"/>
    </row>
    <row r="45" spans="1:9" ht="35.25" customHeight="1">
      <c r="A45" s="421" t="s">
        <v>1018</v>
      </c>
      <c r="B45" s="422"/>
      <c r="C45" s="147"/>
      <c r="D45" s="421">
        <v>25000</v>
      </c>
      <c r="E45" s="422"/>
      <c r="F45" s="421" t="s">
        <v>1019</v>
      </c>
      <c r="G45" s="422"/>
      <c r="H45" s="147">
        <v>25000</v>
      </c>
      <c r="I45" s="193" t="s">
        <v>1025</v>
      </c>
    </row>
    <row r="46" spans="1:9" ht="47.25" customHeight="1">
      <c r="A46" s="400" t="s">
        <v>1011</v>
      </c>
      <c r="B46" s="423"/>
      <c r="C46" s="185"/>
      <c r="D46" s="400">
        <v>4000</v>
      </c>
      <c r="E46" s="423"/>
      <c r="F46" s="400" t="s">
        <v>1016</v>
      </c>
      <c r="G46" s="423"/>
      <c r="H46" s="185">
        <v>4000</v>
      </c>
      <c r="I46" s="191" t="s">
        <v>1022</v>
      </c>
    </row>
    <row r="47" spans="1:9" ht="57" customHeight="1">
      <c r="A47" s="400" t="s">
        <v>1012</v>
      </c>
      <c r="B47" s="423"/>
      <c r="C47" s="185"/>
      <c r="D47" s="400">
        <v>3000</v>
      </c>
      <c r="E47" s="423"/>
      <c r="F47" s="400" t="s">
        <v>1021</v>
      </c>
      <c r="G47" s="423"/>
      <c r="H47" s="185">
        <v>3000</v>
      </c>
      <c r="I47" s="190" t="s">
        <v>1023</v>
      </c>
    </row>
    <row r="48" spans="1:9" ht="57" customHeight="1">
      <c r="A48" s="400" t="s">
        <v>1013</v>
      </c>
      <c r="B48" s="423"/>
      <c r="C48" s="185"/>
      <c r="D48" s="400">
        <v>3000</v>
      </c>
      <c r="E48" s="423"/>
      <c r="F48" s="400" t="s">
        <v>1017</v>
      </c>
      <c r="G48" s="423"/>
      <c r="H48" s="185">
        <v>3000</v>
      </c>
      <c r="I48" s="191" t="s">
        <v>1024</v>
      </c>
    </row>
    <row r="49" spans="1:9" ht="57" customHeight="1">
      <c r="A49" s="400" t="s">
        <v>1014</v>
      </c>
      <c r="B49" s="423"/>
      <c r="C49" s="185"/>
      <c r="D49" s="400">
        <v>10320</v>
      </c>
      <c r="E49" s="423"/>
      <c r="F49" s="400" t="s">
        <v>1020</v>
      </c>
      <c r="G49" s="423"/>
      <c r="H49" s="185">
        <v>10320</v>
      </c>
      <c r="I49" s="190" t="s">
        <v>1068</v>
      </c>
    </row>
    <row r="50" spans="1:9" ht="57" customHeight="1">
      <c r="A50" s="400" t="s">
        <v>1015</v>
      </c>
      <c r="B50" s="423"/>
      <c r="C50" s="185"/>
      <c r="D50" s="400">
        <v>15000</v>
      </c>
      <c r="E50" s="423"/>
      <c r="F50" s="400" t="s">
        <v>1039</v>
      </c>
      <c r="G50" s="423"/>
      <c r="H50" s="185">
        <v>15000</v>
      </c>
      <c r="I50" s="190" t="s">
        <v>1047</v>
      </c>
    </row>
    <row r="51" spans="1:9" ht="57" customHeight="1">
      <c r="A51" s="400" t="s">
        <v>1026</v>
      </c>
      <c r="B51" s="423"/>
      <c r="C51" s="185"/>
      <c r="D51" s="400">
        <v>521000</v>
      </c>
      <c r="E51" s="423"/>
      <c r="F51" s="400" t="s">
        <v>1051</v>
      </c>
      <c r="G51" s="423"/>
      <c r="H51" s="178">
        <v>521000</v>
      </c>
      <c r="I51" s="190" t="s">
        <v>1052</v>
      </c>
    </row>
    <row r="52" spans="1:9" ht="57" customHeight="1">
      <c r="A52" s="400" t="s">
        <v>1027</v>
      </c>
      <c r="B52" s="423"/>
      <c r="C52" s="185"/>
      <c r="D52" s="400">
        <v>560</v>
      </c>
      <c r="E52" s="423"/>
      <c r="F52" s="400" t="s">
        <v>1036</v>
      </c>
      <c r="G52" s="423"/>
      <c r="H52" s="185">
        <v>560</v>
      </c>
      <c r="I52" s="190" t="s">
        <v>1046</v>
      </c>
    </row>
    <row r="53" spans="1:9" ht="86.25" customHeight="1">
      <c r="A53" s="400" t="s">
        <v>1037</v>
      </c>
      <c r="B53" s="423"/>
      <c r="C53" s="185"/>
      <c r="D53" s="400">
        <v>4000</v>
      </c>
      <c r="E53" s="423"/>
      <c r="F53" s="400" t="s">
        <v>1038</v>
      </c>
      <c r="G53" s="423"/>
      <c r="H53" s="185">
        <v>4000</v>
      </c>
      <c r="I53" s="190" t="s">
        <v>1048</v>
      </c>
    </row>
    <row r="54" spans="1:9" ht="75.75" customHeight="1">
      <c r="A54" s="400" t="s">
        <v>1028</v>
      </c>
      <c r="B54" s="423"/>
      <c r="C54" s="185"/>
      <c r="D54" s="400">
        <v>230</v>
      </c>
      <c r="E54" s="423"/>
      <c r="F54" s="402" t="s">
        <v>1041</v>
      </c>
      <c r="G54" s="402"/>
      <c r="H54" s="185">
        <v>230</v>
      </c>
      <c r="I54" s="190" t="s">
        <v>1058</v>
      </c>
    </row>
    <row r="55" spans="1:9" ht="51" customHeight="1">
      <c r="A55" s="400" t="s">
        <v>1029</v>
      </c>
      <c r="B55" s="423"/>
      <c r="C55" s="185"/>
      <c r="D55" s="400">
        <v>230</v>
      </c>
      <c r="E55" s="423"/>
      <c r="F55" s="402" t="s">
        <v>1042</v>
      </c>
      <c r="G55" s="402"/>
      <c r="H55" s="185">
        <v>230</v>
      </c>
      <c r="I55" s="190" t="s">
        <v>1059</v>
      </c>
    </row>
    <row r="56" spans="1:9" ht="33.75" customHeight="1">
      <c r="A56" s="400" t="s">
        <v>1030</v>
      </c>
      <c r="B56" s="423"/>
      <c r="C56" s="185"/>
      <c r="D56" s="400">
        <v>19931.2</v>
      </c>
      <c r="E56" s="423"/>
      <c r="F56" s="400" t="s">
        <v>1040</v>
      </c>
      <c r="G56" s="423"/>
      <c r="H56" s="185">
        <v>19931.2</v>
      </c>
      <c r="I56" s="191" t="s">
        <v>1049</v>
      </c>
    </row>
    <row r="57" spans="1:9" ht="47.25" customHeight="1">
      <c r="A57" s="400" t="s">
        <v>1031</v>
      </c>
      <c r="B57" s="423"/>
      <c r="C57" s="185"/>
      <c r="D57" s="400">
        <v>460</v>
      </c>
      <c r="E57" s="423"/>
      <c r="F57" s="402" t="s">
        <v>1043</v>
      </c>
      <c r="G57" s="402"/>
      <c r="H57" s="185">
        <v>460</v>
      </c>
      <c r="I57" s="190" t="s">
        <v>1069</v>
      </c>
    </row>
    <row r="58" spans="1:9" ht="35.25" customHeight="1">
      <c r="A58" s="400" t="s">
        <v>1032</v>
      </c>
      <c r="B58" s="423"/>
      <c r="C58" s="185"/>
      <c r="D58" s="400">
        <v>1380</v>
      </c>
      <c r="E58" s="423"/>
      <c r="F58" s="402" t="s">
        <v>1056</v>
      </c>
      <c r="G58" s="402"/>
      <c r="H58" s="185">
        <v>1380</v>
      </c>
      <c r="I58" s="190" t="s">
        <v>1070</v>
      </c>
    </row>
    <row r="59" spans="1:9" ht="45" customHeight="1">
      <c r="A59" s="400" t="s">
        <v>1033</v>
      </c>
      <c r="B59" s="423"/>
      <c r="C59" s="185"/>
      <c r="D59" s="400">
        <v>230</v>
      </c>
      <c r="E59" s="423"/>
      <c r="F59" s="402" t="s">
        <v>1044</v>
      </c>
      <c r="G59" s="402"/>
      <c r="H59" s="185">
        <v>230</v>
      </c>
      <c r="I59" s="190" t="s">
        <v>1060</v>
      </c>
    </row>
    <row r="60" spans="1:9" ht="70.5" customHeight="1">
      <c r="A60" s="400" t="s">
        <v>1034</v>
      </c>
      <c r="B60" s="423"/>
      <c r="C60" s="185"/>
      <c r="D60" s="400">
        <v>2300</v>
      </c>
      <c r="E60" s="423"/>
      <c r="F60" s="403" t="s">
        <v>1045</v>
      </c>
      <c r="G60" s="403"/>
      <c r="H60" s="178">
        <v>2300</v>
      </c>
      <c r="I60" s="190" t="s">
        <v>1071</v>
      </c>
    </row>
    <row r="61" spans="1:9" ht="57" customHeight="1">
      <c r="A61" s="400" t="s">
        <v>1035</v>
      </c>
      <c r="B61" s="423"/>
      <c r="C61" s="185"/>
      <c r="D61" s="400">
        <v>600</v>
      </c>
      <c r="E61" s="423"/>
      <c r="F61" s="400" t="s">
        <v>1072</v>
      </c>
      <c r="G61" s="423"/>
      <c r="H61" s="178">
        <v>600</v>
      </c>
      <c r="I61" s="190" t="s">
        <v>1050</v>
      </c>
    </row>
    <row r="62" spans="1:9" ht="57" customHeight="1">
      <c r="A62" s="400" t="s">
        <v>1053</v>
      </c>
      <c r="B62" s="423"/>
      <c r="C62" s="185"/>
      <c r="D62" s="400">
        <v>2000</v>
      </c>
      <c r="E62" s="423"/>
      <c r="F62" s="400" t="s">
        <v>1057</v>
      </c>
      <c r="G62" s="423"/>
      <c r="H62" s="185">
        <v>2000</v>
      </c>
      <c r="I62" s="190" t="s">
        <v>1063</v>
      </c>
    </row>
    <row r="63" spans="1:9" ht="57" customHeight="1">
      <c r="A63" s="400" t="s">
        <v>1054</v>
      </c>
      <c r="B63" s="423"/>
      <c r="C63" s="185"/>
      <c r="D63" s="400">
        <v>230</v>
      </c>
      <c r="E63" s="423"/>
      <c r="F63" s="402" t="s">
        <v>1061</v>
      </c>
      <c r="G63" s="402"/>
      <c r="H63" s="185">
        <v>230</v>
      </c>
      <c r="I63" s="190" t="s">
        <v>1064</v>
      </c>
    </row>
    <row r="64" spans="1:9" ht="57" customHeight="1" thickBot="1">
      <c r="A64" s="400" t="s">
        <v>1055</v>
      </c>
      <c r="B64" s="423"/>
      <c r="C64" s="185"/>
      <c r="D64" s="400">
        <v>3220</v>
      </c>
      <c r="E64" s="423"/>
      <c r="F64" s="402" t="s">
        <v>1062</v>
      </c>
      <c r="G64" s="402"/>
      <c r="H64" s="185">
        <v>3220</v>
      </c>
      <c r="I64" s="192" t="s">
        <v>1065</v>
      </c>
    </row>
    <row r="65" spans="1:9" ht="18" customHeight="1" thickBot="1">
      <c r="A65" s="416" t="s">
        <v>1066</v>
      </c>
      <c r="B65" s="417"/>
      <c r="C65" s="187"/>
      <c r="D65" s="418">
        <f>SUM(D45:D64)</f>
        <v>616691.19999999995</v>
      </c>
      <c r="E65" s="417"/>
      <c r="F65" s="418"/>
      <c r="G65" s="417"/>
      <c r="H65" s="188">
        <f>SUM(H45:H64)</f>
        <v>616691.19999999995</v>
      </c>
      <c r="I65" s="186"/>
    </row>
    <row r="66" spans="1:9" ht="23.25" customHeight="1">
      <c r="A66" s="424" t="s">
        <v>1067</v>
      </c>
      <c r="B66" s="425"/>
      <c r="C66" s="198"/>
      <c r="D66" s="426">
        <f>SUM(D44,D65)</f>
        <v>793219.2</v>
      </c>
      <c r="E66" s="427"/>
      <c r="F66" s="428"/>
      <c r="G66" s="427"/>
      <c r="H66" s="199">
        <f>SUM(H44,H65)</f>
        <v>793219.2</v>
      </c>
      <c r="I66" s="200"/>
    </row>
    <row r="67" spans="1:9" ht="42.75" customHeight="1">
      <c r="A67" s="405" t="s">
        <v>1073</v>
      </c>
      <c r="B67" s="401"/>
      <c r="C67" s="201"/>
      <c r="D67" s="415">
        <v>1000</v>
      </c>
      <c r="E67" s="429"/>
      <c r="F67" s="405" t="s">
        <v>1074</v>
      </c>
      <c r="G67" s="406"/>
      <c r="H67" s="201">
        <v>1000</v>
      </c>
      <c r="I67" s="192" t="s">
        <v>1075</v>
      </c>
    </row>
    <row r="68" spans="1:9" ht="30" customHeight="1">
      <c r="A68" s="405" t="s">
        <v>1076</v>
      </c>
      <c r="B68" s="401"/>
      <c r="C68" s="201"/>
      <c r="D68" s="405">
        <v>3000</v>
      </c>
      <c r="E68" s="406"/>
      <c r="F68" s="405" t="s">
        <v>1077</v>
      </c>
      <c r="G68" s="406"/>
      <c r="H68" s="201">
        <v>3000</v>
      </c>
      <c r="I68" s="192" t="s">
        <v>1078</v>
      </c>
    </row>
    <row r="69" spans="1:9" ht="48.75" customHeight="1" thickBot="1">
      <c r="A69" s="405" t="s">
        <v>1079</v>
      </c>
      <c r="B69" s="401"/>
      <c r="C69" s="201"/>
      <c r="D69" s="405">
        <v>3200</v>
      </c>
      <c r="E69" s="406"/>
      <c r="F69" s="405" t="s">
        <v>1080</v>
      </c>
      <c r="G69" s="406"/>
      <c r="H69" s="201">
        <v>3200</v>
      </c>
      <c r="I69" s="192" t="s">
        <v>1078</v>
      </c>
    </row>
    <row r="70" spans="1:9" ht="15.75" thickBot="1">
      <c r="A70" s="416" t="s">
        <v>1081</v>
      </c>
      <c r="B70" s="417"/>
      <c r="C70" s="187"/>
      <c r="D70" s="418">
        <f>SUM(D67:D69)</f>
        <v>7200</v>
      </c>
      <c r="E70" s="417"/>
      <c r="F70" s="418"/>
      <c r="G70" s="417"/>
      <c r="H70" s="188">
        <f>SUM(H67:H69)</f>
        <v>7200</v>
      </c>
      <c r="I70" s="186"/>
    </row>
    <row r="71" spans="1:9" ht="15.75" thickBot="1">
      <c r="A71" s="416" t="s">
        <v>1082</v>
      </c>
      <c r="B71" s="446"/>
      <c r="C71" s="187"/>
      <c r="D71" s="447">
        <f>SUM(D66,D70)</f>
        <v>800419.2</v>
      </c>
      <c r="E71" s="417"/>
      <c r="F71" s="418"/>
      <c r="G71" s="417"/>
      <c r="H71" s="188">
        <f>SUM(H66,H70)</f>
        <v>800419.2</v>
      </c>
      <c r="I71" s="196"/>
    </row>
    <row r="72" spans="1:9" ht="42" customHeight="1">
      <c r="A72" s="407" t="s">
        <v>1114</v>
      </c>
      <c r="B72" s="414"/>
      <c r="C72" s="219"/>
      <c r="D72" s="407">
        <v>1150</v>
      </c>
      <c r="E72" s="408"/>
      <c r="F72" s="402" t="s">
        <v>1147</v>
      </c>
      <c r="G72" s="402"/>
      <c r="H72" s="219">
        <v>1150</v>
      </c>
      <c r="I72" s="212" t="s">
        <v>1146</v>
      </c>
    </row>
    <row r="73" spans="1:9" ht="42" customHeight="1">
      <c r="A73" s="415" t="s">
        <v>1115</v>
      </c>
      <c r="B73" s="399"/>
      <c r="C73" s="220"/>
      <c r="D73" s="398">
        <v>460</v>
      </c>
      <c r="E73" s="399"/>
      <c r="F73" s="403" t="s">
        <v>1148</v>
      </c>
      <c r="G73" s="403"/>
      <c r="H73" s="220">
        <v>460</v>
      </c>
      <c r="I73" s="212" t="s">
        <v>1146</v>
      </c>
    </row>
    <row r="74" spans="1:9" ht="43.5" customHeight="1">
      <c r="A74" s="404" t="s">
        <v>1116</v>
      </c>
      <c r="B74" s="399"/>
      <c r="C74" s="220"/>
      <c r="D74" s="398">
        <v>460</v>
      </c>
      <c r="E74" s="399"/>
      <c r="F74" s="402" t="s">
        <v>1149</v>
      </c>
      <c r="G74" s="402"/>
      <c r="H74" s="220">
        <v>460</v>
      </c>
      <c r="I74" s="212" t="s">
        <v>1146</v>
      </c>
    </row>
    <row r="75" spans="1:9" ht="49.5" customHeight="1">
      <c r="A75" s="404" t="s">
        <v>1117</v>
      </c>
      <c r="B75" s="399"/>
      <c r="C75" s="220"/>
      <c r="D75" s="398">
        <v>230</v>
      </c>
      <c r="E75" s="399"/>
      <c r="F75" s="402" t="s">
        <v>1164</v>
      </c>
      <c r="G75" s="402"/>
      <c r="H75" s="220">
        <v>230</v>
      </c>
      <c r="I75" s="212" t="s">
        <v>1146</v>
      </c>
    </row>
    <row r="76" spans="1:9" ht="42.75" customHeight="1">
      <c r="A76" s="404" t="s">
        <v>1118</v>
      </c>
      <c r="B76" s="399"/>
      <c r="C76" s="220"/>
      <c r="D76" s="398">
        <v>230</v>
      </c>
      <c r="E76" s="399"/>
      <c r="F76" s="402" t="s">
        <v>1150</v>
      </c>
      <c r="G76" s="402"/>
      <c r="H76" s="220">
        <v>230</v>
      </c>
      <c r="I76" s="212" t="s">
        <v>1146</v>
      </c>
    </row>
    <row r="77" spans="1:9" ht="48.75" customHeight="1">
      <c r="A77" s="404" t="s">
        <v>1119</v>
      </c>
      <c r="B77" s="399"/>
      <c r="C77" s="220"/>
      <c r="D77" s="398">
        <v>230</v>
      </c>
      <c r="E77" s="399"/>
      <c r="F77" s="402" t="s">
        <v>1151</v>
      </c>
      <c r="G77" s="402"/>
      <c r="H77" s="220">
        <v>230</v>
      </c>
      <c r="I77" s="212" t="s">
        <v>1146</v>
      </c>
    </row>
    <row r="78" spans="1:9" ht="56.25" customHeight="1">
      <c r="A78" s="404" t="s">
        <v>1120</v>
      </c>
      <c r="B78" s="399"/>
      <c r="C78" s="220"/>
      <c r="D78" s="398">
        <v>1000</v>
      </c>
      <c r="E78" s="399"/>
      <c r="F78" s="405" t="s">
        <v>1172</v>
      </c>
      <c r="G78" s="406"/>
      <c r="H78" s="220">
        <v>1000</v>
      </c>
      <c r="I78" s="216" t="s">
        <v>1173</v>
      </c>
    </row>
    <row r="79" spans="1:9" ht="30">
      <c r="A79" s="404" t="s">
        <v>1121</v>
      </c>
      <c r="B79" s="399"/>
      <c r="C79" s="220"/>
      <c r="D79" s="398">
        <v>15500</v>
      </c>
      <c r="E79" s="399"/>
      <c r="F79" s="404" t="s">
        <v>1188</v>
      </c>
      <c r="G79" s="399"/>
      <c r="H79" s="220">
        <v>15500</v>
      </c>
      <c r="I79" s="212" t="s">
        <v>1145</v>
      </c>
    </row>
    <row r="80" spans="1:9" ht="36" customHeight="1">
      <c r="A80" s="404" t="s">
        <v>1122</v>
      </c>
      <c r="B80" s="399"/>
      <c r="C80" s="220"/>
      <c r="D80" s="398">
        <v>620</v>
      </c>
      <c r="E80" s="399"/>
      <c r="F80" s="400" t="s">
        <v>1174</v>
      </c>
      <c r="G80" s="401"/>
      <c r="H80" s="220">
        <v>620</v>
      </c>
      <c r="I80" s="216" t="s">
        <v>1175</v>
      </c>
    </row>
    <row r="81" spans="1:9" ht="43.5" customHeight="1">
      <c r="A81" s="404" t="s">
        <v>1123</v>
      </c>
      <c r="B81" s="399"/>
      <c r="C81" s="220"/>
      <c r="D81" s="398">
        <v>1610</v>
      </c>
      <c r="E81" s="399"/>
      <c r="F81" s="402" t="s">
        <v>1153</v>
      </c>
      <c r="G81" s="402"/>
      <c r="H81" s="220">
        <v>1610</v>
      </c>
      <c r="I81" s="212" t="s">
        <v>1152</v>
      </c>
    </row>
    <row r="82" spans="1:9" ht="35.25" customHeight="1">
      <c r="A82" s="404" t="s">
        <v>1124</v>
      </c>
      <c r="B82" s="399"/>
      <c r="C82" s="220"/>
      <c r="D82" s="398">
        <v>20000</v>
      </c>
      <c r="E82" s="399"/>
      <c r="F82" s="400" t="s">
        <v>1176</v>
      </c>
      <c r="G82" s="401"/>
      <c r="H82" s="220">
        <v>20000</v>
      </c>
      <c r="I82" s="216" t="s">
        <v>1177</v>
      </c>
    </row>
    <row r="83" spans="1:9" ht="63.75" customHeight="1">
      <c r="A83" s="404" t="s">
        <v>1125</v>
      </c>
      <c r="B83" s="399"/>
      <c r="C83" s="220"/>
      <c r="D83" s="398">
        <v>3000</v>
      </c>
      <c r="E83" s="399"/>
      <c r="F83" s="400" t="s">
        <v>1178</v>
      </c>
      <c r="G83" s="401"/>
      <c r="H83" s="220">
        <v>3000</v>
      </c>
      <c r="I83" s="216" t="s">
        <v>1179</v>
      </c>
    </row>
    <row r="84" spans="1:9" ht="45" customHeight="1">
      <c r="A84" s="404" t="s">
        <v>1126</v>
      </c>
      <c r="B84" s="399"/>
      <c r="C84" s="220"/>
      <c r="D84" s="398">
        <v>690</v>
      </c>
      <c r="E84" s="399"/>
      <c r="F84" s="403" t="s">
        <v>1147</v>
      </c>
      <c r="G84" s="403"/>
      <c r="H84" s="220">
        <v>690</v>
      </c>
      <c r="I84" s="212" t="s">
        <v>1154</v>
      </c>
    </row>
    <row r="85" spans="1:9" ht="60.75" customHeight="1">
      <c r="A85" s="404" t="s">
        <v>1127</v>
      </c>
      <c r="B85" s="399"/>
      <c r="C85" s="220"/>
      <c r="D85" s="398">
        <v>3200</v>
      </c>
      <c r="E85" s="399"/>
      <c r="F85" s="400" t="s">
        <v>1180</v>
      </c>
      <c r="G85" s="401"/>
      <c r="H85" s="220">
        <v>3200</v>
      </c>
      <c r="I85" s="216" t="s">
        <v>1181</v>
      </c>
    </row>
    <row r="86" spans="1:9" ht="59.25" customHeight="1">
      <c r="A86" s="404" t="s">
        <v>1128</v>
      </c>
      <c r="B86" s="399"/>
      <c r="C86" s="220"/>
      <c r="D86" s="398">
        <v>3000</v>
      </c>
      <c r="E86" s="399"/>
      <c r="F86" s="400" t="s">
        <v>1184</v>
      </c>
      <c r="G86" s="401"/>
      <c r="H86" s="220">
        <v>3000</v>
      </c>
      <c r="I86" s="216" t="s">
        <v>1185</v>
      </c>
    </row>
    <row r="87" spans="1:9" ht="30" customHeight="1">
      <c r="A87" s="404" t="s">
        <v>1129</v>
      </c>
      <c r="B87" s="399"/>
      <c r="C87" s="220"/>
      <c r="D87" s="398">
        <v>1000</v>
      </c>
      <c r="E87" s="399"/>
      <c r="F87" s="400" t="s">
        <v>1182</v>
      </c>
      <c r="G87" s="401"/>
      <c r="H87" s="220">
        <v>1000</v>
      </c>
      <c r="I87" s="216" t="s">
        <v>1183</v>
      </c>
    </row>
    <row r="88" spans="1:9" ht="45" customHeight="1">
      <c r="A88" s="404" t="s">
        <v>1130</v>
      </c>
      <c r="B88" s="399"/>
      <c r="C88" s="220"/>
      <c r="D88" s="398">
        <v>6300</v>
      </c>
      <c r="E88" s="399"/>
      <c r="F88" s="400" t="s">
        <v>1186</v>
      </c>
      <c r="G88" s="401"/>
      <c r="H88" s="220">
        <v>6300</v>
      </c>
      <c r="I88" s="216" t="s">
        <v>1187</v>
      </c>
    </row>
    <row r="89" spans="1:9" ht="59.25" customHeight="1">
      <c r="A89" s="404" t="s">
        <v>1131</v>
      </c>
      <c r="B89" s="399"/>
      <c r="C89" s="220"/>
      <c r="D89" s="398">
        <v>1000</v>
      </c>
      <c r="E89" s="399"/>
      <c r="F89" s="400" t="s">
        <v>1194</v>
      </c>
      <c r="G89" s="401"/>
      <c r="H89" s="220">
        <v>1000</v>
      </c>
      <c r="I89" s="221" t="s">
        <v>1195</v>
      </c>
    </row>
    <row r="90" spans="1:9">
      <c r="A90" s="404" t="s">
        <v>1132</v>
      </c>
      <c r="B90" s="399"/>
      <c r="C90" s="220"/>
      <c r="D90" s="398">
        <v>3000</v>
      </c>
      <c r="E90" s="399"/>
      <c r="F90" s="400" t="s">
        <v>1190</v>
      </c>
      <c r="G90" s="401"/>
      <c r="H90" s="220">
        <v>3000</v>
      </c>
      <c r="I90" s="221" t="s">
        <v>1192</v>
      </c>
    </row>
    <row r="91" spans="1:9" ht="49.5" customHeight="1">
      <c r="A91" s="404" t="s">
        <v>1133</v>
      </c>
      <c r="B91" s="399"/>
      <c r="C91" s="220"/>
      <c r="D91" s="398">
        <v>230</v>
      </c>
      <c r="E91" s="399"/>
      <c r="F91" s="402" t="s">
        <v>1165</v>
      </c>
      <c r="G91" s="402"/>
      <c r="H91" s="220">
        <v>230</v>
      </c>
      <c r="I91" s="216" t="s">
        <v>1166</v>
      </c>
    </row>
    <row r="92" spans="1:9" ht="75.75" customHeight="1">
      <c r="A92" s="404" t="s">
        <v>1134</v>
      </c>
      <c r="B92" s="399"/>
      <c r="C92" s="220"/>
      <c r="D92" s="398">
        <v>-2000</v>
      </c>
      <c r="E92" s="399"/>
      <c r="F92" s="400" t="s">
        <v>1189</v>
      </c>
      <c r="G92" s="401"/>
      <c r="H92" s="220">
        <v>-2000</v>
      </c>
      <c r="I92" s="220"/>
    </row>
    <row r="93" spans="1:9" ht="52.5" customHeight="1">
      <c r="A93" s="404" t="s">
        <v>1135</v>
      </c>
      <c r="B93" s="399"/>
      <c r="C93" s="220"/>
      <c r="D93" s="398">
        <v>230</v>
      </c>
      <c r="E93" s="399"/>
      <c r="F93" s="402" t="s">
        <v>1155</v>
      </c>
      <c r="G93" s="402"/>
      <c r="H93" s="220">
        <v>230</v>
      </c>
      <c r="I93" s="216" t="s">
        <v>1167</v>
      </c>
    </row>
    <row r="94" spans="1:9">
      <c r="A94" s="404" t="s">
        <v>1136</v>
      </c>
      <c r="B94" s="399"/>
      <c r="C94" s="220"/>
      <c r="D94" s="398">
        <v>3000</v>
      </c>
      <c r="E94" s="399"/>
      <c r="F94" s="400" t="s">
        <v>1191</v>
      </c>
      <c r="G94" s="401"/>
      <c r="H94" s="220">
        <v>3000</v>
      </c>
      <c r="I94" s="221" t="s">
        <v>1193</v>
      </c>
    </row>
    <row r="95" spans="1:9" ht="48" customHeight="1">
      <c r="A95" s="404" t="s">
        <v>1137</v>
      </c>
      <c r="B95" s="399"/>
      <c r="C95" s="220"/>
      <c r="D95" s="398">
        <v>230</v>
      </c>
      <c r="E95" s="399"/>
      <c r="F95" s="403" t="s">
        <v>1156</v>
      </c>
      <c r="G95" s="403"/>
      <c r="H95" s="220">
        <v>230</v>
      </c>
      <c r="I95" s="216" t="s">
        <v>1168</v>
      </c>
    </row>
    <row r="96" spans="1:9" ht="47.25" customHeight="1">
      <c r="A96" s="404" t="s">
        <v>1138</v>
      </c>
      <c r="B96" s="399"/>
      <c r="C96" s="220"/>
      <c r="D96" s="398">
        <v>230</v>
      </c>
      <c r="E96" s="399"/>
      <c r="F96" s="403" t="s">
        <v>1157</v>
      </c>
      <c r="G96" s="403"/>
      <c r="H96" s="220">
        <v>230</v>
      </c>
      <c r="I96" s="216" t="s">
        <v>1169</v>
      </c>
    </row>
    <row r="97" spans="1:9" ht="48.75" customHeight="1">
      <c r="A97" s="404" t="s">
        <v>1139</v>
      </c>
      <c r="B97" s="399"/>
      <c r="C97" s="220"/>
      <c r="D97" s="398">
        <v>230</v>
      </c>
      <c r="E97" s="399"/>
      <c r="F97" s="402" t="s">
        <v>1158</v>
      </c>
      <c r="G97" s="402"/>
      <c r="H97" s="220">
        <v>230</v>
      </c>
      <c r="I97" s="216" t="s">
        <v>1170</v>
      </c>
    </row>
    <row r="98" spans="1:9" ht="57" customHeight="1">
      <c r="A98" s="404" t="s">
        <v>1140</v>
      </c>
      <c r="B98" s="399"/>
      <c r="C98" s="220"/>
      <c r="D98" s="398">
        <v>3500</v>
      </c>
      <c r="E98" s="399"/>
      <c r="F98" s="403" t="s">
        <v>1196</v>
      </c>
      <c r="G98" s="403"/>
      <c r="H98" s="220">
        <v>3500</v>
      </c>
      <c r="I98" s="221" t="s">
        <v>1197</v>
      </c>
    </row>
    <row r="99" spans="1:9" ht="45" customHeight="1">
      <c r="A99" s="404" t="s">
        <v>1141</v>
      </c>
      <c r="B99" s="399"/>
      <c r="C99" s="220"/>
      <c r="D99" s="398">
        <v>230</v>
      </c>
      <c r="E99" s="399"/>
      <c r="F99" s="402" t="s">
        <v>1159</v>
      </c>
      <c r="G99" s="402"/>
      <c r="H99" s="220">
        <v>230</v>
      </c>
      <c r="I99" s="216" t="s">
        <v>1160</v>
      </c>
    </row>
    <row r="100" spans="1:9" ht="48.75" customHeight="1">
      <c r="A100" s="404" t="s">
        <v>1142</v>
      </c>
      <c r="B100" s="399"/>
      <c r="C100" s="220"/>
      <c r="D100" s="398">
        <v>230</v>
      </c>
      <c r="E100" s="399"/>
      <c r="F100" s="402" t="s">
        <v>1161</v>
      </c>
      <c r="G100" s="402"/>
      <c r="H100" s="220">
        <v>230</v>
      </c>
      <c r="I100" s="216" t="s">
        <v>1160</v>
      </c>
    </row>
    <row r="101" spans="1:9" ht="51.75" customHeight="1">
      <c r="A101" s="404" t="s">
        <v>1143</v>
      </c>
      <c r="B101" s="399"/>
      <c r="C101" s="220"/>
      <c r="D101" s="398">
        <v>230</v>
      </c>
      <c r="E101" s="399"/>
      <c r="F101" s="402" t="s">
        <v>1162</v>
      </c>
      <c r="G101" s="402"/>
      <c r="H101" s="220">
        <v>230</v>
      </c>
      <c r="I101" s="216" t="s">
        <v>1160</v>
      </c>
    </row>
    <row r="102" spans="1:9" ht="44.25" customHeight="1" thickBot="1">
      <c r="A102" s="404" t="s">
        <v>1144</v>
      </c>
      <c r="B102" s="399"/>
      <c r="C102" s="220"/>
      <c r="D102" s="398">
        <v>230</v>
      </c>
      <c r="E102" s="399"/>
      <c r="F102" s="402" t="s">
        <v>1163</v>
      </c>
      <c r="G102" s="402"/>
      <c r="H102" s="220">
        <v>230</v>
      </c>
      <c r="I102" s="216" t="s">
        <v>1171</v>
      </c>
    </row>
    <row r="103" spans="1:9" ht="15.75" thickBot="1">
      <c r="A103" s="409" t="s">
        <v>1198</v>
      </c>
      <c r="B103" s="410"/>
      <c r="C103" s="188"/>
      <c r="D103" s="410">
        <f>SUM(D72:D102)</f>
        <v>69250</v>
      </c>
      <c r="E103" s="410"/>
      <c r="F103" s="410"/>
      <c r="G103" s="410"/>
      <c r="H103" s="188">
        <f>SUM(H72:H102)</f>
        <v>69250</v>
      </c>
      <c r="I103" s="186"/>
    </row>
    <row r="104" spans="1:9" ht="15.75" thickBot="1">
      <c r="A104" s="411" t="s">
        <v>1199</v>
      </c>
      <c r="B104" s="412"/>
      <c r="C104" s="217"/>
      <c r="D104" s="413">
        <f>SUM(D71,D103)</f>
        <v>869669.2</v>
      </c>
      <c r="E104" s="413"/>
      <c r="F104" s="413"/>
      <c r="G104" s="413"/>
      <c r="H104" s="217">
        <f>SUM(H71,H103)</f>
        <v>869669.2</v>
      </c>
      <c r="I104" s="218"/>
    </row>
    <row r="105" spans="1:9">
      <c r="A105" s="183"/>
      <c r="B105" s="183"/>
      <c r="C105" s="156"/>
      <c r="D105" s="183"/>
      <c r="E105" s="183"/>
      <c r="F105" s="156"/>
      <c r="G105" s="156"/>
      <c r="H105" s="183"/>
      <c r="I105" s="183"/>
    </row>
    <row r="106" spans="1:9">
      <c r="A106" s="183"/>
      <c r="B106" s="442" t="s">
        <v>973</v>
      </c>
      <c r="C106" s="443"/>
      <c r="D106" s="443"/>
      <c r="E106" s="443"/>
      <c r="F106" s="443"/>
      <c r="G106" s="183"/>
      <c r="H106" s="183" t="s">
        <v>974</v>
      </c>
      <c r="I106" s="183"/>
    </row>
    <row r="107" spans="1:9">
      <c r="A107" s="183"/>
      <c r="B107" s="183"/>
      <c r="C107" s="156"/>
      <c r="D107" s="183"/>
      <c r="E107" s="183"/>
      <c r="F107" s="156"/>
      <c r="G107" s="156"/>
      <c r="H107" s="183"/>
      <c r="I107" s="183"/>
    </row>
    <row r="108" spans="1:9">
      <c r="A108" s="183"/>
      <c r="B108" s="183"/>
      <c r="C108" s="156"/>
      <c r="D108" s="183"/>
      <c r="E108" s="183"/>
      <c r="F108" s="156"/>
      <c r="G108" s="156"/>
      <c r="H108" s="183"/>
      <c r="I108" s="183"/>
    </row>
    <row r="109" spans="1:9">
      <c r="A109" s="183"/>
      <c r="B109" s="183"/>
      <c r="C109" s="156"/>
      <c r="D109" s="183"/>
      <c r="E109" s="183"/>
      <c r="F109" s="156"/>
      <c r="G109" s="156"/>
      <c r="H109" s="183"/>
      <c r="I109" s="183"/>
    </row>
    <row r="110" spans="1:9">
      <c r="A110" s="183"/>
      <c r="B110" s="183"/>
      <c r="C110" s="156"/>
      <c r="D110" s="183"/>
      <c r="E110" s="183"/>
      <c r="F110" s="156"/>
      <c r="G110" s="156"/>
      <c r="H110" s="183"/>
      <c r="I110" s="183"/>
    </row>
    <row r="111" spans="1:9">
      <c r="A111" s="183"/>
      <c r="B111" s="183"/>
      <c r="C111" s="156"/>
      <c r="D111" s="183"/>
      <c r="E111" s="183"/>
      <c r="F111" s="156"/>
      <c r="G111" s="156"/>
      <c r="H111" s="183"/>
      <c r="I111" s="183"/>
    </row>
    <row r="112" spans="1:9">
      <c r="A112" s="183"/>
      <c r="B112" s="183"/>
      <c r="C112" s="156"/>
      <c r="D112" s="183"/>
      <c r="E112" s="183"/>
      <c r="F112" s="156"/>
      <c r="G112" s="156"/>
      <c r="H112" s="183"/>
      <c r="I112" s="183"/>
    </row>
    <row r="113" spans="1:9">
      <c r="A113" s="183"/>
      <c r="B113" s="183"/>
      <c r="C113" s="156"/>
      <c r="D113" s="183"/>
      <c r="E113" s="183"/>
      <c r="F113" s="156"/>
      <c r="G113" s="156"/>
      <c r="H113" s="183"/>
      <c r="I113" s="183"/>
    </row>
    <row r="114" spans="1:9">
      <c r="A114" s="183"/>
      <c r="B114" s="183"/>
      <c r="C114" s="156"/>
      <c r="D114" s="183"/>
      <c r="E114" s="183"/>
      <c r="F114" s="156"/>
      <c r="G114" s="156"/>
      <c r="H114" s="183"/>
      <c r="I114" s="183"/>
    </row>
    <row r="115" spans="1:9">
      <c r="A115" s="183"/>
      <c r="B115" s="183"/>
      <c r="C115" s="156"/>
      <c r="D115" s="183"/>
      <c r="E115" s="183"/>
      <c r="F115" s="156"/>
      <c r="G115" s="156"/>
      <c r="H115" s="183"/>
      <c r="I115" s="183"/>
    </row>
    <row r="116" spans="1:9">
      <c r="A116" s="183"/>
      <c r="B116" s="183"/>
      <c r="C116" s="156"/>
      <c r="D116" s="183"/>
      <c r="E116" s="183"/>
      <c r="F116" s="156"/>
      <c r="G116" s="156"/>
      <c r="H116" s="183"/>
      <c r="I116" s="183"/>
    </row>
    <row r="117" spans="1:9">
      <c r="A117" s="183"/>
      <c r="B117" s="183"/>
      <c r="C117" s="156"/>
      <c r="D117" s="183"/>
      <c r="E117" s="183"/>
      <c r="F117" s="156"/>
      <c r="G117" s="156"/>
      <c r="H117" s="183"/>
      <c r="I117" s="183"/>
    </row>
    <row r="118" spans="1:9">
      <c r="A118" s="183"/>
      <c r="B118" s="176"/>
    </row>
    <row r="119" spans="1:9">
      <c r="A119" s="175"/>
      <c r="B119" s="152"/>
    </row>
    <row r="120" spans="1:9">
      <c r="A120" s="151"/>
      <c r="B120" s="152"/>
    </row>
    <row r="121" spans="1:9">
      <c r="A121" s="151"/>
      <c r="B121" s="152"/>
    </row>
    <row r="122" spans="1:9">
      <c r="A122" s="151"/>
      <c r="B122" s="152"/>
    </row>
    <row r="123" spans="1:9">
      <c r="A123" s="151"/>
      <c r="B123" s="152"/>
    </row>
    <row r="124" spans="1:9">
      <c r="A124" s="151"/>
      <c r="B124" s="152"/>
    </row>
    <row r="125" spans="1:9">
      <c r="A125" s="151"/>
      <c r="B125" s="152"/>
    </row>
    <row r="126" spans="1:9">
      <c r="A126" s="151"/>
      <c r="B126" s="152"/>
    </row>
    <row r="127" spans="1:9">
      <c r="A127" s="151"/>
      <c r="B127" s="152"/>
    </row>
    <row r="128" spans="1:9">
      <c r="A128" s="151"/>
      <c r="B128" s="152"/>
    </row>
    <row r="129" spans="1:2">
      <c r="A129" s="151"/>
      <c r="B129" s="152"/>
    </row>
    <row r="130" spans="1:2">
      <c r="A130" s="151"/>
      <c r="B130" s="152"/>
    </row>
    <row r="131" spans="1:2">
      <c r="A131" s="151"/>
      <c r="B131" s="152"/>
    </row>
    <row r="132" spans="1:2">
      <c r="A132" s="151"/>
      <c r="B132" s="152"/>
    </row>
    <row r="133" spans="1:2">
      <c r="A133" s="151"/>
      <c r="B133" s="152"/>
    </row>
    <row r="134" spans="1:2">
      <c r="A134" s="151"/>
      <c r="B134" s="152"/>
    </row>
    <row r="135" spans="1:2">
      <c r="A135" s="151"/>
      <c r="B135" s="152"/>
    </row>
    <row r="136" spans="1:2">
      <c r="A136" s="151"/>
      <c r="B136" s="152"/>
    </row>
    <row r="137" spans="1:2">
      <c r="A137" s="151"/>
      <c r="B137" s="152"/>
    </row>
    <row r="138" spans="1:2">
      <c r="A138" s="151"/>
      <c r="B138" s="152"/>
    </row>
    <row r="139" spans="1:2">
      <c r="A139" s="151"/>
      <c r="B139" s="152"/>
    </row>
    <row r="140" spans="1:2">
      <c r="A140" s="151"/>
      <c r="B140" s="152"/>
    </row>
    <row r="141" spans="1:2">
      <c r="A141" s="151"/>
      <c r="B141" s="152"/>
    </row>
    <row r="142" spans="1:2">
      <c r="A142" s="151"/>
      <c r="B142" s="152"/>
    </row>
    <row r="143" spans="1:2">
      <c r="A143" s="151"/>
      <c r="B143" s="152"/>
    </row>
    <row r="144" spans="1:2">
      <c r="A144" s="151"/>
      <c r="B144" s="152"/>
    </row>
    <row r="145" spans="1:2">
      <c r="A145" s="151"/>
      <c r="B145" s="152"/>
    </row>
    <row r="146" spans="1:2">
      <c r="A146" s="151"/>
      <c r="B146" s="152"/>
    </row>
    <row r="147" spans="1:2">
      <c r="A147" s="151"/>
      <c r="B147" s="152"/>
    </row>
    <row r="148" spans="1:2">
      <c r="A148" s="151"/>
      <c r="B148" s="152"/>
    </row>
    <row r="149" spans="1:2">
      <c r="A149" s="151"/>
      <c r="B149" s="152"/>
    </row>
    <row r="150" spans="1:2">
      <c r="A150" s="151"/>
      <c r="B150" s="152"/>
    </row>
    <row r="151" spans="1:2">
      <c r="A151" s="151"/>
      <c r="B151" s="152"/>
    </row>
    <row r="152" spans="1:2">
      <c r="A152" s="151"/>
      <c r="B152" s="152"/>
    </row>
    <row r="153" spans="1:2">
      <c r="A153" s="151"/>
      <c r="B153" s="152"/>
    </row>
    <row r="154" spans="1:2">
      <c r="A154" s="151"/>
      <c r="B154" s="152"/>
    </row>
    <row r="155" spans="1:2">
      <c r="A155" s="151"/>
      <c r="B155" s="152"/>
    </row>
    <row r="156" spans="1:2">
      <c r="A156" s="151"/>
      <c r="B156" s="152"/>
    </row>
    <row r="157" spans="1:2">
      <c r="A157" s="151"/>
      <c r="B157" s="152"/>
    </row>
    <row r="158" spans="1:2">
      <c r="A158" s="151"/>
      <c r="B158" s="152"/>
    </row>
    <row r="159" spans="1:2">
      <c r="A159" s="151"/>
      <c r="B159" s="152"/>
    </row>
    <row r="160" spans="1:2">
      <c r="A160" s="151"/>
      <c r="B160" s="152"/>
    </row>
    <row r="161" spans="1:2">
      <c r="A161" s="151"/>
      <c r="B161" s="152"/>
    </row>
    <row r="162" spans="1:2">
      <c r="A162" s="151"/>
      <c r="B162" s="152"/>
    </row>
    <row r="163" spans="1:2">
      <c r="A163" s="151"/>
      <c r="B163" s="152"/>
    </row>
    <row r="164" spans="1:2">
      <c r="A164" s="151"/>
      <c r="B164" s="152"/>
    </row>
    <row r="165" spans="1:2">
      <c r="A165" s="151"/>
      <c r="B165" s="152"/>
    </row>
    <row r="166" spans="1:2">
      <c r="A166" s="151"/>
      <c r="B166" s="152"/>
    </row>
    <row r="167" spans="1:2">
      <c r="A167" s="151"/>
      <c r="B167" s="152"/>
    </row>
    <row r="168" spans="1:2">
      <c r="A168" s="151"/>
      <c r="B168" s="152"/>
    </row>
    <row r="169" spans="1:2">
      <c r="A169" s="151"/>
      <c r="B169" s="152"/>
    </row>
    <row r="170" spans="1:2">
      <c r="A170" s="151"/>
      <c r="B170" s="152"/>
    </row>
    <row r="171" spans="1:2">
      <c r="A171" s="151"/>
      <c r="B171" s="152"/>
    </row>
    <row r="172" spans="1:2">
      <c r="A172" s="151"/>
      <c r="B172" s="152"/>
    </row>
    <row r="173" spans="1:2">
      <c r="A173" s="151"/>
      <c r="B173" s="152"/>
    </row>
    <row r="174" spans="1:2">
      <c r="A174" s="151"/>
      <c r="B174" s="152"/>
    </row>
    <row r="175" spans="1:2">
      <c r="A175" s="151"/>
      <c r="B175" s="152"/>
    </row>
    <row r="176" spans="1:2">
      <c r="A176" s="151"/>
      <c r="B176" s="152"/>
    </row>
    <row r="177" spans="1:2">
      <c r="A177" s="151"/>
      <c r="B177" s="152"/>
    </row>
    <row r="178" spans="1:2">
      <c r="A178" s="151"/>
      <c r="B178" s="152"/>
    </row>
    <row r="179" spans="1:2">
      <c r="A179" s="151"/>
      <c r="B179" s="152"/>
    </row>
    <row r="180" spans="1:2">
      <c r="A180" s="151"/>
      <c r="B180" s="152"/>
    </row>
    <row r="181" spans="1:2">
      <c r="A181" s="151"/>
      <c r="B181" s="152"/>
    </row>
    <row r="182" spans="1:2">
      <c r="A182" s="151"/>
      <c r="B182" s="152"/>
    </row>
    <row r="183" spans="1:2">
      <c r="A183" s="151"/>
      <c r="B183" s="152"/>
    </row>
    <row r="184" spans="1:2">
      <c r="A184" s="151"/>
      <c r="B184" s="152"/>
    </row>
    <row r="185" spans="1:2">
      <c r="A185" s="151"/>
      <c r="B185" s="152"/>
    </row>
    <row r="186" spans="1:2">
      <c r="A186" s="151"/>
      <c r="B186" s="152"/>
    </row>
    <row r="187" spans="1:2">
      <c r="A187" s="151"/>
      <c r="B187" s="152"/>
    </row>
    <row r="188" spans="1:2">
      <c r="A188" s="151"/>
      <c r="B188" s="152"/>
    </row>
    <row r="189" spans="1:2">
      <c r="A189" s="151"/>
      <c r="B189" s="152"/>
    </row>
    <row r="190" spans="1:2">
      <c r="A190" s="151"/>
      <c r="B190" s="152"/>
    </row>
    <row r="191" spans="1:2">
      <c r="A191" s="151"/>
      <c r="B191" s="152"/>
    </row>
    <row r="192" spans="1:2">
      <c r="A192" s="151"/>
      <c r="B192" s="152"/>
    </row>
    <row r="193" spans="1:2">
      <c r="A193" s="151"/>
      <c r="B193" s="152"/>
    </row>
    <row r="194" spans="1:2">
      <c r="A194" s="151"/>
      <c r="B194" s="152"/>
    </row>
    <row r="195" spans="1:2">
      <c r="A195" s="151"/>
      <c r="B195" s="152"/>
    </row>
    <row r="196" spans="1:2">
      <c r="A196" s="151"/>
      <c r="B196" s="152"/>
    </row>
    <row r="197" spans="1:2">
      <c r="A197" s="151"/>
      <c r="B197" s="152"/>
    </row>
    <row r="198" spans="1:2">
      <c r="A198" s="151"/>
      <c r="B198" s="152"/>
    </row>
    <row r="199" spans="1:2">
      <c r="A199" s="151"/>
      <c r="B199" s="152"/>
    </row>
    <row r="200" spans="1:2">
      <c r="A200" s="151"/>
      <c r="B200" s="152"/>
    </row>
    <row r="201" spans="1:2">
      <c r="A201" s="151"/>
      <c r="B201" s="152"/>
    </row>
    <row r="202" spans="1:2">
      <c r="A202" s="151"/>
      <c r="B202" s="152"/>
    </row>
    <row r="203" spans="1:2">
      <c r="A203" s="151"/>
      <c r="B203" s="152"/>
    </row>
    <row r="204" spans="1:2">
      <c r="A204" s="151"/>
      <c r="B204" s="152"/>
    </row>
    <row r="205" spans="1:2">
      <c r="A205" s="151"/>
      <c r="B205" s="152"/>
    </row>
    <row r="206" spans="1:2">
      <c r="A206" s="151"/>
      <c r="B206" s="152"/>
    </row>
    <row r="207" spans="1:2">
      <c r="A207" s="151"/>
      <c r="B207" s="152"/>
    </row>
    <row r="208" spans="1:2">
      <c r="A208" s="151"/>
      <c r="B208" s="152"/>
    </row>
    <row r="209" spans="1:2">
      <c r="A209" s="151"/>
      <c r="B209" s="152"/>
    </row>
    <row r="210" spans="1:2">
      <c r="A210" s="151"/>
      <c r="B210" s="152"/>
    </row>
    <row r="211" spans="1:2">
      <c r="A211" s="151"/>
      <c r="B211" s="152"/>
    </row>
    <row r="212" spans="1:2">
      <c r="A212" s="151"/>
      <c r="B212" s="152"/>
    </row>
    <row r="213" spans="1:2">
      <c r="A213" s="151"/>
      <c r="B213" s="152"/>
    </row>
    <row r="214" spans="1:2">
      <c r="A214" s="151"/>
      <c r="B214" s="152"/>
    </row>
    <row r="215" spans="1:2">
      <c r="A215" s="151"/>
      <c r="B215" s="152"/>
    </row>
    <row r="216" spans="1:2">
      <c r="A216" s="151"/>
      <c r="B216" s="152"/>
    </row>
    <row r="217" spans="1:2">
      <c r="A217" s="151"/>
      <c r="B217" s="152"/>
    </row>
    <row r="218" spans="1:2">
      <c r="A218" s="151"/>
      <c r="B218" s="152"/>
    </row>
    <row r="219" spans="1:2">
      <c r="A219" s="151"/>
      <c r="B219" s="152"/>
    </row>
    <row r="220" spans="1:2">
      <c r="A220" s="151"/>
      <c r="B220" s="152"/>
    </row>
    <row r="221" spans="1:2">
      <c r="A221" s="151"/>
      <c r="B221" s="152"/>
    </row>
    <row r="222" spans="1:2">
      <c r="A222" s="151"/>
      <c r="B222" s="152"/>
    </row>
    <row r="223" spans="1:2">
      <c r="A223" s="151"/>
      <c r="B223" s="152"/>
    </row>
    <row r="224" spans="1:2">
      <c r="A224" s="151"/>
      <c r="B224" s="152"/>
    </row>
    <row r="225" spans="1:2">
      <c r="A225" s="151"/>
      <c r="B225" s="152"/>
    </row>
    <row r="226" spans="1:2">
      <c r="A226" s="151"/>
      <c r="B226" s="152"/>
    </row>
    <row r="227" spans="1:2">
      <c r="A227" s="151"/>
      <c r="B227" s="152"/>
    </row>
    <row r="228" spans="1:2">
      <c r="A228" s="151"/>
      <c r="B228" s="152"/>
    </row>
    <row r="229" spans="1:2">
      <c r="A229" s="151"/>
      <c r="B229" s="152"/>
    </row>
    <row r="230" spans="1:2">
      <c r="A230" s="151"/>
      <c r="B230" s="152"/>
    </row>
    <row r="231" spans="1:2">
      <c r="A231" s="151"/>
      <c r="B231" s="152"/>
    </row>
    <row r="232" spans="1:2">
      <c r="A232" s="151"/>
      <c r="B232" s="152"/>
    </row>
    <row r="233" spans="1:2">
      <c r="A233" s="151"/>
      <c r="B233" s="152"/>
    </row>
    <row r="234" spans="1:2">
      <c r="A234" s="151"/>
      <c r="B234" s="152"/>
    </row>
    <row r="235" spans="1:2">
      <c r="A235" s="151"/>
      <c r="B235" s="152"/>
    </row>
    <row r="236" spans="1:2">
      <c r="A236" s="151"/>
      <c r="B236" s="152"/>
    </row>
    <row r="237" spans="1:2">
      <c r="A237" s="151"/>
      <c r="B237" s="152"/>
    </row>
    <row r="238" spans="1:2">
      <c r="A238" s="151"/>
      <c r="B238" s="152"/>
    </row>
    <row r="239" spans="1:2">
      <c r="A239" s="151"/>
      <c r="B239" s="152"/>
    </row>
    <row r="240" spans="1:2">
      <c r="A240" s="151"/>
      <c r="B240" s="152"/>
    </row>
    <row r="241" spans="1:2">
      <c r="A241" s="151"/>
      <c r="B241" s="152"/>
    </row>
    <row r="242" spans="1:2">
      <c r="A242" s="151"/>
      <c r="B242" s="152"/>
    </row>
    <row r="243" spans="1:2">
      <c r="A243" s="151"/>
      <c r="B243" s="152"/>
    </row>
    <row r="244" spans="1:2">
      <c r="A244" s="151"/>
      <c r="B244" s="152"/>
    </row>
    <row r="245" spans="1:2">
      <c r="A245" s="151"/>
      <c r="B245" s="152"/>
    </row>
    <row r="246" spans="1:2">
      <c r="A246" s="151"/>
      <c r="B246" s="152"/>
    </row>
    <row r="247" spans="1:2">
      <c r="A247" s="151"/>
      <c r="B247" s="152"/>
    </row>
    <row r="248" spans="1:2">
      <c r="A248" s="151"/>
      <c r="B248" s="152"/>
    </row>
    <row r="249" spans="1:2">
      <c r="A249" s="151"/>
      <c r="B249" s="152"/>
    </row>
    <row r="250" spans="1:2">
      <c r="A250" s="151"/>
      <c r="B250" s="152"/>
    </row>
    <row r="251" spans="1:2">
      <c r="A251" s="151"/>
      <c r="B251" s="152"/>
    </row>
    <row r="252" spans="1:2">
      <c r="A252" s="151"/>
      <c r="B252" s="152"/>
    </row>
    <row r="253" spans="1:2">
      <c r="A253" s="151"/>
      <c r="B253" s="152"/>
    </row>
    <row r="254" spans="1:2">
      <c r="A254" s="151"/>
      <c r="B254" s="152"/>
    </row>
    <row r="255" spans="1:2">
      <c r="A255" s="151"/>
      <c r="B255" s="152"/>
    </row>
    <row r="256" spans="1:2">
      <c r="A256" s="151"/>
      <c r="B256" s="152"/>
    </row>
    <row r="257" spans="1:2">
      <c r="A257" s="151"/>
      <c r="B257" s="152"/>
    </row>
    <row r="258" spans="1:2">
      <c r="A258" s="151"/>
      <c r="B258" s="152"/>
    </row>
    <row r="259" spans="1:2">
      <c r="A259" s="151"/>
      <c r="B259" s="152"/>
    </row>
    <row r="260" spans="1:2">
      <c r="A260" s="151"/>
      <c r="B260" s="152"/>
    </row>
    <row r="261" spans="1:2">
      <c r="A261" s="151"/>
      <c r="B261" s="152"/>
    </row>
    <row r="262" spans="1:2">
      <c r="A262" s="151"/>
      <c r="B262" s="152"/>
    </row>
    <row r="263" spans="1:2">
      <c r="A263" s="151"/>
      <c r="B263" s="152"/>
    </row>
    <row r="264" spans="1:2">
      <c r="A264" s="151"/>
      <c r="B264" s="152"/>
    </row>
    <row r="265" spans="1:2">
      <c r="A265" s="151"/>
      <c r="B265" s="152"/>
    </row>
    <row r="266" spans="1:2">
      <c r="A266" s="151"/>
      <c r="B266" s="152"/>
    </row>
    <row r="267" spans="1:2">
      <c r="A267" s="151"/>
      <c r="B267" s="152"/>
    </row>
    <row r="268" spans="1:2">
      <c r="A268" s="151"/>
      <c r="B268" s="152"/>
    </row>
    <row r="269" spans="1:2">
      <c r="A269" s="151"/>
      <c r="B269" s="152"/>
    </row>
    <row r="270" spans="1:2">
      <c r="A270" s="151"/>
      <c r="B270" s="152"/>
    </row>
    <row r="271" spans="1:2">
      <c r="A271" s="151"/>
      <c r="B271" s="152"/>
    </row>
    <row r="272" spans="1:2">
      <c r="A272" s="151"/>
      <c r="B272" s="152"/>
    </row>
    <row r="273" spans="1:2">
      <c r="A273" s="151"/>
      <c r="B273" s="152"/>
    </row>
    <row r="274" spans="1:2">
      <c r="A274" s="151"/>
      <c r="B274" s="152"/>
    </row>
    <row r="275" spans="1:2">
      <c r="A275" s="151"/>
      <c r="B275" s="152"/>
    </row>
    <row r="276" spans="1:2">
      <c r="A276" s="151"/>
      <c r="B276" s="152"/>
    </row>
    <row r="277" spans="1:2">
      <c r="A277" s="151"/>
      <c r="B277" s="152"/>
    </row>
    <row r="278" spans="1:2">
      <c r="A278" s="151"/>
      <c r="B278" s="152"/>
    </row>
    <row r="279" spans="1:2">
      <c r="A279" s="151"/>
      <c r="B279" s="152"/>
    </row>
    <row r="280" spans="1:2">
      <c r="A280" s="151"/>
      <c r="B280" s="152"/>
    </row>
    <row r="281" spans="1:2">
      <c r="A281" s="151"/>
      <c r="B281" s="152"/>
    </row>
    <row r="282" spans="1:2">
      <c r="A282" s="151"/>
      <c r="B282" s="152"/>
    </row>
    <row r="283" spans="1:2">
      <c r="A283" s="151"/>
      <c r="B283" s="152"/>
    </row>
    <row r="284" spans="1:2">
      <c r="A284" s="151"/>
      <c r="B284" s="152"/>
    </row>
    <row r="285" spans="1:2">
      <c r="A285" s="151"/>
      <c r="B285" s="152"/>
    </row>
    <row r="286" spans="1:2">
      <c r="A286" s="151"/>
      <c r="B286" s="152"/>
    </row>
    <row r="287" spans="1:2">
      <c r="A287" s="151"/>
      <c r="B287" s="152"/>
    </row>
    <row r="288" spans="1:2">
      <c r="A288" s="151"/>
      <c r="B288" s="152"/>
    </row>
    <row r="289" spans="1:2">
      <c r="A289" s="151"/>
      <c r="B289" s="152"/>
    </row>
    <row r="290" spans="1:2">
      <c r="A290" s="151"/>
      <c r="B290" s="152"/>
    </row>
    <row r="291" spans="1:2">
      <c r="A291" s="151"/>
      <c r="B291" s="152"/>
    </row>
    <row r="292" spans="1:2">
      <c r="A292" s="151"/>
      <c r="B292" s="152"/>
    </row>
    <row r="293" spans="1:2">
      <c r="A293" s="151"/>
      <c r="B293" s="152"/>
    </row>
    <row r="294" spans="1:2">
      <c r="A294" s="151"/>
      <c r="B294" s="152"/>
    </row>
    <row r="295" spans="1:2">
      <c r="A295" s="151"/>
      <c r="B295" s="152"/>
    </row>
    <row r="296" spans="1:2">
      <c r="A296" s="151"/>
      <c r="B296" s="152"/>
    </row>
    <row r="297" spans="1:2">
      <c r="A297" s="151"/>
      <c r="B297" s="152"/>
    </row>
    <row r="298" spans="1:2">
      <c r="A298" s="151"/>
      <c r="B298" s="152"/>
    </row>
    <row r="299" spans="1:2">
      <c r="A299" s="151"/>
      <c r="B299" s="152"/>
    </row>
    <row r="300" spans="1:2">
      <c r="A300" s="151"/>
      <c r="B300" s="152"/>
    </row>
    <row r="301" spans="1:2">
      <c r="A301" s="151"/>
      <c r="B301" s="152"/>
    </row>
    <row r="302" spans="1:2">
      <c r="A302" s="151"/>
      <c r="B302" s="152"/>
    </row>
    <row r="303" spans="1:2">
      <c r="A303" s="151"/>
      <c r="B303" s="152"/>
    </row>
    <row r="304" spans="1:2">
      <c r="A304" s="151"/>
      <c r="B304" s="152"/>
    </row>
    <row r="305" spans="1:2">
      <c r="A305" s="151"/>
      <c r="B305" s="152"/>
    </row>
    <row r="306" spans="1:2">
      <c r="A306" s="151"/>
      <c r="B306" s="152"/>
    </row>
    <row r="307" spans="1:2">
      <c r="A307" s="151"/>
      <c r="B307" s="152"/>
    </row>
    <row r="308" spans="1:2">
      <c r="A308" s="151"/>
      <c r="B308" s="152"/>
    </row>
    <row r="309" spans="1:2">
      <c r="A309" s="151"/>
      <c r="B309" s="152"/>
    </row>
    <row r="310" spans="1:2">
      <c r="A310" s="151"/>
      <c r="B310" s="152"/>
    </row>
    <row r="311" spans="1:2">
      <c r="A311" s="151"/>
      <c r="B311" s="152"/>
    </row>
    <row r="312" spans="1:2">
      <c r="A312" s="151"/>
      <c r="B312" s="152"/>
    </row>
    <row r="313" spans="1:2">
      <c r="A313" s="151"/>
      <c r="B313" s="152"/>
    </row>
    <row r="314" spans="1:2">
      <c r="A314" s="151"/>
      <c r="B314" s="152"/>
    </row>
    <row r="315" spans="1:2">
      <c r="A315" s="151"/>
      <c r="B315" s="152"/>
    </row>
    <row r="316" spans="1:2">
      <c r="A316" s="151"/>
      <c r="B316" s="152"/>
    </row>
    <row r="317" spans="1:2">
      <c r="A317" s="151"/>
      <c r="B317" s="152"/>
    </row>
    <row r="318" spans="1:2">
      <c r="A318" s="151"/>
      <c r="B318" s="152"/>
    </row>
    <row r="319" spans="1:2">
      <c r="A319" s="151"/>
      <c r="B319" s="152"/>
    </row>
    <row r="320" spans="1:2">
      <c r="A320" s="151"/>
      <c r="B320" s="152"/>
    </row>
    <row r="321" spans="1:2">
      <c r="A321" s="151"/>
      <c r="B321" s="152"/>
    </row>
    <row r="322" spans="1:2">
      <c r="A322" s="151"/>
      <c r="B322" s="152"/>
    </row>
    <row r="323" spans="1:2">
      <c r="A323" s="151"/>
      <c r="B323" s="152"/>
    </row>
    <row r="324" spans="1:2">
      <c r="A324" s="151"/>
      <c r="B324" s="152"/>
    </row>
    <row r="325" spans="1:2">
      <c r="A325" s="151"/>
      <c r="B325" s="152"/>
    </row>
    <row r="326" spans="1:2">
      <c r="A326" s="151"/>
      <c r="B326" s="152"/>
    </row>
    <row r="327" spans="1:2">
      <c r="A327" s="151"/>
      <c r="B327" s="152"/>
    </row>
    <row r="328" spans="1:2">
      <c r="A328" s="151"/>
      <c r="B328" s="152"/>
    </row>
    <row r="329" spans="1:2">
      <c r="A329" s="151"/>
      <c r="B329" s="152"/>
    </row>
    <row r="330" spans="1:2">
      <c r="A330" s="151"/>
      <c r="B330" s="152"/>
    </row>
    <row r="331" spans="1:2">
      <c r="A331" s="151"/>
      <c r="B331" s="152"/>
    </row>
    <row r="332" spans="1:2">
      <c r="A332" s="151"/>
      <c r="B332" s="152"/>
    </row>
    <row r="333" spans="1:2">
      <c r="A333" s="151"/>
      <c r="B333" s="152"/>
    </row>
    <row r="334" spans="1:2">
      <c r="A334" s="151"/>
      <c r="B334" s="152"/>
    </row>
    <row r="335" spans="1:2">
      <c r="A335" s="151"/>
      <c r="B335" s="152"/>
    </row>
    <row r="336" spans="1:2">
      <c r="A336" s="151"/>
      <c r="B336" s="152"/>
    </row>
    <row r="337" spans="1:2">
      <c r="A337" s="151"/>
      <c r="B337" s="152"/>
    </row>
    <row r="338" spans="1:2">
      <c r="A338" s="151"/>
      <c r="B338" s="152"/>
    </row>
    <row r="339" spans="1:2">
      <c r="A339" s="151"/>
      <c r="B339" s="152"/>
    </row>
    <row r="340" spans="1:2">
      <c r="A340" s="151"/>
      <c r="B340" s="152"/>
    </row>
    <row r="341" spans="1:2">
      <c r="A341" s="151"/>
      <c r="B341" s="152"/>
    </row>
    <row r="342" spans="1:2">
      <c r="A342" s="151"/>
      <c r="B342" s="152"/>
    </row>
    <row r="343" spans="1:2">
      <c r="A343" s="151"/>
      <c r="B343" s="152"/>
    </row>
    <row r="344" spans="1:2">
      <c r="A344" s="151"/>
      <c r="B344" s="152"/>
    </row>
    <row r="345" spans="1:2">
      <c r="A345" s="151"/>
      <c r="B345" s="152"/>
    </row>
    <row r="346" spans="1:2">
      <c r="A346" s="151"/>
      <c r="B346" s="152"/>
    </row>
    <row r="347" spans="1:2">
      <c r="A347" s="151"/>
      <c r="B347" s="152"/>
    </row>
    <row r="348" spans="1:2">
      <c r="A348" s="151"/>
      <c r="B348" s="152"/>
    </row>
    <row r="349" spans="1:2">
      <c r="A349" s="151"/>
      <c r="B349" s="152"/>
    </row>
    <row r="350" spans="1:2">
      <c r="A350" s="151"/>
      <c r="B350" s="152"/>
    </row>
    <row r="351" spans="1:2">
      <c r="A351" s="151"/>
      <c r="B351" s="152"/>
    </row>
    <row r="352" spans="1:2">
      <c r="A352" s="151"/>
      <c r="B352" s="152"/>
    </row>
    <row r="353" spans="1:2">
      <c r="A353" s="151"/>
      <c r="B353" s="152"/>
    </row>
    <row r="354" spans="1:2">
      <c r="A354" s="151"/>
      <c r="B354" s="152"/>
    </row>
    <row r="355" spans="1:2">
      <c r="A355" s="151"/>
      <c r="B355" s="152"/>
    </row>
    <row r="356" spans="1:2">
      <c r="A356" s="151"/>
      <c r="B356" s="152"/>
    </row>
    <row r="357" spans="1:2">
      <c r="A357" s="151"/>
      <c r="B357" s="152"/>
    </row>
    <row r="358" spans="1:2">
      <c r="A358" s="151"/>
      <c r="B358" s="152"/>
    </row>
    <row r="359" spans="1:2">
      <c r="A359" s="151"/>
      <c r="B359" s="152"/>
    </row>
    <row r="360" spans="1:2">
      <c r="A360" s="151"/>
      <c r="B360" s="152"/>
    </row>
    <row r="361" spans="1:2">
      <c r="A361" s="151"/>
      <c r="B361" s="152"/>
    </row>
    <row r="362" spans="1:2">
      <c r="A362" s="151"/>
      <c r="B362" s="152"/>
    </row>
    <row r="363" spans="1:2">
      <c r="A363" s="151"/>
      <c r="B363" s="152"/>
    </row>
    <row r="364" spans="1:2">
      <c r="A364" s="151"/>
      <c r="B364" s="152"/>
    </row>
    <row r="365" spans="1:2">
      <c r="A365" s="151"/>
      <c r="B365" s="152"/>
    </row>
    <row r="366" spans="1:2">
      <c r="A366" s="151"/>
      <c r="B366" s="152"/>
    </row>
    <row r="367" spans="1:2">
      <c r="A367" s="151"/>
      <c r="B367" s="152"/>
    </row>
    <row r="368" spans="1:2">
      <c r="A368" s="151"/>
      <c r="B368" s="152"/>
    </row>
    <row r="369" spans="1:2">
      <c r="A369" s="151"/>
      <c r="B369" s="152"/>
    </row>
    <row r="370" spans="1:2">
      <c r="A370" s="151"/>
      <c r="B370" s="152"/>
    </row>
    <row r="371" spans="1:2">
      <c r="A371" s="151"/>
      <c r="B371" s="152"/>
    </row>
    <row r="372" spans="1:2">
      <c r="A372" s="151"/>
      <c r="B372" s="152"/>
    </row>
    <row r="373" spans="1:2">
      <c r="A373" s="151"/>
      <c r="B373" s="152"/>
    </row>
    <row r="374" spans="1:2">
      <c r="A374" s="151"/>
      <c r="B374" s="152"/>
    </row>
    <row r="375" spans="1:2">
      <c r="A375" s="151"/>
      <c r="B375" s="152"/>
    </row>
    <row r="376" spans="1:2">
      <c r="A376" s="151"/>
      <c r="B376" s="152"/>
    </row>
    <row r="377" spans="1:2">
      <c r="A377" s="151"/>
      <c r="B377" s="152"/>
    </row>
    <row r="378" spans="1:2">
      <c r="A378" s="151"/>
      <c r="B378" s="152"/>
    </row>
    <row r="379" spans="1:2">
      <c r="A379" s="151"/>
      <c r="B379" s="152"/>
    </row>
    <row r="380" spans="1:2">
      <c r="A380" s="151"/>
      <c r="B380" s="152"/>
    </row>
    <row r="381" spans="1:2">
      <c r="A381" s="151"/>
      <c r="B381" s="152"/>
    </row>
    <row r="382" spans="1:2">
      <c r="A382" s="151"/>
      <c r="B382" s="152"/>
    </row>
    <row r="383" spans="1:2">
      <c r="A383" s="151"/>
      <c r="B383" s="152"/>
    </row>
    <row r="384" spans="1:2">
      <c r="A384" s="151"/>
      <c r="B384" s="152"/>
    </row>
    <row r="385" spans="1:2">
      <c r="A385" s="151"/>
      <c r="B385" s="152"/>
    </row>
    <row r="386" spans="1:2">
      <c r="A386" s="151"/>
      <c r="B386" s="152"/>
    </row>
    <row r="387" spans="1:2">
      <c r="A387" s="151"/>
      <c r="B387" s="152"/>
    </row>
    <row r="388" spans="1:2">
      <c r="A388" s="151"/>
      <c r="B388" s="152"/>
    </row>
    <row r="389" spans="1:2">
      <c r="A389" s="151"/>
      <c r="B389" s="152"/>
    </row>
    <row r="390" spans="1:2">
      <c r="A390" s="151"/>
      <c r="B390" s="152"/>
    </row>
    <row r="391" spans="1:2">
      <c r="A391" s="151"/>
      <c r="B391" s="152"/>
    </row>
    <row r="392" spans="1:2">
      <c r="A392" s="151"/>
      <c r="B392" s="152"/>
    </row>
    <row r="393" spans="1:2">
      <c r="A393" s="151"/>
      <c r="B393" s="152"/>
    </row>
    <row r="394" spans="1:2">
      <c r="A394" s="151"/>
      <c r="B394" s="152"/>
    </row>
    <row r="395" spans="1:2">
      <c r="A395" s="151"/>
      <c r="B395" s="152"/>
    </row>
    <row r="396" spans="1:2">
      <c r="A396" s="151"/>
      <c r="B396" s="152"/>
    </row>
    <row r="397" spans="1:2">
      <c r="A397" s="151"/>
      <c r="B397" s="154"/>
    </row>
    <row r="398" spans="1:2">
      <c r="A398" s="153"/>
    </row>
  </sheetData>
  <mergeCells count="255">
    <mergeCell ref="B106:F106"/>
    <mergeCell ref="D44:E44"/>
    <mergeCell ref="F44:G44"/>
    <mergeCell ref="A71:B71"/>
    <mergeCell ref="D71:E71"/>
    <mergeCell ref="F70:G70"/>
    <mergeCell ref="F71:G71"/>
    <mergeCell ref="A45:B45"/>
    <mergeCell ref="D45:E45"/>
    <mergeCell ref="F45:G45"/>
    <mergeCell ref="A53:B53"/>
    <mergeCell ref="D53:E53"/>
    <mergeCell ref="F53:G53"/>
    <mergeCell ref="A62:B62"/>
    <mergeCell ref="D62:E62"/>
    <mergeCell ref="F62:G62"/>
    <mergeCell ref="A63:B63"/>
    <mergeCell ref="D63:E63"/>
    <mergeCell ref="F63:G63"/>
    <mergeCell ref="A60:B60"/>
    <mergeCell ref="D60:E60"/>
    <mergeCell ref="F60:G60"/>
    <mergeCell ref="A61:B61"/>
    <mergeCell ref="D61:E61"/>
    <mergeCell ref="F55:G55"/>
    <mergeCell ref="D51:E51"/>
    <mergeCell ref="F51:G51"/>
    <mergeCell ref="A52:B52"/>
    <mergeCell ref="D52:E52"/>
    <mergeCell ref="F52:G52"/>
    <mergeCell ref="A51:B51"/>
    <mergeCell ref="F61:G61"/>
    <mergeCell ref="A58:B58"/>
    <mergeCell ref="D58:E58"/>
    <mergeCell ref="F58:G58"/>
    <mergeCell ref="A59:B59"/>
    <mergeCell ref="D59:E59"/>
    <mergeCell ref="F59:G59"/>
    <mergeCell ref="A57:B57"/>
    <mergeCell ref="D57:E57"/>
    <mergeCell ref="F57:G57"/>
    <mergeCell ref="D43:E43"/>
    <mergeCell ref="F43:G43"/>
    <mergeCell ref="F38:G38"/>
    <mergeCell ref="A32:B32"/>
    <mergeCell ref="A33:B33"/>
    <mergeCell ref="A34:B34"/>
    <mergeCell ref="A56:B56"/>
    <mergeCell ref="D56:E56"/>
    <mergeCell ref="F56:G56"/>
    <mergeCell ref="D46:E46"/>
    <mergeCell ref="F46:G46"/>
    <mergeCell ref="D47:E47"/>
    <mergeCell ref="F47:G47"/>
    <mergeCell ref="D48:E48"/>
    <mergeCell ref="F48:G48"/>
    <mergeCell ref="D49:E49"/>
    <mergeCell ref="F49:G49"/>
    <mergeCell ref="D50:E50"/>
    <mergeCell ref="F50:G50"/>
    <mergeCell ref="A54:B54"/>
    <mergeCell ref="D54:E54"/>
    <mergeCell ref="F54:G54"/>
    <mergeCell ref="A55:B55"/>
    <mergeCell ref="D55:E55"/>
    <mergeCell ref="F34:G34"/>
    <mergeCell ref="A29:B29"/>
    <mergeCell ref="D29:E29"/>
    <mergeCell ref="F29:G29"/>
    <mergeCell ref="A30:B30"/>
    <mergeCell ref="D30:E30"/>
    <mergeCell ref="F30:G30"/>
    <mergeCell ref="A31:B31"/>
    <mergeCell ref="D31:E31"/>
    <mergeCell ref="H1:J1"/>
    <mergeCell ref="H2:J2"/>
    <mergeCell ref="H3:J3"/>
    <mergeCell ref="H4:J4"/>
    <mergeCell ref="F26:G26"/>
    <mergeCell ref="F27:G27"/>
    <mergeCell ref="A7:K7"/>
    <mergeCell ref="A9:K9"/>
    <mergeCell ref="A11:C11"/>
    <mergeCell ref="A27:B27"/>
    <mergeCell ref="D27:E27"/>
    <mergeCell ref="D26:E26"/>
    <mergeCell ref="D16:E16"/>
    <mergeCell ref="D17:E17"/>
    <mergeCell ref="D19:E19"/>
    <mergeCell ref="D21:E21"/>
    <mergeCell ref="D11:E11"/>
    <mergeCell ref="F11:G11"/>
    <mergeCell ref="A43:B43"/>
    <mergeCell ref="A46:B46"/>
    <mergeCell ref="A47:B47"/>
    <mergeCell ref="A48:B48"/>
    <mergeCell ref="A49:B49"/>
    <mergeCell ref="A50:B50"/>
    <mergeCell ref="A44:B44"/>
    <mergeCell ref="A8:K8"/>
    <mergeCell ref="D12:E12"/>
    <mergeCell ref="D14:E14"/>
    <mergeCell ref="D23:E23"/>
    <mergeCell ref="F28:G28"/>
    <mergeCell ref="A28:B28"/>
    <mergeCell ref="D28:E28"/>
    <mergeCell ref="F37:G37"/>
    <mergeCell ref="D39:E39"/>
    <mergeCell ref="D40:E40"/>
    <mergeCell ref="D41:E41"/>
    <mergeCell ref="F31:G31"/>
    <mergeCell ref="D32:E32"/>
    <mergeCell ref="F32:G32"/>
    <mergeCell ref="D33:E33"/>
    <mergeCell ref="F33:G33"/>
    <mergeCell ref="D34:E34"/>
    <mergeCell ref="A35:B35"/>
    <mergeCell ref="D35:E35"/>
    <mergeCell ref="F35:G35"/>
    <mergeCell ref="A36:B36"/>
    <mergeCell ref="D36:E36"/>
    <mergeCell ref="F36:G36"/>
    <mergeCell ref="F40:G40"/>
    <mergeCell ref="F41:G41"/>
    <mergeCell ref="A42:B42"/>
    <mergeCell ref="A37:B37"/>
    <mergeCell ref="A38:B38"/>
    <mergeCell ref="A39:B39"/>
    <mergeCell ref="A40:B40"/>
    <mergeCell ref="A41:B41"/>
    <mergeCell ref="D37:E37"/>
    <mergeCell ref="D38:E38"/>
    <mergeCell ref="F69:G69"/>
    <mergeCell ref="A70:B70"/>
    <mergeCell ref="D70:E70"/>
    <mergeCell ref="F19:G20"/>
    <mergeCell ref="D42:E42"/>
    <mergeCell ref="F42:G42"/>
    <mergeCell ref="F39:G39"/>
    <mergeCell ref="A64:B64"/>
    <mergeCell ref="D64:E64"/>
    <mergeCell ref="F64:G64"/>
    <mergeCell ref="A65:B65"/>
    <mergeCell ref="D65:E65"/>
    <mergeCell ref="F65:G65"/>
    <mergeCell ref="A66:B66"/>
    <mergeCell ref="D66:E66"/>
    <mergeCell ref="F66:G66"/>
    <mergeCell ref="A67:B67"/>
    <mergeCell ref="D67:E67"/>
    <mergeCell ref="F67:G67"/>
    <mergeCell ref="A68:B68"/>
    <mergeCell ref="D68:E68"/>
    <mergeCell ref="F68:G68"/>
    <mergeCell ref="A69:B69"/>
    <mergeCell ref="D69:E69"/>
    <mergeCell ref="A104:B104"/>
    <mergeCell ref="D104:E104"/>
    <mergeCell ref="F104:G104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3:B93"/>
    <mergeCell ref="A94:B94"/>
    <mergeCell ref="A95:B95"/>
    <mergeCell ref="A96:B96"/>
    <mergeCell ref="A97:B97"/>
    <mergeCell ref="A98:B98"/>
    <mergeCell ref="A103:B103"/>
    <mergeCell ref="D103:E103"/>
    <mergeCell ref="F103:G103"/>
    <mergeCell ref="A99:B99"/>
    <mergeCell ref="A100:B100"/>
    <mergeCell ref="A101:B101"/>
    <mergeCell ref="A102:B102"/>
    <mergeCell ref="F100:G100"/>
    <mergeCell ref="F101:G101"/>
    <mergeCell ref="F102:G102"/>
    <mergeCell ref="D100:E100"/>
    <mergeCell ref="D101:E101"/>
    <mergeCell ref="D102:E102"/>
    <mergeCell ref="D85:E85"/>
    <mergeCell ref="D86:E86"/>
    <mergeCell ref="D87:E87"/>
    <mergeCell ref="D88:E88"/>
    <mergeCell ref="D89:E89"/>
    <mergeCell ref="D90:E90"/>
    <mergeCell ref="A90:B90"/>
    <mergeCell ref="D72:E72"/>
    <mergeCell ref="D73:E73"/>
    <mergeCell ref="D74:E74"/>
    <mergeCell ref="D75:E75"/>
    <mergeCell ref="D76:E76"/>
    <mergeCell ref="D77:E77"/>
    <mergeCell ref="D78:E78"/>
    <mergeCell ref="D81:E81"/>
    <mergeCell ref="D82:E82"/>
    <mergeCell ref="A91:B91"/>
    <mergeCell ref="A92:B92"/>
    <mergeCell ref="F72:G72"/>
    <mergeCell ref="F73:G73"/>
    <mergeCell ref="F74:G74"/>
    <mergeCell ref="F75:G75"/>
    <mergeCell ref="F76:G76"/>
    <mergeCell ref="F77:G77"/>
    <mergeCell ref="F78:G78"/>
    <mergeCell ref="D79:E79"/>
    <mergeCell ref="D80:E80"/>
    <mergeCell ref="D91:E91"/>
    <mergeCell ref="D92:E92"/>
    <mergeCell ref="F79:G79"/>
    <mergeCell ref="F80:G80"/>
    <mergeCell ref="F81:G81"/>
    <mergeCell ref="F82:G82"/>
    <mergeCell ref="F83:G83"/>
    <mergeCell ref="F84:G84"/>
    <mergeCell ref="F85:G85"/>
    <mergeCell ref="F86:G86"/>
    <mergeCell ref="F87:G87"/>
    <mergeCell ref="D83:E83"/>
    <mergeCell ref="D84:E84"/>
    <mergeCell ref="D93:E93"/>
    <mergeCell ref="D94:E94"/>
    <mergeCell ref="D95:E95"/>
    <mergeCell ref="D96:E96"/>
    <mergeCell ref="D97:E97"/>
    <mergeCell ref="D98:E98"/>
    <mergeCell ref="D99:E99"/>
    <mergeCell ref="F88:G88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98:G98"/>
    <mergeCell ref="F99:G99"/>
  </mergeCells>
  <phoneticPr fontId="13" type="noConversion"/>
  <pageMargins left="0.70866141732283472" right="0.70866141732283472" top="0.3" bottom="0.74803149606299213" header="0.2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E28"/>
  <sheetViews>
    <sheetView workbookViewId="0">
      <selection activeCell="O21" sqref="O21"/>
    </sheetView>
  </sheetViews>
  <sheetFormatPr defaultRowHeight="15"/>
  <sheetData>
    <row r="2" spans="1:5">
      <c r="D2" t="s">
        <v>325</v>
      </c>
    </row>
    <row r="3" spans="1:5">
      <c r="D3" t="s">
        <v>326</v>
      </c>
    </row>
    <row r="4" spans="1:5">
      <c r="D4" t="s">
        <v>327</v>
      </c>
    </row>
    <row r="5" spans="1:5">
      <c r="D5" s="104"/>
      <c r="E5" t="s">
        <v>328</v>
      </c>
    </row>
    <row r="8" spans="1:5" ht="25.5" customHeight="1">
      <c r="C8" t="s">
        <v>329</v>
      </c>
    </row>
    <row r="9" spans="1:5" ht="21.75" customHeight="1">
      <c r="D9" t="s">
        <v>334</v>
      </c>
    </row>
    <row r="10" spans="1:5" ht="24" customHeight="1">
      <c r="B10" t="s">
        <v>330</v>
      </c>
    </row>
    <row r="11" spans="1:5" ht="150" customHeight="1">
      <c r="A11" t="s">
        <v>331</v>
      </c>
    </row>
    <row r="12" spans="1:5">
      <c r="A12" t="s">
        <v>332</v>
      </c>
    </row>
    <row r="13" spans="1:5">
      <c r="A13" t="s">
        <v>348</v>
      </c>
    </row>
    <row r="14" spans="1:5">
      <c r="A14" t="s">
        <v>347</v>
      </c>
    </row>
    <row r="15" spans="1:5">
      <c r="A15" t="s">
        <v>333</v>
      </c>
    </row>
    <row r="16" spans="1:5">
      <c r="B16" t="s">
        <v>335</v>
      </c>
    </row>
    <row r="21" spans="1:5">
      <c r="A21" t="s">
        <v>336</v>
      </c>
    </row>
    <row r="23" spans="1:5">
      <c r="A23" t="s">
        <v>337</v>
      </c>
      <c r="D23" s="104"/>
      <c r="E23" t="s">
        <v>338</v>
      </c>
    </row>
    <row r="24" spans="1:5">
      <c r="A24" t="s">
        <v>339</v>
      </c>
      <c r="D24" s="105"/>
      <c r="E24" t="s">
        <v>340</v>
      </c>
    </row>
    <row r="25" spans="1:5">
      <c r="A25" t="s">
        <v>341</v>
      </c>
    </row>
    <row r="26" spans="1:5" ht="135" customHeight="1">
      <c r="A26" t="s">
        <v>342</v>
      </c>
      <c r="D26" s="104"/>
      <c r="E26" t="s">
        <v>343</v>
      </c>
    </row>
    <row r="27" spans="1:5">
      <c r="A27" t="s">
        <v>344</v>
      </c>
      <c r="D27" s="106"/>
      <c r="E27" t="s">
        <v>345</v>
      </c>
    </row>
    <row r="28" spans="1:5">
      <c r="D28" s="106"/>
      <c r="E28" t="s">
        <v>346</v>
      </c>
    </row>
  </sheetData>
  <phoneticPr fontId="13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107"/>
  <sheetViews>
    <sheetView tabSelected="1" topLeftCell="A98" workbookViewId="0">
      <selection activeCell="H101" sqref="H101:I101"/>
    </sheetView>
  </sheetViews>
  <sheetFormatPr defaultRowHeight="15"/>
  <cols>
    <col min="1" max="1" width="4.140625" customWidth="1"/>
    <col min="2" max="2" width="7" customWidth="1"/>
    <col min="3" max="3" width="1.5703125" customWidth="1"/>
    <col min="4" max="4" width="9.140625" hidden="1" customWidth="1"/>
    <col min="6" max="6" width="7" customWidth="1"/>
    <col min="7" max="7" width="5.42578125" customWidth="1"/>
    <col min="9" max="9" width="27.140625" customWidth="1"/>
    <col min="10" max="10" width="10.7109375" customWidth="1"/>
    <col min="11" max="11" width="48.140625" customWidth="1"/>
  </cols>
  <sheetData>
    <row r="1" spans="1:13" ht="18.75">
      <c r="A1" s="52"/>
      <c r="B1" s="52"/>
      <c r="C1" s="52"/>
      <c r="D1" s="52"/>
      <c r="E1" s="52"/>
      <c r="F1" s="52"/>
      <c r="G1" s="52"/>
      <c r="H1" s="56"/>
      <c r="I1" s="52"/>
      <c r="J1" s="325" t="s">
        <v>767</v>
      </c>
      <c r="K1" s="325"/>
      <c r="L1" s="325"/>
      <c r="M1" s="52"/>
    </row>
    <row r="2" spans="1:13" ht="18.75">
      <c r="A2" s="52"/>
      <c r="B2" s="52"/>
      <c r="C2" s="52"/>
      <c r="D2" s="52"/>
      <c r="E2" s="52"/>
      <c r="F2" s="52"/>
      <c r="G2" s="52"/>
      <c r="H2" s="56"/>
      <c r="I2" s="52"/>
      <c r="J2" s="325" t="s">
        <v>768</v>
      </c>
      <c r="K2" s="325"/>
      <c r="L2" s="325"/>
      <c r="M2" s="52"/>
    </row>
    <row r="3" spans="1:13" ht="18.75">
      <c r="A3" s="52"/>
      <c r="B3" s="52"/>
      <c r="C3" s="52"/>
      <c r="D3" s="52"/>
      <c r="E3" s="52"/>
      <c r="F3" s="52"/>
      <c r="G3" s="52"/>
      <c r="H3" s="56"/>
      <c r="I3" s="52"/>
      <c r="J3" s="325" t="s">
        <v>769</v>
      </c>
      <c r="K3" s="325"/>
      <c r="L3" s="325"/>
      <c r="M3" s="52"/>
    </row>
    <row r="4" spans="1:13" ht="18.75">
      <c r="A4" s="52"/>
      <c r="B4" s="52"/>
      <c r="C4" s="52"/>
      <c r="D4" s="52"/>
      <c r="E4" s="52"/>
      <c r="F4" s="52"/>
      <c r="G4" s="52"/>
      <c r="H4" s="56"/>
      <c r="I4" s="52"/>
      <c r="J4" s="325" t="s">
        <v>770</v>
      </c>
      <c r="K4" s="325"/>
      <c r="L4" s="325"/>
      <c r="M4" s="52"/>
    </row>
    <row r="5" spans="1:13" ht="18.75">
      <c r="A5" s="52"/>
      <c r="B5" s="52"/>
      <c r="C5" s="52"/>
      <c r="D5" s="52"/>
      <c r="E5" s="52"/>
      <c r="F5" s="52"/>
      <c r="G5" s="52"/>
      <c r="H5" s="56"/>
      <c r="I5" s="52"/>
      <c r="J5" s="52"/>
      <c r="K5" s="56"/>
      <c r="L5" s="52"/>
      <c r="M5" s="52"/>
    </row>
    <row r="6" spans="1:13" ht="18.75">
      <c r="A6" s="52"/>
      <c r="B6" s="52"/>
      <c r="C6" s="52"/>
      <c r="D6" s="52"/>
      <c r="E6" s="52"/>
      <c r="F6" s="52"/>
      <c r="G6" s="52"/>
      <c r="H6" s="56"/>
      <c r="I6" s="52"/>
      <c r="J6" s="52"/>
      <c r="K6" s="56"/>
      <c r="L6" s="52"/>
      <c r="M6" s="52"/>
    </row>
    <row r="7" spans="1:13" ht="18.75">
      <c r="A7" s="327" t="s">
        <v>771</v>
      </c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</row>
    <row r="8" spans="1:13" ht="18.75">
      <c r="A8" s="327" t="s">
        <v>772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</row>
    <row r="9" spans="1:13" ht="18.75">
      <c r="A9" s="326" t="s">
        <v>1447</v>
      </c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</row>
    <row r="10" spans="1:13" ht="18.75">
      <c r="A10" s="52"/>
      <c r="B10" s="52"/>
      <c r="C10" s="52"/>
      <c r="D10" s="52"/>
      <c r="E10" s="52"/>
      <c r="F10" s="52"/>
      <c r="G10" s="52"/>
      <c r="H10" s="56"/>
      <c r="I10" s="52"/>
      <c r="J10" s="52"/>
      <c r="K10" s="56"/>
      <c r="L10" s="52"/>
      <c r="M10" s="52"/>
    </row>
    <row r="11" spans="1:13" ht="90">
      <c r="A11" s="449" t="s">
        <v>773</v>
      </c>
      <c r="B11" s="474"/>
      <c r="C11" s="474"/>
      <c r="D11" s="474"/>
      <c r="E11" s="475"/>
      <c r="F11" s="449" t="s">
        <v>782</v>
      </c>
      <c r="G11" s="475"/>
      <c r="H11" s="449" t="s">
        <v>774</v>
      </c>
      <c r="I11" s="475"/>
      <c r="J11" s="223" t="s">
        <v>775</v>
      </c>
      <c r="K11" s="223" t="s">
        <v>776</v>
      </c>
      <c r="L11" s="53"/>
      <c r="M11" s="53"/>
    </row>
    <row r="12" spans="1:13" ht="91.5" customHeight="1">
      <c r="A12" s="332" t="s">
        <v>1201</v>
      </c>
      <c r="B12" s="333"/>
      <c r="C12" s="333"/>
      <c r="D12" s="333"/>
      <c r="E12" s="334"/>
      <c r="F12" s="328">
        <v>27761.08</v>
      </c>
      <c r="G12" s="329"/>
      <c r="H12" s="465" t="s">
        <v>1252</v>
      </c>
      <c r="I12" s="476"/>
      <c r="J12" s="202">
        <v>27761.08</v>
      </c>
      <c r="K12" s="203" t="s">
        <v>1247</v>
      </c>
      <c r="L12" s="53"/>
      <c r="M12" s="53"/>
    </row>
    <row r="13" spans="1:13" ht="48.75" customHeight="1">
      <c r="A13" s="332" t="s">
        <v>1202</v>
      </c>
      <c r="B13" s="333"/>
      <c r="C13" s="333"/>
      <c r="D13" s="333"/>
      <c r="E13" s="334"/>
      <c r="F13" s="328">
        <v>3000</v>
      </c>
      <c r="G13" s="329"/>
      <c r="H13" s="400" t="s">
        <v>1233</v>
      </c>
      <c r="I13" s="401"/>
      <c r="J13" s="202">
        <v>3000</v>
      </c>
      <c r="K13" s="228" t="s">
        <v>1234</v>
      </c>
      <c r="L13" s="52"/>
      <c r="M13" s="52"/>
    </row>
    <row r="14" spans="1:13" ht="49.5" customHeight="1">
      <c r="A14" s="477" t="s">
        <v>1203</v>
      </c>
      <c r="B14" s="478"/>
      <c r="C14" s="478"/>
      <c r="D14" s="478"/>
      <c r="E14" s="479"/>
      <c r="F14" s="335">
        <v>3000</v>
      </c>
      <c r="G14" s="335"/>
      <c r="H14" s="400" t="s">
        <v>1231</v>
      </c>
      <c r="I14" s="401"/>
      <c r="J14" s="214">
        <v>3000</v>
      </c>
      <c r="K14" s="229" t="s">
        <v>1232</v>
      </c>
      <c r="L14" s="52"/>
      <c r="M14" s="52"/>
    </row>
    <row r="15" spans="1:13" ht="77.25" customHeight="1">
      <c r="A15" s="477" t="s">
        <v>1206</v>
      </c>
      <c r="B15" s="478"/>
      <c r="C15" s="478"/>
      <c r="D15" s="478"/>
      <c r="E15" s="479"/>
      <c r="F15" s="335">
        <v>3000</v>
      </c>
      <c r="G15" s="335"/>
      <c r="H15" s="400" t="s">
        <v>1225</v>
      </c>
      <c r="I15" s="401"/>
      <c r="J15" s="214">
        <v>3000</v>
      </c>
      <c r="K15" s="228" t="s">
        <v>1226</v>
      </c>
      <c r="L15" s="52"/>
      <c r="M15" s="52"/>
    </row>
    <row r="16" spans="1:13" ht="66" customHeight="1">
      <c r="A16" s="477" t="s">
        <v>1204</v>
      </c>
      <c r="B16" s="478"/>
      <c r="C16" s="478"/>
      <c r="D16" s="478"/>
      <c r="E16" s="479"/>
      <c r="F16" s="452">
        <v>500</v>
      </c>
      <c r="G16" s="480"/>
      <c r="H16" s="400" t="s">
        <v>1219</v>
      </c>
      <c r="I16" s="423"/>
      <c r="J16" s="215">
        <v>500</v>
      </c>
      <c r="K16" s="229" t="s">
        <v>1220</v>
      </c>
      <c r="L16" s="52"/>
      <c r="M16" s="52"/>
    </row>
    <row r="17" spans="1:13" ht="45" customHeight="1">
      <c r="A17" s="449" t="s">
        <v>1205</v>
      </c>
      <c r="B17" s="474"/>
      <c r="C17" s="474"/>
      <c r="D17" s="474"/>
      <c r="E17" s="475"/>
      <c r="F17" s="484">
        <v>1000</v>
      </c>
      <c r="G17" s="485"/>
      <c r="H17" s="400" t="s">
        <v>1229</v>
      </c>
      <c r="I17" s="401"/>
      <c r="J17" s="214">
        <v>1000</v>
      </c>
      <c r="K17" s="228" t="s">
        <v>1230</v>
      </c>
      <c r="L17" s="222"/>
      <c r="M17" s="52"/>
    </row>
    <row r="18" spans="1:13" ht="45" customHeight="1">
      <c r="A18" s="332" t="s">
        <v>1253</v>
      </c>
      <c r="B18" s="333"/>
      <c r="C18" s="333"/>
      <c r="D18" s="333"/>
      <c r="E18" s="334"/>
      <c r="F18" s="328">
        <v>1390</v>
      </c>
      <c r="G18" s="329"/>
      <c r="H18" s="330" t="s">
        <v>1250</v>
      </c>
      <c r="I18" s="331"/>
      <c r="J18" s="202">
        <v>1390</v>
      </c>
      <c r="K18" s="230" t="s">
        <v>1254</v>
      </c>
      <c r="L18" s="224"/>
      <c r="M18" s="52"/>
    </row>
    <row r="19" spans="1:13" ht="72.75" customHeight="1">
      <c r="A19" s="477" t="s">
        <v>1207</v>
      </c>
      <c r="B19" s="478"/>
      <c r="C19" s="478"/>
      <c r="D19" s="478"/>
      <c r="E19" s="479"/>
      <c r="F19" s="335">
        <v>1000</v>
      </c>
      <c r="G19" s="335"/>
      <c r="H19" s="465" t="s">
        <v>1238</v>
      </c>
      <c r="I19" s="476"/>
      <c r="J19" s="214">
        <v>1000</v>
      </c>
      <c r="K19" s="229" t="s">
        <v>1239</v>
      </c>
      <c r="L19" s="52"/>
      <c r="M19" s="52"/>
    </row>
    <row r="20" spans="1:13" ht="66" customHeight="1">
      <c r="A20" s="342" t="s">
        <v>1208</v>
      </c>
      <c r="B20" s="342"/>
      <c r="C20" s="342"/>
      <c r="D20" s="342"/>
      <c r="E20" s="342"/>
      <c r="F20" s="343">
        <v>2500</v>
      </c>
      <c r="G20" s="343"/>
      <c r="H20" s="465" t="s">
        <v>1256</v>
      </c>
      <c r="I20" s="476"/>
      <c r="J20" s="215">
        <v>2500</v>
      </c>
      <c r="K20" s="229" t="s">
        <v>1237</v>
      </c>
      <c r="L20" s="52"/>
      <c r="M20" s="52"/>
    </row>
    <row r="21" spans="1:13" ht="87.75" customHeight="1">
      <c r="A21" s="477" t="s">
        <v>1209</v>
      </c>
      <c r="B21" s="478"/>
      <c r="C21" s="478"/>
      <c r="D21" s="478"/>
      <c r="E21" s="479"/>
      <c r="F21" s="452">
        <v>3750</v>
      </c>
      <c r="G21" s="480"/>
      <c r="H21" s="454" t="s">
        <v>1235</v>
      </c>
      <c r="I21" s="481"/>
      <c r="J21" s="215">
        <v>3750</v>
      </c>
      <c r="K21" s="229" t="s">
        <v>1236</v>
      </c>
      <c r="L21" s="52"/>
      <c r="M21" s="52"/>
    </row>
    <row r="22" spans="1:13" ht="107.25" customHeight="1">
      <c r="A22" s="449" t="s">
        <v>1210</v>
      </c>
      <c r="B22" s="450"/>
      <c r="C22" s="450"/>
      <c r="D22" s="450"/>
      <c r="E22" s="451"/>
      <c r="F22" s="452">
        <v>10000</v>
      </c>
      <c r="G22" s="480"/>
      <c r="H22" s="454" t="s">
        <v>1251</v>
      </c>
      <c r="I22" s="481"/>
      <c r="J22" s="215">
        <v>10000</v>
      </c>
      <c r="K22" s="230" t="s">
        <v>1248</v>
      </c>
      <c r="L22" s="52"/>
      <c r="M22" s="52"/>
    </row>
    <row r="23" spans="1:13" ht="68.25" customHeight="1">
      <c r="A23" s="449" t="s">
        <v>1211</v>
      </c>
      <c r="B23" s="450"/>
      <c r="C23" s="450"/>
      <c r="D23" s="450"/>
      <c r="E23" s="451"/>
      <c r="F23" s="452">
        <v>792</v>
      </c>
      <c r="G23" s="480"/>
      <c r="H23" s="454" t="s">
        <v>1242</v>
      </c>
      <c r="I23" s="481"/>
      <c r="J23" s="215">
        <v>792</v>
      </c>
      <c r="K23" s="229" t="s">
        <v>1241</v>
      </c>
      <c r="L23" s="52"/>
      <c r="M23" s="52"/>
    </row>
    <row r="24" spans="1:13" ht="53.25" customHeight="1">
      <c r="A24" s="449" t="s">
        <v>1212</v>
      </c>
      <c r="B24" s="450"/>
      <c r="C24" s="450"/>
      <c r="D24" s="450"/>
      <c r="E24" s="451"/>
      <c r="F24" s="452">
        <v>3000</v>
      </c>
      <c r="G24" s="480"/>
      <c r="H24" s="400" t="s">
        <v>1223</v>
      </c>
      <c r="I24" s="401"/>
      <c r="J24" s="215">
        <v>3000</v>
      </c>
      <c r="K24" s="228" t="s">
        <v>1224</v>
      </c>
      <c r="L24" s="52"/>
      <c r="M24" s="52"/>
    </row>
    <row r="25" spans="1:13" ht="90" customHeight="1">
      <c r="A25" s="449" t="s">
        <v>1213</v>
      </c>
      <c r="B25" s="450"/>
      <c r="C25" s="450"/>
      <c r="D25" s="450"/>
      <c r="E25" s="451"/>
      <c r="F25" s="452">
        <v>300</v>
      </c>
      <c r="G25" s="480"/>
      <c r="H25" s="419" t="s">
        <v>1227</v>
      </c>
      <c r="I25" s="420"/>
      <c r="J25" s="215">
        <v>300</v>
      </c>
      <c r="K25" s="229" t="s">
        <v>1228</v>
      </c>
      <c r="L25" s="52"/>
      <c r="M25" s="52"/>
    </row>
    <row r="26" spans="1:13" ht="51" customHeight="1">
      <c r="A26" s="449" t="s">
        <v>1215</v>
      </c>
      <c r="B26" s="450"/>
      <c r="C26" s="450"/>
      <c r="D26" s="450"/>
      <c r="E26" s="451"/>
      <c r="F26" s="452">
        <v>3000</v>
      </c>
      <c r="G26" s="480"/>
      <c r="H26" s="400" t="s">
        <v>1221</v>
      </c>
      <c r="I26" s="401"/>
      <c r="J26" s="215">
        <v>3000</v>
      </c>
      <c r="K26" s="228" t="s">
        <v>1222</v>
      </c>
      <c r="L26" s="52"/>
      <c r="M26" s="52"/>
    </row>
    <row r="27" spans="1:13" ht="91.5" customHeight="1">
      <c r="A27" s="449" t="s">
        <v>1214</v>
      </c>
      <c r="B27" s="450"/>
      <c r="C27" s="450"/>
      <c r="D27" s="450"/>
      <c r="E27" s="451"/>
      <c r="F27" s="452">
        <v>3000</v>
      </c>
      <c r="G27" s="480"/>
      <c r="H27" s="454" t="s">
        <v>1240</v>
      </c>
      <c r="I27" s="481"/>
      <c r="J27" s="215">
        <v>3000</v>
      </c>
      <c r="K27" s="229" t="s">
        <v>1241</v>
      </c>
      <c r="L27" s="52"/>
      <c r="M27" s="52"/>
    </row>
    <row r="28" spans="1:13" ht="49.5" customHeight="1">
      <c r="A28" s="449" t="s">
        <v>1449</v>
      </c>
      <c r="B28" s="450"/>
      <c r="C28" s="450"/>
      <c r="D28" s="450"/>
      <c r="E28" s="451"/>
      <c r="F28" s="452">
        <v>4600</v>
      </c>
      <c r="G28" s="453"/>
      <c r="H28" s="454" t="s">
        <v>1450</v>
      </c>
      <c r="I28" s="455"/>
      <c r="J28" s="215">
        <v>4600</v>
      </c>
      <c r="K28" s="228" t="s">
        <v>1451</v>
      </c>
      <c r="L28" s="52"/>
      <c r="M28" s="52"/>
    </row>
    <row r="29" spans="1:13" ht="55.5" customHeight="1">
      <c r="A29" s="449" t="s">
        <v>1216</v>
      </c>
      <c r="B29" s="474"/>
      <c r="C29" s="474"/>
      <c r="D29" s="474"/>
      <c r="E29" s="475"/>
      <c r="F29" s="452">
        <v>13787</v>
      </c>
      <c r="G29" s="480"/>
      <c r="H29" s="403" t="s">
        <v>933</v>
      </c>
      <c r="I29" s="403"/>
      <c r="J29" s="215">
        <v>13787</v>
      </c>
      <c r="K29" s="230" t="s">
        <v>1249</v>
      </c>
      <c r="L29" s="52"/>
      <c r="M29" s="52"/>
    </row>
    <row r="30" spans="1:13" ht="83.25" customHeight="1">
      <c r="A30" s="449" t="s">
        <v>1217</v>
      </c>
      <c r="B30" s="474"/>
      <c r="C30" s="474"/>
      <c r="D30" s="474"/>
      <c r="E30" s="475"/>
      <c r="F30" s="452">
        <v>1000</v>
      </c>
      <c r="G30" s="480"/>
      <c r="H30" s="454" t="s">
        <v>1243</v>
      </c>
      <c r="I30" s="481"/>
      <c r="J30" s="215">
        <v>1000</v>
      </c>
      <c r="K30" s="229" t="s">
        <v>1244</v>
      </c>
      <c r="L30" s="52"/>
      <c r="M30" s="52"/>
    </row>
    <row r="31" spans="1:13" ht="37.5" customHeight="1">
      <c r="A31" s="449" t="s">
        <v>1218</v>
      </c>
      <c r="B31" s="474"/>
      <c r="C31" s="474"/>
      <c r="D31" s="474"/>
      <c r="E31" s="475"/>
      <c r="F31" s="452">
        <v>17500</v>
      </c>
      <c r="G31" s="480"/>
      <c r="H31" s="454" t="s">
        <v>1245</v>
      </c>
      <c r="I31" s="481"/>
      <c r="J31" s="215">
        <v>17500</v>
      </c>
      <c r="K31" s="229" t="s">
        <v>1246</v>
      </c>
      <c r="L31" s="52"/>
      <c r="M31" s="52"/>
    </row>
    <row r="32" spans="1:13" ht="125.25" customHeight="1">
      <c r="A32" s="449" t="s">
        <v>1257</v>
      </c>
      <c r="B32" s="474"/>
      <c r="C32" s="474"/>
      <c r="D32" s="474"/>
      <c r="E32" s="475"/>
      <c r="F32" s="456">
        <v>5000</v>
      </c>
      <c r="G32" s="459"/>
      <c r="H32" s="400" t="s">
        <v>1311</v>
      </c>
      <c r="I32" s="401"/>
      <c r="J32" s="215">
        <v>5000</v>
      </c>
      <c r="K32" s="228" t="s">
        <v>1313</v>
      </c>
      <c r="L32" s="52"/>
      <c r="M32" s="52"/>
    </row>
    <row r="33" spans="1:13" ht="36" customHeight="1">
      <c r="A33" s="449" t="s">
        <v>1452</v>
      </c>
      <c r="B33" s="450"/>
      <c r="C33" s="450"/>
      <c r="D33" s="450"/>
      <c r="E33" s="451"/>
      <c r="F33" s="456">
        <v>1000</v>
      </c>
      <c r="G33" s="451"/>
      <c r="H33" s="457" t="s">
        <v>1454</v>
      </c>
      <c r="I33" s="458"/>
      <c r="J33" s="215">
        <v>1000</v>
      </c>
      <c r="K33" s="228" t="s">
        <v>1453</v>
      </c>
      <c r="L33" s="52"/>
      <c r="M33" s="52"/>
    </row>
    <row r="34" spans="1:13" ht="49.5" customHeight="1">
      <c r="A34" s="449" t="s">
        <v>1455</v>
      </c>
      <c r="B34" s="450"/>
      <c r="C34" s="450"/>
      <c r="D34" s="450"/>
      <c r="E34" s="451"/>
      <c r="F34" s="456">
        <v>3000</v>
      </c>
      <c r="G34" s="451"/>
      <c r="H34" s="457" t="s">
        <v>1456</v>
      </c>
      <c r="I34" s="458"/>
      <c r="J34" s="215">
        <v>3000</v>
      </c>
      <c r="K34" s="228" t="s">
        <v>1457</v>
      </c>
      <c r="L34" s="52"/>
      <c r="M34" s="52"/>
    </row>
    <row r="35" spans="1:13" ht="93.75" customHeight="1">
      <c r="A35" s="449" t="s">
        <v>1258</v>
      </c>
      <c r="B35" s="474"/>
      <c r="C35" s="474"/>
      <c r="D35" s="474"/>
      <c r="E35" s="475"/>
      <c r="F35" s="456">
        <v>300</v>
      </c>
      <c r="G35" s="459"/>
      <c r="H35" s="419" t="s">
        <v>1312</v>
      </c>
      <c r="I35" s="420"/>
      <c r="J35" s="215">
        <v>300</v>
      </c>
      <c r="K35" s="229" t="s">
        <v>1314</v>
      </c>
      <c r="L35" s="52"/>
      <c r="M35" s="52"/>
    </row>
    <row r="36" spans="1:13" ht="48.75" customHeight="1">
      <c r="A36" s="449" t="s">
        <v>1259</v>
      </c>
      <c r="B36" s="474"/>
      <c r="C36" s="474"/>
      <c r="D36" s="474"/>
      <c r="E36" s="475"/>
      <c r="F36" s="456">
        <v>1600</v>
      </c>
      <c r="G36" s="459"/>
      <c r="H36" s="454" t="s">
        <v>1333</v>
      </c>
      <c r="I36" s="455"/>
      <c r="J36" s="215">
        <v>1600</v>
      </c>
      <c r="K36" s="231" t="s">
        <v>1327</v>
      </c>
      <c r="L36" s="52"/>
      <c r="M36" s="52"/>
    </row>
    <row r="37" spans="1:13" ht="83.25" customHeight="1">
      <c r="A37" s="449" t="s">
        <v>1260</v>
      </c>
      <c r="B37" s="474"/>
      <c r="C37" s="474"/>
      <c r="D37" s="474"/>
      <c r="E37" s="475"/>
      <c r="F37" s="456">
        <v>3000</v>
      </c>
      <c r="G37" s="459"/>
      <c r="H37" s="454" t="s">
        <v>1295</v>
      </c>
      <c r="I37" s="455"/>
      <c r="J37" s="215">
        <v>3000</v>
      </c>
      <c r="K37" s="229" t="s">
        <v>1322</v>
      </c>
      <c r="L37" s="52"/>
      <c r="M37" s="52"/>
    </row>
    <row r="38" spans="1:13" ht="73.5" customHeight="1">
      <c r="A38" s="449" t="s">
        <v>1261</v>
      </c>
      <c r="B38" s="474"/>
      <c r="C38" s="474"/>
      <c r="D38" s="474"/>
      <c r="E38" s="475"/>
      <c r="F38" s="456">
        <v>300</v>
      </c>
      <c r="G38" s="459"/>
      <c r="H38" s="419" t="s">
        <v>1293</v>
      </c>
      <c r="I38" s="420"/>
      <c r="J38" s="215">
        <v>300</v>
      </c>
      <c r="K38" s="229" t="s">
        <v>1316</v>
      </c>
      <c r="L38" s="52"/>
      <c r="M38" s="52"/>
    </row>
    <row r="39" spans="1:13" ht="67.5" customHeight="1">
      <c r="A39" s="449" t="s">
        <v>1262</v>
      </c>
      <c r="B39" s="474"/>
      <c r="C39" s="474"/>
      <c r="D39" s="474"/>
      <c r="E39" s="475"/>
      <c r="F39" s="456">
        <v>2200</v>
      </c>
      <c r="G39" s="459"/>
      <c r="H39" s="454" t="s">
        <v>1332</v>
      </c>
      <c r="I39" s="455"/>
      <c r="J39" s="215">
        <v>2200</v>
      </c>
      <c r="K39" s="230" t="s">
        <v>1328</v>
      </c>
      <c r="L39" s="52"/>
      <c r="M39" s="52"/>
    </row>
    <row r="40" spans="1:13" ht="56.25" customHeight="1">
      <c r="A40" s="449" t="s">
        <v>1263</v>
      </c>
      <c r="B40" s="474"/>
      <c r="C40" s="474"/>
      <c r="D40" s="474"/>
      <c r="E40" s="475"/>
      <c r="F40" s="456">
        <v>300</v>
      </c>
      <c r="G40" s="459"/>
      <c r="H40" s="419" t="s">
        <v>1315</v>
      </c>
      <c r="I40" s="420"/>
      <c r="J40" s="215">
        <v>300</v>
      </c>
      <c r="K40" s="229" t="s">
        <v>1317</v>
      </c>
      <c r="L40" s="52"/>
      <c r="M40" s="52"/>
    </row>
    <row r="41" spans="1:13" ht="73.5" customHeight="1">
      <c r="A41" s="449" t="s">
        <v>1264</v>
      </c>
      <c r="B41" s="474"/>
      <c r="C41" s="474"/>
      <c r="D41" s="474"/>
      <c r="E41" s="475"/>
      <c r="F41" s="456">
        <v>300</v>
      </c>
      <c r="G41" s="459"/>
      <c r="H41" s="419" t="s">
        <v>1288</v>
      </c>
      <c r="I41" s="420"/>
      <c r="J41" s="215">
        <v>300</v>
      </c>
      <c r="K41" s="229" t="s">
        <v>1334</v>
      </c>
      <c r="L41" s="52"/>
      <c r="M41" s="52"/>
    </row>
    <row r="42" spans="1:13" ht="44.25" customHeight="1">
      <c r="A42" s="449" t="s">
        <v>1265</v>
      </c>
      <c r="B42" s="474"/>
      <c r="C42" s="474"/>
      <c r="D42" s="474"/>
      <c r="E42" s="475"/>
      <c r="F42" s="456">
        <v>1800</v>
      </c>
      <c r="G42" s="459"/>
      <c r="H42" s="419" t="s">
        <v>1289</v>
      </c>
      <c r="I42" s="420"/>
      <c r="J42" s="215">
        <v>1800</v>
      </c>
      <c r="K42" s="229" t="s">
        <v>1335</v>
      </c>
      <c r="L42" s="52"/>
      <c r="M42" s="52"/>
    </row>
    <row r="43" spans="1:13" ht="77.25" customHeight="1">
      <c r="A43" s="449" t="s">
        <v>1266</v>
      </c>
      <c r="B43" s="474"/>
      <c r="C43" s="474"/>
      <c r="D43" s="474"/>
      <c r="E43" s="475"/>
      <c r="F43" s="456">
        <v>300</v>
      </c>
      <c r="G43" s="459"/>
      <c r="H43" s="400" t="s">
        <v>1292</v>
      </c>
      <c r="I43" s="423"/>
      <c r="J43" s="215">
        <v>300</v>
      </c>
      <c r="K43" s="229" t="s">
        <v>1336</v>
      </c>
      <c r="L43" s="52"/>
      <c r="M43" s="52"/>
    </row>
    <row r="44" spans="1:13" ht="58.5" customHeight="1">
      <c r="A44" s="449" t="s">
        <v>1267</v>
      </c>
      <c r="B44" s="474"/>
      <c r="C44" s="474"/>
      <c r="D44" s="474"/>
      <c r="E44" s="475"/>
      <c r="F44" s="456">
        <v>300</v>
      </c>
      <c r="G44" s="459"/>
      <c r="H44" s="419" t="s">
        <v>1291</v>
      </c>
      <c r="I44" s="420"/>
      <c r="J44" s="215">
        <v>300</v>
      </c>
      <c r="K44" s="229" t="s">
        <v>1337</v>
      </c>
      <c r="L44" s="52"/>
      <c r="M44" s="52"/>
    </row>
    <row r="45" spans="1:13" ht="66.75" customHeight="1">
      <c r="A45" s="449" t="s">
        <v>1268</v>
      </c>
      <c r="B45" s="474"/>
      <c r="C45" s="474"/>
      <c r="D45" s="474"/>
      <c r="E45" s="475"/>
      <c r="F45" s="456">
        <v>300</v>
      </c>
      <c r="G45" s="459"/>
      <c r="H45" s="419" t="s">
        <v>1290</v>
      </c>
      <c r="I45" s="420"/>
      <c r="J45" s="215">
        <v>300</v>
      </c>
      <c r="K45" s="229" t="s">
        <v>1337</v>
      </c>
      <c r="L45" s="52"/>
      <c r="M45" s="52"/>
    </row>
    <row r="46" spans="1:13" ht="63" customHeight="1">
      <c r="A46" s="449" t="s">
        <v>1269</v>
      </c>
      <c r="B46" s="474"/>
      <c r="C46" s="474"/>
      <c r="D46" s="474"/>
      <c r="E46" s="475"/>
      <c r="F46" s="456">
        <v>300</v>
      </c>
      <c r="G46" s="459"/>
      <c r="H46" s="419" t="s">
        <v>1287</v>
      </c>
      <c r="I46" s="420"/>
      <c r="J46" s="215">
        <v>300</v>
      </c>
      <c r="K46" s="229" t="s">
        <v>1337</v>
      </c>
      <c r="L46" s="52"/>
      <c r="M46" s="52"/>
    </row>
    <row r="47" spans="1:13" ht="66" customHeight="1">
      <c r="A47" s="449" t="s">
        <v>1270</v>
      </c>
      <c r="B47" s="474"/>
      <c r="C47" s="474"/>
      <c r="D47" s="474"/>
      <c r="E47" s="475"/>
      <c r="F47" s="456">
        <v>300</v>
      </c>
      <c r="G47" s="459"/>
      <c r="H47" s="419" t="s">
        <v>1286</v>
      </c>
      <c r="I47" s="420"/>
      <c r="J47" s="215">
        <v>300</v>
      </c>
      <c r="K47" s="229" t="s">
        <v>1337</v>
      </c>
      <c r="L47" s="52"/>
      <c r="M47" s="52"/>
    </row>
    <row r="48" spans="1:13" ht="80.25" customHeight="1">
      <c r="A48" s="449" t="s">
        <v>1271</v>
      </c>
      <c r="B48" s="474"/>
      <c r="C48" s="474"/>
      <c r="D48" s="474"/>
      <c r="E48" s="475"/>
      <c r="F48" s="456">
        <v>1000</v>
      </c>
      <c r="G48" s="459"/>
      <c r="H48" s="454" t="s">
        <v>1294</v>
      </c>
      <c r="I48" s="455"/>
      <c r="J48" s="215">
        <v>1000</v>
      </c>
      <c r="K48" s="229" t="s">
        <v>1323</v>
      </c>
      <c r="L48" s="52"/>
      <c r="M48" s="52"/>
    </row>
    <row r="49" spans="1:13" ht="75" customHeight="1">
      <c r="A49" s="449" t="s">
        <v>1272</v>
      </c>
      <c r="B49" s="474"/>
      <c r="C49" s="474"/>
      <c r="D49" s="474"/>
      <c r="E49" s="475"/>
      <c r="F49" s="456">
        <v>5000</v>
      </c>
      <c r="G49" s="459"/>
      <c r="H49" s="400" t="s">
        <v>1285</v>
      </c>
      <c r="I49" s="401"/>
      <c r="J49" s="215">
        <v>5000</v>
      </c>
      <c r="K49" s="228" t="s">
        <v>1318</v>
      </c>
      <c r="L49" s="52"/>
      <c r="M49" s="52"/>
    </row>
    <row r="50" spans="1:13" ht="66.75" customHeight="1">
      <c r="A50" s="449" t="s">
        <v>1273</v>
      </c>
      <c r="B50" s="474"/>
      <c r="C50" s="474"/>
      <c r="D50" s="474"/>
      <c r="E50" s="475"/>
      <c r="F50" s="456">
        <v>9010</v>
      </c>
      <c r="G50" s="459"/>
      <c r="H50" s="454" t="s">
        <v>1340</v>
      </c>
      <c r="I50" s="455"/>
      <c r="J50" s="215">
        <v>9010</v>
      </c>
      <c r="K50" s="231" t="s">
        <v>1329</v>
      </c>
      <c r="L50" s="52"/>
      <c r="M50" s="52"/>
    </row>
    <row r="51" spans="1:13" ht="49.5" customHeight="1">
      <c r="A51" s="449" t="s">
        <v>1274</v>
      </c>
      <c r="B51" s="474"/>
      <c r="C51" s="474"/>
      <c r="D51" s="474"/>
      <c r="E51" s="475"/>
      <c r="F51" s="456">
        <v>900</v>
      </c>
      <c r="G51" s="459"/>
      <c r="H51" s="454" t="s">
        <v>1303</v>
      </c>
      <c r="I51" s="455"/>
      <c r="J51" s="215">
        <v>900</v>
      </c>
      <c r="K51" s="229" t="s">
        <v>1324</v>
      </c>
      <c r="L51" s="52"/>
      <c r="M51" s="52"/>
    </row>
    <row r="52" spans="1:13" ht="77.25" customHeight="1">
      <c r="A52" s="449" t="s">
        <v>1302</v>
      </c>
      <c r="B52" s="474"/>
      <c r="C52" s="474"/>
      <c r="D52" s="474"/>
      <c r="E52" s="475"/>
      <c r="F52" s="456">
        <v>11500</v>
      </c>
      <c r="G52" s="459"/>
      <c r="H52" s="454" t="s">
        <v>1301</v>
      </c>
      <c r="I52" s="455"/>
      <c r="J52" s="215">
        <v>11500</v>
      </c>
      <c r="K52" s="229" t="s">
        <v>1324</v>
      </c>
      <c r="L52" s="52"/>
      <c r="M52" s="52"/>
    </row>
    <row r="53" spans="1:13" ht="37.5" customHeight="1">
      <c r="A53" s="449" t="s">
        <v>1275</v>
      </c>
      <c r="B53" s="450"/>
      <c r="C53" s="450"/>
      <c r="D53" s="450"/>
      <c r="E53" s="451"/>
      <c r="F53" s="456">
        <v>300</v>
      </c>
      <c r="G53" s="459"/>
      <c r="H53" s="419" t="s">
        <v>1297</v>
      </c>
      <c r="I53" s="420"/>
      <c r="J53" s="215">
        <v>300</v>
      </c>
      <c r="K53" s="229" t="s">
        <v>1338</v>
      </c>
      <c r="L53" s="52"/>
      <c r="M53" s="52"/>
    </row>
    <row r="54" spans="1:13" ht="67.5" customHeight="1">
      <c r="A54" s="449" t="s">
        <v>1276</v>
      </c>
      <c r="B54" s="450"/>
      <c r="C54" s="450"/>
      <c r="D54" s="450"/>
      <c r="E54" s="451"/>
      <c r="F54" s="456">
        <v>300</v>
      </c>
      <c r="G54" s="459"/>
      <c r="H54" s="419" t="s">
        <v>1296</v>
      </c>
      <c r="I54" s="420"/>
      <c r="J54" s="215">
        <v>300</v>
      </c>
      <c r="K54" s="229" t="s">
        <v>1338</v>
      </c>
      <c r="L54" s="52"/>
      <c r="M54" s="52"/>
    </row>
    <row r="55" spans="1:13" ht="37.5" customHeight="1">
      <c r="A55" s="449" t="s">
        <v>1277</v>
      </c>
      <c r="B55" s="450"/>
      <c r="C55" s="450"/>
      <c r="D55" s="450"/>
      <c r="E55" s="451"/>
      <c r="F55" s="456">
        <v>2000</v>
      </c>
      <c r="G55" s="459"/>
      <c r="H55" s="454" t="s">
        <v>1305</v>
      </c>
      <c r="I55" s="455"/>
      <c r="J55" s="215">
        <v>2000</v>
      </c>
      <c r="K55" s="229" t="s">
        <v>1325</v>
      </c>
      <c r="L55" s="52"/>
      <c r="M55" s="52"/>
    </row>
    <row r="56" spans="1:13" ht="51" customHeight="1">
      <c r="A56" s="449" t="s">
        <v>1458</v>
      </c>
      <c r="B56" s="450"/>
      <c r="C56" s="450"/>
      <c r="D56" s="450"/>
      <c r="E56" s="451"/>
      <c r="F56" s="456">
        <v>6500</v>
      </c>
      <c r="G56" s="451"/>
      <c r="H56" s="454" t="s">
        <v>1459</v>
      </c>
      <c r="I56" s="455"/>
      <c r="J56" s="215">
        <v>6500</v>
      </c>
      <c r="K56" s="228" t="s">
        <v>1460</v>
      </c>
      <c r="L56" s="52"/>
      <c r="M56" s="52"/>
    </row>
    <row r="57" spans="1:13" ht="48.75" customHeight="1">
      <c r="A57" s="449" t="s">
        <v>1278</v>
      </c>
      <c r="B57" s="450"/>
      <c r="C57" s="450"/>
      <c r="D57" s="450"/>
      <c r="E57" s="451"/>
      <c r="F57" s="456">
        <v>3000</v>
      </c>
      <c r="G57" s="459"/>
      <c r="H57" s="400" t="s">
        <v>1299</v>
      </c>
      <c r="I57" s="401"/>
      <c r="J57" s="215">
        <v>3000</v>
      </c>
      <c r="K57" s="228" t="s">
        <v>1319</v>
      </c>
      <c r="L57" s="52"/>
      <c r="M57" s="52"/>
    </row>
    <row r="58" spans="1:13" ht="62.25" customHeight="1">
      <c r="A58" s="449" t="s">
        <v>1279</v>
      </c>
      <c r="B58" s="450"/>
      <c r="C58" s="450"/>
      <c r="D58" s="450"/>
      <c r="E58" s="451"/>
      <c r="F58" s="456">
        <v>3500</v>
      </c>
      <c r="G58" s="459"/>
      <c r="H58" s="400" t="s">
        <v>1298</v>
      </c>
      <c r="I58" s="401"/>
      <c r="J58" s="215">
        <v>3500</v>
      </c>
      <c r="K58" s="228" t="s">
        <v>1320</v>
      </c>
      <c r="L58" s="52"/>
      <c r="M58" s="52"/>
    </row>
    <row r="59" spans="1:13" ht="48.75" customHeight="1">
      <c r="A59" s="449" t="s">
        <v>1280</v>
      </c>
      <c r="B59" s="450"/>
      <c r="C59" s="450"/>
      <c r="D59" s="450"/>
      <c r="E59" s="451"/>
      <c r="F59" s="456">
        <v>10000</v>
      </c>
      <c r="G59" s="459"/>
      <c r="H59" s="454" t="s">
        <v>1300</v>
      </c>
      <c r="I59" s="455"/>
      <c r="J59" s="215">
        <v>10000</v>
      </c>
      <c r="K59" s="230" t="s">
        <v>1331</v>
      </c>
      <c r="L59" s="52"/>
      <c r="M59" s="52"/>
    </row>
    <row r="60" spans="1:13" ht="69.75" customHeight="1">
      <c r="A60" s="449" t="s">
        <v>1281</v>
      </c>
      <c r="B60" s="450"/>
      <c r="C60" s="450"/>
      <c r="D60" s="450"/>
      <c r="E60" s="451"/>
      <c r="F60" s="456">
        <v>3000</v>
      </c>
      <c r="G60" s="459"/>
      <c r="H60" s="400" t="s">
        <v>1306</v>
      </c>
      <c r="I60" s="401"/>
      <c r="J60" s="215">
        <v>3000</v>
      </c>
      <c r="K60" s="229" t="s">
        <v>1321</v>
      </c>
      <c r="L60" s="52"/>
      <c r="M60" s="52"/>
    </row>
    <row r="61" spans="1:13" ht="38.25" customHeight="1">
      <c r="A61" s="332" t="s">
        <v>1282</v>
      </c>
      <c r="B61" s="460"/>
      <c r="C61" s="460"/>
      <c r="D61" s="460"/>
      <c r="E61" s="461"/>
      <c r="F61" s="471">
        <v>50000</v>
      </c>
      <c r="G61" s="472"/>
      <c r="H61" s="465" t="s">
        <v>1310</v>
      </c>
      <c r="I61" s="473"/>
      <c r="J61" s="215">
        <v>5460</v>
      </c>
      <c r="K61" s="230" t="s">
        <v>1330</v>
      </c>
      <c r="L61" s="52"/>
      <c r="M61" s="52"/>
    </row>
    <row r="62" spans="1:13" ht="33" customHeight="1">
      <c r="A62" s="468"/>
      <c r="B62" s="469"/>
      <c r="C62" s="469"/>
      <c r="D62" s="469"/>
      <c r="E62" s="470"/>
      <c r="F62" s="468"/>
      <c r="G62" s="470"/>
      <c r="H62" s="434"/>
      <c r="I62" s="435"/>
      <c r="J62" s="215">
        <v>14540</v>
      </c>
      <c r="K62" s="228" t="s">
        <v>1341</v>
      </c>
      <c r="L62" s="52"/>
      <c r="M62" s="52"/>
    </row>
    <row r="63" spans="1:13" ht="30.75" customHeight="1">
      <c r="A63" s="462"/>
      <c r="B63" s="463"/>
      <c r="C63" s="463"/>
      <c r="D63" s="463"/>
      <c r="E63" s="464"/>
      <c r="F63" s="462"/>
      <c r="G63" s="464"/>
      <c r="H63" s="421"/>
      <c r="I63" s="422"/>
      <c r="J63" s="215">
        <v>30000</v>
      </c>
      <c r="K63" s="230" t="s">
        <v>1342</v>
      </c>
      <c r="L63" s="52"/>
      <c r="M63" s="52"/>
    </row>
    <row r="64" spans="1:13" ht="73.5" customHeight="1">
      <c r="A64" s="449" t="s">
        <v>1304</v>
      </c>
      <c r="B64" s="450"/>
      <c r="C64" s="450"/>
      <c r="D64" s="450"/>
      <c r="E64" s="451"/>
      <c r="F64" s="456">
        <v>3900</v>
      </c>
      <c r="G64" s="459"/>
      <c r="H64" s="419" t="s">
        <v>1309</v>
      </c>
      <c r="I64" s="420"/>
      <c r="J64" s="215">
        <v>3900</v>
      </c>
      <c r="K64" s="229" t="s">
        <v>1339</v>
      </c>
      <c r="L64" s="52"/>
      <c r="M64" s="52"/>
    </row>
    <row r="65" spans="1:13" ht="73.5" customHeight="1">
      <c r="A65" s="449" t="s">
        <v>1283</v>
      </c>
      <c r="B65" s="450"/>
      <c r="C65" s="450"/>
      <c r="D65" s="450"/>
      <c r="E65" s="451"/>
      <c r="F65" s="456">
        <v>2000</v>
      </c>
      <c r="G65" s="459"/>
      <c r="H65" s="454" t="s">
        <v>1307</v>
      </c>
      <c r="I65" s="455"/>
      <c r="J65" s="215">
        <v>2000</v>
      </c>
      <c r="K65" s="229" t="s">
        <v>1326</v>
      </c>
      <c r="L65" s="52"/>
      <c r="M65" s="52"/>
    </row>
    <row r="66" spans="1:13" ht="73.5" customHeight="1">
      <c r="A66" s="449" t="s">
        <v>1284</v>
      </c>
      <c r="B66" s="450"/>
      <c r="C66" s="450"/>
      <c r="D66" s="450"/>
      <c r="E66" s="451"/>
      <c r="F66" s="456">
        <v>1000</v>
      </c>
      <c r="G66" s="459"/>
      <c r="H66" s="454" t="s">
        <v>1308</v>
      </c>
      <c r="I66" s="455"/>
      <c r="J66" s="215">
        <v>1000</v>
      </c>
      <c r="K66" s="229" t="s">
        <v>1326</v>
      </c>
      <c r="L66" s="52"/>
      <c r="M66" s="52"/>
    </row>
    <row r="67" spans="1:13" ht="73.5" customHeight="1">
      <c r="A67" s="449" t="s">
        <v>1345</v>
      </c>
      <c r="B67" s="450"/>
      <c r="C67" s="450"/>
      <c r="D67" s="450"/>
      <c r="E67" s="451"/>
      <c r="F67" s="456">
        <v>600</v>
      </c>
      <c r="G67" s="459"/>
      <c r="H67" s="454" t="s">
        <v>1344</v>
      </c>
      <c r="I67" s="455"/>
      <c r="J67" s="215">
        <v>600</v>
      </c>
      <c r="K67" s="229" t="s">
        <v>1343</v>
      </c>
      <c r="L67" s="52"/>
      <c r="M67" s="52"/>
    </row>
    <row r="68" spans="1:13" ht="42" customHeight="1">
      <c r="A68" s="449" t="s">
        <v>1347</v>
      </c>
      <c r="B68" s="450"/>
      <c r="C68" s="450"/>
      <c r="D68" s="450"/>
      <c r="E68" s="451"/>
      <c r="F68" s="456">
        <v>5000</v>
      </c>
      <c r="G68" s="459"/>
      <c r="H68" s="454" t="s">
        <v>1363</v>
      </c>
      <c r="I68" s="455"/>
      <c r="J68" s="215">
        <v>5000</v>
      </c>
      <c r="K68" s="229" t="s">
        <v>1364</v>
      </c>
      <c r="L68" s="52"/>
      <c r="M68" s="52"/>
    </row>
    <row r="69" spans="1:13" ht="91.5" customHeight="1">
      <c r="A69" s="449" t="s">
        <v>1348</v>
      </c>
      <c r="B69" s="450"/>
      <c r="C69" s="450"/>
      <c r="D69" s="450"/>
      <c r="E69" s="451"/>
      <c r="F69" s="456">
        <v>35035</v>
      </c>
      <c r="G69" s="459"/>
      <c r="H69" s="454" t="s">
        <v>1380</v>
      </c>
      <c r="I69" s="455"/>
      <c r="J69" s="215">
        <v>35035</v>
      </c>
      <c r="K69" s="229" t="s">
        <v>1388</v>
      </c>
      <c r="L69" s="52"/>
      <c r="M69" s="52"/>
    </row>
    <row r="70" spans="1:13" ht="73.5" customHeight="1">
      <c r="A70" s="449" t="s">
        <v>1349</v>
      </c>
      <c r="B70" s="450"/>
      <c r="C70" s="450"/>
      <c r="D70" s="450"/>
      <c r="E70" s="451"/>
      <c r="F70" s="456">
        <v>5000</v>
      </c>
      <c r="G70" s="459"/>
      <c r="H70" s="454" t="s">
        <v>1382</v>
      </c>
      <c r="I70" s="455"/>
      <c r="J70" s="215">
        <v>5000</v>
      </c>
      <c r="K70" s="229" t="s">
        <v>1389</v>
      </c>
      <c r="L70" s="52"/>
      <c r="M70" s="52"/>
    </row>
    <row r="71" spans="1:13" ht="49.5" customHeight="1">
      <c r="A71" s="449" t="s">
        <v>1350</v>
      </c>
      <c r="B71" s="450"/>
      <c r="C71" s="450"/>
      <c r="D71" s="450"/>
      <c r="E71" s="451"/>
      <c r="F71" s="456">
        <v>300</v>
      </c>
      <c r="G71" s="459"/>
      <c r="H71" s="419" t="s">
        <v>1379</v>
      </c>
      <c r="I71" s="420"/>
      <c r="J71" s="215">
        <v>300</v>
      </c>
      <c r="K71" s="229" t="s">
        <v>1391</v>
      </c>
      <c r="L71" s="52"/>
      <c r="M71" s="52"/>
    </row>
    <row r="72" spans="1:13" ht="49.5" customHeight="1">
      <c r="A72" s="449" t="s">
        <v>1351</v>
      </c>
      <c r="B72" s="450"/>
      <c r="C72" s="450"/>
      <c r="D72" s="450"/>
      <c r="E72" s="451"/>
      <c r="F72" s="456">
        <v>300</v>
      </c>
      <c r="G72" s="459"/>
      <c r="H72" s="419" t="s">
        <v>1381</v>
      </c>
      <c r="I72" s="420"/>
      <c r="J72" s="215">
        <v>300</v>
      </c>
      <c r="K72" s="229" t="s">
        <v>1390</v>
      </c>
      <c r="L72" s="52"/>
      <c r="M72" s="52"/>
    </row>
    <row r="73" spans="1:13" ht="51" customHeight="1">
      <c r="A73" s="449" t="s">
        <v>1346</v>
      </c>
      <c r="B73" s="450"/>
      <c r="C73" s="450"/>
      <c r="D73" s="450"/>
      <c r="E73" s="451"/>
      <c r="F73" s="456">
        <v>2000</v>
      </c>
      <c r="G73" s="459"/>
      <c r="H73" s="454" t="s">
        <v>1365</v>
      </c>
      <c r="I73" s="455"/>
      <c r="J73" s="215">
        <v>2000</v>
      </c>
      <c r="K73" s="229" t="s">
        <v>1366</v>
      </c>
      <c r="L73" s="52"/>
      <c r="M73" s="52"/>
    </row>
    <row r="74" spans="1:13" ht="61.5" customHeight="1">
      <c r="A74" s="449" t="s">
        <v>1352</v>
      </c>
      <c r="B74" s="450"/>
      <c r="C74" s="450"/>
      <c r="D74" s="450"/>
      <c r="E74" s="451"/>
      <c r="F74" s="456">
        <v>3000</v>
      </c>
      <c r="G74" s="459"/>
      <c r="H74" s="454" t="s">
        <v>1387</v>
      </c>
      <c r="I74" s="455"/>
      <c r="J74" s="215">
        <v>3000</v>
      </c>
      <c r="K74" s="229" t="s">
        <v>1392</v>
      </c>
      <c r="L74" s="52"/>
      <c r="M74" s="52"/>
    </row>
    <row r="75" spans="1:13" ht="73.5" customHeight="1">
      <c r="A75" s="449" t="s">
        <v>1354</v>
      </c>
      <c r="B75" s="450"/>
      <c r="C75" s="450"/>
      <c r="D75" s="450"/>
      <c r="E75" s="451"/>
      <c r="F75" s="456">
        <v>1000</v>
      </c>
      <c r="G75" s="459"/>
      <c r="H75" s="454" t="s">
        <v>1386</v>
      </c>
      <c r="I75" s="455"/>
      <c r="J75" s="215">
        <v>1000</v>
      </c>
      <c r="K75" s="229" t="s">
        <v>1393</v>
      </c>
      <c r="L75" s="52"/>
      <c r="M75" s="52"/>
    </row>
    <row r="76" spans="1:13" ht="95.25" customHeight="1">
      <c r="A76" s="449" t="s">
        <v>1353</v>
      </c>
      <c r="B76" s="450"/>
      <c r="C76" s="450"/>
      <c r="D76" s="450"/>
      <c r="E76" s="451"/>
      <c r="F76" s="456">
        <v>3000</v>
      </c>
      <c r="G76" s="459"/>
      <c r="H76" s="454" t="s">
        <v>1383</v>
      </c>
      <c r="I76" s="455"/>
      <c r="J76" s="215">
        <v>3000</v>
      </c>
      <c r="K76" s="229" t="s">
        <v>1393</v>
      </c>
      <c r="L76" s="52"/>
      <c r="M76" s="52"/>
    </row>
    <row r="77" spans="1:13" ht="66.75" customHeight="1">
      <c r="A77" s="449" t="s">
        <v>1355</v>
      </c>
      <c r="B77" s="450"/>
      <c r="C77" s="450"/>
      <c r="D77" s="450"/>
      <c r="E77" s="451"/>
      <c r="F77" s="456">
        <v>30000</v>
      </c>
      <c r="G77" s="459"/>
      <c r="H77" s="454" t="s">
        <v>1367</v>
      </c>
      <c r="I77" s="455"/>
      <c r="J77" s="215">
        <v>30000</v>
      </c>
      <c r="K77" s="229" t="s">
        <v>1368</v>
      </c>
      <c r="L77" s="52"/>
      <c r="M77" s="52"/>
    </row>
    <row r="78" spans="1:13" ht="63" customHeight="1">
      <c r="A78" s="449" t="s">
        <v>1356</v>
      </c>
      <c r="B78" s="450"/>
      <c r="C78" s="450"/>
      <c r="D78" s="450"/>
      <c r="E78" s="451"/>
      <c r="F78" s="456">
        <v>400</v>
      </c>
      <c r="G78" s="459"/>
      <c r="H78" s="454" t="s">
        <v>1369</v>
      </c>
      <c r="I78" s="455"/>
      <c r="J78" s="215">
        <v>400</v>
      </c>
      <c r="K78" s="229" t="s">
        <v>1370</v>
      </c>
      <c r="L78" s="52"/>
      <c r="M78" s="52"/>
    </row>
    <row r="79" spans="1:13" ht="73.5" customHeight="1">
      <c r="A79" s="449" t="s">
        <v>1357</v>
      </c>
      <c r="B79" s="450"/>
      <c r="C79" s="450"/>
      <c r="D79" s="450"/>
      <c r="E79" s="451"/>
      <c r="F79" s="456">
        <v>300</v>
      </c>
      <c r="G79" s="459"/>
      <c r="H79" s="454" t="s">
        <v>1385</v>
      </c>
      <c r="I79" s="455"/>
      <c r="J79" s="215">
        <v>300</v>
      </c>
      <c r="K79" s="229" t="s">
        <v>1394</v>
      </c>
      <c r="L79" s="52"/>
      <c r="M79" s="52"/>
    </row>
    <row r="80" spans="1:13" ht="65.25" customHeight="1">
      <c r="A80" s="449" t="s">
        <v>1358</v>
      </c>
      <c r="B80" s="450"/>
      <c r="C80" s="450"/>
      <c r="D80" s="450"/>
      <c r="E80" s="451"/>
      <c r="F80" s="456">
        <v>300</v>
      </c>
      <c r="G80" s="459"/>
      <c r="H80" s="454" t="s">
        <v>1384</v>
      </c>
      <c r="I80" s="455"/>
      <c r="J80" s="215">
        <v>300</v>
      </c>
      <c r="K80" s="229" t="s">
        <v>1394</v>
      </c>
      <c r="L80" s="52"/>
      <c r="M80" s="52"/>
    </row>
    <row r="81" spans="1:13" ht="73.5" customHeight="1">
      <c r="A81" s="449" t="s">
        <v>1359</v>
      </c>
      <c r="B81" s="450"/>
      <c r="C81" s="450"/>
      <c r="D81" s="450"/>
      <c r="E81" s="451"/>
      <c r="F81" s="456">
        <v>3000</v>
      </c>
      <c r="G81" s="459"/>
      <c r="H81" s="454" t="s">
        <v>1371</v>
      </c>
      <c r="I81" s="455"/>
      <c r="J81" s="215">
        <v>3000</v>
      </c>
      <c r="K81" s="229" t="s">
        <v>1372</v>
      </c>
      <c r="L81" s="52"/>
      <c r="M81" s="52"/>
    </row>
    <row r="82" spans="1:13" ht="90.75" customHeight="1">
      <c r="A82" s="449" t="s">
        <v>1360</v>
      </c>
      <c r="B82" s="450"/>
      <c r="C82" s="450"/>
      <c r="D82" s="450"/>
      <c r="E82" s="451"/>
      <c r="F82" s="456">
        <v>500</v>
      </c>
      <c r="G82" s="459"/>
      <c r="H82" s="454" t="s">
        <v>1373</v>
      </c>
      <c r="I82" s="455"/>
      <c r="J82" s="215">
        <v>500</v>
      </c>
      <c r="K82" s="229" t="s">
        <v>1372</v>
      </c>
      <c r="L82" s="52"/>
      <c r="M82" s="52"/>
    </row>
    <row r="83" spans="1:13" ht="43.5" customHeight="1">
      <c r="A83" s="332" t="s">
        <v>1361</v>
      </c>
      <c r="B83" s="460"/>
      <c r="C83" s="460"/>
      <c r="D83" s="460"/>
      <c r="E83" s="461"/>
      <c r="F83" s="456">
        <v>6660.01</v>
      </c>
      <c r="G83" s="459"/>
      <c r="H83" s="465" t="s">
        <v>1375</v>
      </c>
      <c r="I83" s="431"/>
      <c r="J83" s="215">
        <v>6660.01</v>
      </c>
      <c r="K83" s="229" t="s">
        <v>1376</v>
      </c>
      <c r="L83" s="52"/>
      <c r="M83" s="52"/>
    </row>
    <row r="84" spans="1:13" ht="37.5" customHeight="1">
      <c r="A84" s="462"/>
      <c r="B84" s="463"/>
      <c r="C84" s="463"/>
      <c r="D84" s="463"/>
      <c r="E84" s="464"/>
      <c r="F84" s="456">
        <v>10119.530000000001</v>
      </c>
      <c r="G84" s="451"/>
      <c r="H84" s="466"/>
      <c r="I84" s="467"/>
      <c r="J84" s="215">
        <v>10119.530000000001</v>
      </c>
      <c r="K84" s="229" t="s">
        <v>1377</v>
      </c>
      <c r="L84" s="52"/>
      <c r="M84" s="52"/>
    </row>
    <row r="85" spans="1:13" ht="73.5" customHeight="1">
      <c r="A85" s="449" t="s">
        <v>1362</v>
      </c>
      <c r="B85" s="450"/>
      <c r="C85" s="450"/>
      <c r="D85" s="450"/>
      <c r="E85" s="451"/>
      <c r="F85" s="456">
        <v>1864</v>
      </c>
      <c r="G85" s="459"/>
      <c r="H85" s="454" t="s">
        <v>1378</v>
      </c>
      <c r="I85" s="455"/>
      <c r="J85" s="215">
        <v>1864</v>
      </c>
      <c r="K85" s="229" t="s">
        <v>1374</v>
      </c>
      <c r="L85" s="52"/>
      <c r="M85" s="52"/>
    </row>
    <row r="86" spans="1:13" ht="90" customHeight="1">
      <c r="A86" s="449" t="s">
        <v>1395</v>
      </c>
      <c r="B86" s="450"/>
      <c r="C86" s="450"/>
      <c r="D86" s="450"/>
      <c r="E86" s="451"/>
      <c r="F86" s="456">
        <v>600</v>
      </c>
      <c r="G86" s="459"/>
      <c r="H86" s="454" t="s">
        <v>1412</v>
      </c>
      <c r="I86" s="455"/>
      <c r="J86" s="215">
        <v>600</v>
      </c>
      <c r="K86" s="229" t="s">
        <v>1413</v>
      </c>
      <c r="L86" s="52"/>
      <c r="M86" s="52"/>
    </row>
    <row r="87" spans="1:13" ht="77.25" customHeight="1">
      <c r="A87" s="449" t="s">
        <v>1396</v>
      </c>
      <c r="B87" s="450"/>
      <c r="C87" s="450"/>
      <c r="D87" s="450"/>
      <c r="E87" s="451"/>
      <c r="F87" s="456">
        <v>2400</v>
      </c>
      <c r="G87" s="459"/>
      <c r="H87" s="400" t="s">
        <v>1426</v>
      </c>
      <c r="I87" s="423"/>
      <c r="J87" s="215">
        <v>2400</v>
      </c>
      <c r="K87" s="229" t="s">
        <v>1427</v>
      </c>
      <c r="L87" s="52"/>
      <c r="M87" s="52"/>
    </row>
    <row r="88" spans="1:13" ht="109.5" customHeight="1">
      <c r="A88" s="449" t="s">
        <v>1397</v>
      </c>
      <c r="B88" s="450"/>
      <c r="C88" s="450"/>
      <c r="D88" s="450"/>
      <c r="E88" s="451"/>
      <c r="F88" s="456">
        <v>3990</v>
      </c>
      <c r="G88" s="459"/>
      <c r="H88" s="454" t="s">
        <v>1414</v>
      </c>
      <c r="I88" s="455"/>
      <c r="J88" s="215">
        <v>3990</v>
      </c>
      <c r="K88" s="229" t="s">
        <v>1415</v>
      </c>
      <c r="L88" s="52"/>
      <c r="M88" s="52"/>
    </row>
    <row r="89" spans="1:13" ht="73.5" customHeight="1">
      <c r="A89" s="449" t="s">
        <v>1398</v>
      </c>
      <c r="B89" s="450"/>
      <c r="C89" s="450"/>
      <c r="D89" s="450"/>
      <c r="E89" s="451"/>
      <c r="F89" s="456">
        <v>96980</v>
      </c>
      <c r="G89" s="459"/>
      <c r="H89" s="454" t="s">
        <v>1445</v>
      </c>
      <c r="I89" s="455"/>
      <c r="J89" s="215">
        <v>96980</v>
      </c>
      <c r="K89" s="229" t="s">
        <v>1446</v>
      </c>
      <c r="L89" s="52"/>
      <c r="M89" s="52"/>
    </row>
    <row r="90" spans="1:13" ht="73.5" customHeight="1">
      <c r="A90" s="449" t="s">
        <v>1399</v>
      </c>
      <c r="B90" s="450"/>
      <c r="C90" s="450"/>
      <c r="D90" s="450"/>
      <c r="E90" s="451"/>
      <c r="F90" s="456">
        <v>30160</v>
      </c>
      <c r="G90" s="459"/>
      <c r="H90" s="454" t="s">
        <v>1441</v>
      </c>
      <c r="I90" s="455"/>
      <c r="J90" s="215">
        <v>30160</v>
      </c>
      <c r="K90" s="229" t="s">
        <v>1442</v>
      </c>
      <c r="L90" s="52"/>
      <c r="M90" s="52"/>
    </row>
    <row r="91" spans="1:13" ht="90" customHeight="1">
      <c r="A91" s="449" t="s">
        <v>1428</v>
      </c>
      <c r="B91" s="450"/>
      <c r="C91" s="450"/>
      <c r="D91" s="450"/>
      <c r="E91" s="451"/>
      <c r="F91" s="456">
        <v>5000</v>
      </c>
      <c r="G91" s="459"/>
      <c r="H91" s="454" t="s">
        <v>1429</v>
      </c>
      <c r="I91" s="455"/>
      <c r="J91" s="215">
        <v>5000</v>
      </c>
      <c r="K91" s="229" t="s">
        <v>1430</v>
      </c>
      <c r="L91" s="52"/>
      <c r="M91" s="52"/>
    </row>
    <row r="92" spans="1:13" ht="73.5" customHeight="1">
      <c r="A92" s="449" t="s">
        <v>1400</v>
      </c>
      <c r="B92" s="450"/>
      <c r="C92" s="450"/>
      <c r="D92" s="450"/>
      <c r="E92" s="451"/>
      <c r="F92" s="456">
        <v>1320</v>
      </c>
      <c r="G92" s="459"/>
      <c r="H92" s="454" t="s">
        <v>1443</v>
      </c>
      <c r="I92" s="455"/>
      <c r="J92" s="215">
        <v>1320</v>
      </c>
      <c r="K92" s="229" t="s">
        <v>1444</v>
      </c>
      <c r="L92" s="52"/>
      <c r="M92" s="52"/>
    </row>
    <row r="93" spans="1:13" ht="90" customHeight="1">
      <c r="A93" s="449" t="s">
        <v>1401</v>
      </c>
      <c r="B93" s="450"/>
      <c r="C93" s="450"/>
      <c r="D93" s="450"/>
      <c r="E93" s="451"/>
      <c r="F93" s="456">
        <v>1000</v>
      </c>
      <c r="G93" s="459"/>
      <c r="H93" s="454" t="s">
        <v>1431</v>
      </c>
      <c r="I93" s="455"/>
      <c r="J93" s="215">
        <v>1000</v>
      </c>
      <c r="K93" s="229" t="s">
        <v>1432</v>
      </c>
      <c r="L93" s="52"/>
      <c r="M93" s="52"/>
    </row>
    <row r="94" spans="1:13" ht="88.5" customHeight="1">
      <c r="A94" s="449" t="s">
        <v>1402</v>
      </c>
      <c r="B94" s="450"/>
      <c r="C94" s="450"/>
      <c r="D94" s="450"/>
      <c r="E94" s="451"/>
      <c r="F94" s="456">
        <v>600</v>
      </c>
      <c r="G94" s="459"/>
      <c r="H94" s="454" t="s">
        <v>1419</v>
      </c>
      <c r="I94" s="455"/>
      <c r="J94" s="215">
        <v>600</v>
      </c>
      <c r="K94" s="229" t="s">
        <v>1417</v>
      </c>
      <c r="L94" s="52"/>
      <c r="M94" s="52"/>
    </row>
    <row r="95" spans="1:13" ht="60.75" customHeight="1">
      <c r="A95" s="449" t="s">
        <v>1403</v>
      </c>
      <c r="B95" s="450"/>
      <c r="C95" s="450"/>
      <c r="D95" s="450"/>
      <c r="E95" s="451"/>
      <c r="F95" s="456">
        <v>726</v>
      </c>
      <c r="G95" s="459"/>
      <c r="H95" s="454" t="s">
        <v>1418</v>
      </c>
      <c r="I95" s="455"/>
      <c r="J95" s="215">
        <v>726</v>
      </c>
      <c r="K95" s="229" t="s">
        <v>1417</v>
      </c>
      <c r="L95" s="52"/>
      <c r="M95" s="52"/>
    </row>
    <row r="96" spans="1:13" ht="73.5" customHeight="1">
      <c r="A96" s="449" t="s">
        <v>1404</v>
      </c>
      <c r="B96" s="450"/>
      <c r="C96" s="450"/>
      <c r="D96" s="450"/>
      <c r="E96" s="451"/>
      <c r="F96" s="456">
        <v>3500</v>
      </c>
      <c r="G96" s="459"/>
      <c r="H96" s="454" t="s">
        <v>1416</v>
      </c>
      <c r="I96" s="455"/>
      <c r="J96" s="215">
        <v>3500</v>
      </c>
      <c r="K96" s="229" t="s">
        <v>1417</v>
      </c>
      <c r="L96" s="52"/>
      <c r="M96" s="52"/>
    </row>
    <row r="97" spans="1:13" ht="110.25" customHeight="1">
      <c r="A97" s="449" t="s">
        <v>1405</v>
      </c>
      <c r="B97" s="450"/>
      <c r="C97" s="450"/>
      <c r="D97" s="450"/>
      <c r="E97" s="451"/>
      <c r="F97" s="456">
        <v>50000</v>
      </c>
      <c r="G97" s="459"/>
      <c r="H97" s="454" t="s">
        <v>1433</v>
      </c>
      <c r="I97" s="455"/>
      <c r="J97" s="215">
        <v>50000</v>
      </c>
      <c r="K97" s="229" t="s">
        <v>1434</v>
      </c>
      <c r="L97" s="52"/>
      <c r="M97" s="52"/>
    </row>
    <row r="98" spans="1:13" ht="91.5" customHeight="1">
      <c r="A98" s="449" t="s">
        <v>1406</v>
      </c>
      <c r="B98" s="450"/>
      <c r="C98" s="450"/>
      <c r="D98" s="450"/>
      <c r="E98" s="451"/>
      <c r="F98" s="456">
        <v>600</v>
      </c>
      <c r="G98" s="459"/>
      <c r="H98" s="454" t="s">
        <v>1420</v>
      </c>
      <c r="I98" s="455"/>
      <c r="J98" s="215">
        <v>600</v>
      </c>
      <c r="K98" s="229" t="s">
        <v>1421</v>
      </c>
      <c r="L98" s="52"/>
      <c r="M98" s="52"/>
    </row>
    <row r="99" spans="1:13" ht="73.5" customHeight="1">
      <c r="A99" s="449" t="s">
        <v>1407</v>
      </c>
      <c r="B99" s="450"/>
      <c r="C99" s="450"/>
      <c r="D99" s="450"/>
      <c r="E99" s="451"/>
      <c r="F99" s="456">
        <v>3000</v>
      </c>
      <c r="G99" s="459"/>
      <c r="H99" s="454" t="s">
        <v>1439</v>
      </c>
      <c r="I99" s="455"/>
      <c r="J99" s="215">
        <v>3000</v>
      </c>
      <c r="K99" s="229" t="s">
        <v>1440</v>
      </c>
      <c r="L99" s="52"/>
      <c r="M99" s="52"/>
    </row>
    <row r="100" spans="1:13" ht="105" customHeight="1">
      <c r="A100" s="449" t="s">
        <v>1408</v>
      </c>
      <c r="B100" s="450"/>
      <c r="C100" s="450"/>
      <c r="D100" s="450"/>
      <c r="E100" s="451"/>
      <c r="F100" s="456">
        <v>900</v>
      </c>
      <c r="G100" s="459"/>
      <c r="H100" s="419" t="s">
        <v>1435</v>
      </c>
      <c r="I100" s="420"/>
      <c r="J100" s="215">
        <v>900</v>
      </c>
      <c r="K100" s="229" t="s">
        <v>1436</v>
      </c>
      <c r="L100" s="52"/>
      <c r="M100" s="52"/>
    </row>
    <row r="101" spans="1:13" ht="62.25" customHeight="1">
      <c r="A101" s="449" t="s">
        <v>1410</v>
      </c>
      <c r="B101" s="450"/>
      <c r="C101" s="450"/>
      <c r="D101" s="450"/>
      <c r="E101" s="451"/>
      <c r="F101" s="456">
        <v>3520</v>
      </c>
      <c r="G101" s="459"/>
      <c r="H101" s="454" t="s">
        <v>1422</v>
      </c>
      <c r="I101" s="455"/>
      <c r="J101" s="215">
        <v>3520</v>
      </c>
      <c r="K101" s="229" t="s">
        <v>1423</v>
      </c>
      <c r="L101" s="52"/>
      <c r="M101" s="52"/>
    </row>
    <row r="102" spans="1:13" ht="146.25" customHeight="1">
      <c r="A102" s="449" t="s">
        <v>1409</v>
      </c>
      <c r="B102" s="450"/>
      <c r="C102" s="450"/>
      <c r="D102" s="450"/>
      <c r="E102" s="451"/>
      <c r="F102" s="456">
        <v>300</v>
      </c>
      <c r="G102" s="459"/>
      <c r="H102" s="454" t="s">
        <v>1438</v>
      </c>
      <c r="I102" s="455"/>
      <c r="J102" s="215">
        <v>300</v>
      </c>
      <c r="K102" s="229" t="s">
        <v>1437</v>
      </c>
      <c r="L102" s="52"/>
      <c r="M102" s="52"/>
    </row>
    <row r="103" spans="1:13" ht="121.5" customHeight="1">
      <c r="A103" s="449" t="s">
        <v>1411</v>
      </c>
      <c r="B103" s="450"/>
      <c r="C103" s="450"/>
      <c r="D103" s="450"/>
      <c r="E103" s="451"/>
      <c r="F103" s="456">
        <v>680</v>
      </c>
      <c r="G103" s="459"/>
      <c r="H103" s="454" t="s">
        <v>1424</v>
      </c>
      <c r="I103" s="455"/>
      <c r="J103" s="215">
        <v>680</v>
      </c>
      <c r="K103" s="229" t="s">
        <v>1425</v>
      </c>
      <c r="L103" s="52"/>
      <c r="M103" s="52"/>
    </row>
    <row r="104" spans="1:13" ht="18.75">
      <c r="A104" s="486" t="s">
        <v>1448</v>
      </c>
      <c r="B104" s="486"/>
      <c r="C104" s="486"/>
      <c r="D104" s="486"/>
      <c r="E104" s="487"/>
      <c r="F104" s="483">
        <f>SUM(F12:F103)</f>
        <v>550744.62000000011</v>
      </c>
      <c r="G104" s="483"/>
      <c r="H104" s="488"/>
      <c r="I104" s="489"/>
      <c r="J104" s="226">
        <f>SUM(J12:J103)</f>
        <v>550744.62000000011</v>
      </c>
      <c r="K104" s="227"/>
      <c r="L104" s="52"/>
      <c r="M104" s="52"/>
    </row>
    <row r="105" spans="1:13" ht="18.75">
      <c r="A105" s="54"/>
      <c r="B105" s="54"/>
      <c r="C105" s="54"/>
      <c r="D105" s="54"/>
      <c r="E105" s="54"/>
      <c r="F105" s="55"/>
      <c r="G105" s="54"/>
      <c r="H105" s="57"/>
      <c r="I105" s="54"/>
      <c r="J105" s="55"/>
      <c r="K105" s="57"/>
      <c r="L105" s="52"/>
      <c r="M105" s="52"/>
    </row>
    <row r="106" spans="1:13" ht="18.75">
      <c r="A106" s="482" t="s">
        <v>1461</v>
      </c>
      <c r="B106" s="482"/>
      <c r="C106" s="482"/>
      <c r="D106" s="482"/>
      <c r="E106" s="482"/>
      <c r="F106" s="482"/>
      <c r="G106" s="482"/>
      <c r="H106" s="482"/>
      <c r="I106" s="482"/>
      <c r="J106" s="482"/>
      <c r="K106" s="482"/>
      <c r="L106" s="52"/>
      <c r="M106" s="52"/>
    </row>
    <row r="107" spans="1:13" ht="18.75">
      <c r="A107" s="448" t="s">
        <v>327</v>
      </c>
      <c r="B107" s="443"/>
      <c r="C107" s="443"/>
      <c r="D107" s="443"/>
      <c r="E107" s="443"/>
      <c r="F107" s="443"/>
      <c r="G107" s="443"/>
      <c r="H107" s="443"/>
      <c r="I107" s="52"/>
      <c r="J107" s="52"/>
      <c r="K107" s="56" t="s">
        <v>1462</v>
      </c>
      <c r="L107" s="52"/>
      <c r="M107" s="52"/>
    </row>
  </sheetData>
  <mergeCells count="283">
    <mergeCell ref="A102:E102"/>
    <mergeCell ref="F102:G102"/>
    <mergeCell ref="H102:I102"/>
    <mergeCell ref="A103:E103"/>
    <mergeCell ref="F103:G103"/>
    <mergeCell ref="H103:I103"/>
    <mergeCell ref="H104:I104"/>
    <mergeCell ref="A90:E90"/>
    <mergeCell ref="F90:G90"/>
    <mergeCell ref="H90:I90"/>
    <mergeCell ref="A99:E99"/>
    <mergeCell ref="F99:G99"/>
    <mergeCell ref="H99:I99"/>
    <mergeCell ref="A100:E100"/>
    <mergeCell ref="F100:G100"/>
    <mergeCell ref="H100:I100"/>
    <mergeCell ref="A101:E101"/>
    <mergeCell ref="F101:G101"/>
    <mergeCell ref="H101:I101"/>
    <mergeCell ref="A96:E96"/>
    <mergeCell ref="F96:G96"/>
    <mergeCell ref="H96:I96"/>
    <mergeCell ref="A97:E97"/>
    <mergeCell ref="F97:G97"/>
    <mergeCell ref="H97:I97"/>
    <mergeCell ref="A98:E98"/>
    <mergeCell ref="F98:G98"/>
    <mergeCell ref="H98:I98"/>
    <mergeCell ref="A93:E93"/>
    <mergeCell ref="F93:G93"/>
    <mergeCell ref="H93:I93"/>
    <mergeCell ref="A94:E94"/>
    <mergeCell ref="F94:G94"/>
    <mergeCell ref="H94:I94"/>
    <mergeCell ref="A95:E95"/>
    <mergeCell ref="F95:G95"/>
    <mergeCell ref="H95:I95"/>
    <mergeCell ref="A92:E92"/>
    <mergeCell ref="F92:G92"/>
    <mergeCell ref="H92:I92"/>
    <mergeCell ref="A89:E89"/>
    <mergeCell ref="F89:G89"/>
    <mergeCell ref="H89:I89"/>
    <mergeCell ref="A91:E91"/>
    <mergeCell ref="F91:G91"/>
    <mergeCell ref="H91:I91"/>
    <mergeCell ref="A86:E86"/>
    <mergeCell ref="F86:G86"/>
    <mergeCell ref="H86:I86"/>
    <mergeCell ref="A87:E87"/>
    <mergeCell ref="F87:G87"/>
    <mergeCell ref="H87:I87"/>
    <mergeCell ref="A88:E88"/>
    <mergeCell ref="F88:G88"/>
    <mergeCell ref="H88:I88"/>
    <mergeCell ref="A66:E66"/>
    <mergeCell ref="F66:G66"/>
    <mergeCell ref="H66:I66"/>
    <mergeCell ref="A64:E64"/>
    <mergeCell ref="F64:G64"/>
    <mergeCell ref="H64:I64"/>
    <mergeCell ref="A65:E65"/>
    <mergeCell ref="F65:G65"/>
    <mergeCell ref="H65:I65"/>
    <mergeCell ref="A60:E60"/>
    <mergeCell ref="F60:G60"/>
    <mergeCell ref="H60:I60"/>
    <mergeCell ref="A58:E58"/>
    <mergeCell ref="F58:G58"/>
    <mergeCell ref="H58:I58"/>
    <mergeCell ref="A59:E59"/>
    <mergeCell ref="F59:G59"/>
    <mergeCell ref="H59:I59"/>
    <mergeCell ref="A55:E55"/>
    <mergeCell ref="F55:G55"/>
    <mergeCell ref="H55:I55"/>
    <mergeCell ref="A57:E57"/>
    <mergeCell ref="F57:G57"/>
    <mergeCell ref="H57:I57"/>
    <mergeCell ref="A53:E53"/>
    <mergeCell ref="F53:G53"/>
    <mergeCell ref="H53:I53"/>
    <mergeCell ref="A54:E54"/>
    <mergeCell ref="F54:G54"/>
    <mergeCell ref="H54:I54"/>
    <mergeCell ref="A56:E56"/>
    <mergeCell ref="F56:G56"/>
    <mergeCell ref="H56:I56"/>
    <mergeCell ref="F51:G51"/>
    <mergeCell ref="H51:I51"/>
    <mergeCell ref="A52:E52"/>
    <mergeCell ref="F52:G52"/>
    <mergeCell ref="H52:I52"/>
    <mergeCell ref="A49:E49"/>
    <mergeCell ref="F49:G49"/>
    <mergeCell ref="H49:I49"/>
    <mergeCell ref="A50:E50"/>
    <mergeCell ref="F50:G50"/>
    <mergeCell ref="H50:I50"/>
    <mergeCell ref="H47:I47"/>
    <mergeCell ref="A48:E48"/>
    <mergeCell ref="F48:G48"/>
    <mergeCell ref="H48:I48"/>
    <mergeCell ref="A45:E45"/>
    <mergeCell ref="F45:G45"/>
    <mergeCell ref="H45:I45"/>
    <mergeCell ref="A46:E46"/>
    <mergeCell ref="F46:G46"/>
    <mergeCell ref="H46:I46"/>
    <mergeCell ref="H43:I43"/>
    <mergeCell ref="A44:E44"/>
    <mergeCell ref="F44:G44"/>
    <mergeCell ref="H44:I44"/>
    <mergeCell ref="A41:E41"/>
    <mergeCell ref="F41:G41"/>
    <mergeCell ref="H41:I41"/>
    <mergeCell ref="A42:E42"/>
    <mergeCell ref="F42:G42"/>
    <mergeCell ref="H42:I42"/>
    <mergeCell ref="H39:I39"/>
    <mergeCell ref="A40:E40"/>
    <mergeCell ref="F40:G40"/>
    <mergeCell ref="H40:I40"/>
    <mergeCell ref="F37:G37"/>
    <mergeCell ref="H37:I37"/>
    <mergeCell ref="A38:E38"/>
    <mergeCell ref="F38:G38"/>
    <mergeCell ref="H38:I38"/>
    <mergeCell ref="A104:E104"/>
    <mergeCell ref="F21:G21"/>
    <mergeCell ref="F22:G22"/>
    <mergeCell ref="F23:G23"/>
    <mergeCell ref="F24:G24"/>
    <mergeCell ref="F25:G25"/>
    <mergeCell ref="F26:G26"/>
    <mergeCell ref="F27:G27"/>
    <mergeCell ref="A29:E29"/>
    <mergeCell ref="A30:E30"/>
    <mergeCell ref="A31:E31"/>
    <mergeCell ref="F29:G29"/>
    <mergeCell ref="F30:G30"/>
    <mergeCell ref="A32:E32"/>
    <mergeCell ref="F32:G32"/>
    <mergeCell ref="A37:E37"/>
    <mergeCell ref="F31:G31"/>
    <mergeCell ref="A39:E39"/>
    <mergeCell ref="F39:G39"/>
    <mergeCell ref="A43:E43"/>
    <mergeCell ref="F43:G43"/>
    <mergeCell ref="A47:E47"/>
    <mergeCell ref="F47:G47"/>
    <mergeCell ref="A51:E51"/>
    <mergeCell ref="H29:I29"/>
    <mergeCell ref="H30:I30"/>
    <mergeCell ref="H32:I32"/>
    <mergeCell ref="A35:E35"/>
    <mergeCell ref="F35:G35"/>
    <mergeCell ref="H35:I35"/>
    <mergeCell ref="A36:E36"/>
    <mergeCell ref="F36:G36"/>
    <mergeCell ref="H36:I36"/>
    <mergeCell ref="H14:I14"/>
    <mergeCell ref="F15:G15"/>
    <mergeCell ref="H21:I21"/>
    <mergeCell ref="H22:I22"/>
    <mergeCell ref="H23:I23"/>
    <mergeCell ref="H24:I24"/>
    <mergeCell ref="H25:I25"/>
    <mergeCell ref="H26:I26"/>
    <mergeCell ref="H27:I27"/>
    <mergeCell ref="A13:E13"/>
    <mergeCell ref="F13:G13"/>
    <mergeCell ref="H31:I31"/>
    <mergeCell ref="A106:K106"/>
    <mergeCell ref="A14:E14"/>
    <mergeCell ref="A15:E15"/>
    <mergeCell ref="A17:E17"/>
    <mergeCell ref="A19:E19"/>
    <mergeCell ref="A21:E21"/>
    <mergeCell ref="A22:E22"/>
    <mergeCell ref="A23:E23"/>
    <mergeCell ref="A24:E24"/>
    <mergeCell ref="F104:G104"/>
    <mergeCell ref="A25:E25"/>
    <mergeCell ref="A26:E26"/>
    <mergeCell ref="A27:E27"/>
    <mergeCell ref="F17:G17"/>
    <mergeCell ref="H17:I17"/>
    <mergeCell ref="F19:G19"/>
    <mergeCell ref="H19:I19"/>
    <mergeCell ref="A20:E20"/>
    <mergeCell ref="F20:G20"/>
    <mergeCell ref="H20:I20"/>
    <mergeCell ref="F14:G14"/>
    <mergeCell ref="J1:L1"/>
    <mergeCell ref="J2:L2"/>
    <mergeCell ref="J3:L3"/>
    <mergeCell ref="J4:L4"/>
    <mergeCell ref="A7:M7"/>
    <mergeCell ref="A61:E63"/>
    <mergeCell ref="F61:G63"/>
    <mergeCell ref="H61:I63"/>
    <mergeCell ref="A9:M9"/>
    <mergeCell ref="A11:E11"/>
    <mergeCell ref="F11:G11"/>
    <mergeCell ref="H11:I11"/>
    <mergeCell ref="A12:E12"/>
    <mergeCell ref="F12:G12"/>
    <mergeCell ref="H12:I12"/>
    <mergeCell ref="H13:I13"/>
    <mergeCell ref="A8:M8"/>
    <mergeCell ref="H15:I15"/>
    <mergeCell ref="A16:E16"/>
    <mergeCell ref="F16:G16"/>
    <mergeCell ref="H16:I16"/>
    <mergeCell ref="A18:E18"/>
    <mergeCell ref="H18:I18"/>
    <mergeCell ref="F18:G18"/>
    <mergeCell ref="A67:E67"/>
    <mergeCell ref="F67:G67"/>
    <mergeCell ref="H67:I67"/>
    <mergeCell ref="A68:E68"/>
    <mergeCell ref="F68:G68"/>
    <mergeCell ref="H68:I68"/>
    <mergeCell ref="A69:E69"/>
    <mergeCell ref="F69:G69"/>
    <mergeCell ref="H69:I69"/>
    <mergeCell ref="A70:E70"/>
    <mergeCell ref="F70:G70"/>
    <mergeCell ref="H70:I70"/>
    <mergeCell ref="A71:E71"/>
    <mergeCell ref="F71:G71"/>
    <mergeCell ref="H71:I71"/>
    <mergeCell ref="A72:E72"/>
    <mergeCell ref="F72:G72"/>
    <mergeCell ref="H72:I72"/>
    <mergeCell ref="A73:E73"/>
    <mergeCell ref="F73:G73"/>
    <mergeCell ref="H73:I73"/>
    <mergeCell ref="A74:E74"/>
    <mergeCell ref="F74:G74"/>
    <mergeCell ref="H74:I74"/>
    <mergeCell ref="A75:E75"/>
    <mergeCell ref="F75:G75"/>
    <mergeCell ref="H75:I75"/>
    <mergeCell ref="F80:G80"/>
    <mergeCell ref="H80:I80"/>
    <mergeCell ref="A81:E81"/>
    <mergeCell ref="F81:G81"/>
    <mergeCell ref="H81:I81"/>
    <mergeCell ref="A76:E76"/>
    <mergeCell ref="F76:G76"/>
    <mergeCell ref="H76:I76"/>
    <mergeCell ref="A77:E77"/>
    <mergeCell ref="F77:G77"/>
    <mergeCell ref="H77:I77"/>
    <mergeCell ref="A78:E78"/>
    <mergeCell ref="F78:G78"/>
    <mergeCell ref="H78:I78"/>
    <mergeCell ref="A107:H107"/>
    <mergeCell ref="A28:E28"/>
    <mergeCell ref="F28:G28"/>
    <mergeCell ref="H28:I28"/>
    <mergeCell ref="A33:E33"/>
    <mergeCell ref="F33:G33"/>
    <mergeCell ref="H33:I33"/>
    <mergeCell ref="A34:E34"/>
    <mergeCell ref="F34:G34"/>
    <mergeCell ref="H34:I34"/>
    <mergeCell ref="A82:E82"/>
    <mergeCell ref="F82:G82"/>
    <mergeCell ref="H82:I82"/>
    <mergeCell ref="F83:G83"/>
    <mergeCell ref="A85:E85"/>
    <mergeCell ref="F85:G85"/>
    <mergeCell ref="H85:I85"/>
    <mergeCell ref="F84:G84"/>
    <mergeCell ref="A83:E84"/>
    <mergeCell ref="H83:I84"/>
    <mergeCell ref="A79:E79"/>
    <mergeCell ref="F79:G79"/>
    <mergeCell ref="H79:I79"/>
    <mergeCell ref="A80:E80"/>
  </mergeCells>
  <phoneticPr fontId="13" type="noConversion"/>
  <pageMargins left="0.7" right="0.7" top="0.75" bottom="0.75" header="0.3" footer="0.3"/>
  <pageSetup paperSize="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2007</vt:lpstr>
      <vt:lpstr>2008</vt:lpstr>
      <vt:lpstr>2010</vt:lpstr>
      <vt:lpstr>ГО и ЧС 2012</vt:lpstr>
      <vt:lpstr>2011</vt:lpstr>
      <vt:lpstr>Лист1</vt:lpstr>
      <vt:lpstr>2012</vt:lpstr>
      <vt:lpstr>Лист3</vt:lpstr>
      <vt:lpstr>2013</vt:lpstr>
      <vt:lpstr>ГО иЧС 2013</vt:lpstr>
    </vt:vector>
  </TitlesOfParts>
  <Company>Pustoshka Administracia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Buhgater1</dc:creator>
  <cp:lastModifiedBy>f</cp:lastModifiedBy>
  <cp:lastPrinted>2014-02-04T09:01:52Z</cp:lastPrinted>
  <dcterms:created xsi:type="dcterms:W3CDTF">2008-02-28T14:27:17Z</dcterms:created>
  <dcterms:modified xsi:type="dcterms:W3CDTF">2014-03-20T14:14:29Z</dcterms:modified>
</cp:coreProperties>
</file>