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 activeTab="1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'!$10:$11</definedName>
  </definedNames>
  <calcPr calcId="125725"/>
</workbook>
</file>

<file path=xl/calcChain.xml><?xml version="1.0" encoding="utf-8"?>
<calcChain xmlns="http://schemas.openxmlformats.org/spreadsheetml/2006/main">
  <c r="F162" i="2"/>
  <c r="G235" i="4" l="1"/>
  <c r="D291" i="3" l="1"/>
  <c r="F26" i="2"/>
  <c r="F59"/>
  <c r="G74" i="4"/>
  <c r="D276" i="3" l="1"/>
  <c r="D72"/>
  <c r="D77"/>
  <c r="D178"/>
  <c r="D123"/>
  <c r="D92"/>
  <c r="D91" s="1"/>
  <c r="D80" l="1"/>
  <c r="D49"/>
  <c r="F335" i="2"/>
  <c r="F336"/>
  <c r="F341"/>
  <c r="F292"/>
  <c r="F291" s="1"/>
  <c r="F360"/>
  <c r="F359" s="1"/>
  <c r="F177"/>
  <c r="F176" s="1"/>
  <c r="F175" s="1"/>
  <c r="F174" s="1"/>
  <c r="G433" i="4" l="1"/>
  <c r="G432" s="1"/>
  <c r="G431" s="1"/>
  <c r="G430" s="1"/>
  <c r="G305" l="1"/>
  <c r="G304" s="1"/>
  <c r="G303" s="1"/>
  <c r="G302" s="1"/>
  <c r="G301" s="1"/>
  <c r="G388" l="1"/>
  <c r="G387" s="1"/>
  <c r="G169" l="1"/>
  <c r="G168" s="1"/>
  <c r="D182" i="3" l="1"/>
  <c r="D177" s="1"/>
  <c r="D285"/>
  <c r="F51" i="2"/>
  <c r="F36"/>
  <c r="G21" i="4"/>
  <c r="G39"/>
  <c r="G246"/>
  <c r="D58" i="3"/>
  <c r="F308" i="2"/>
  <c r="D272" i="3"/>
  <c r="F265" i="2"/>
  <c r="F264" s="1"/>
  <c r="F263" s="1"/>
  <c r="G138" i="4"/>
  <c r="G137" s="1"/>
  <c r="G136" s="1"/>
  <c r="G135" s="1"/>
  <c r="D150" i="3"/>
  <c r="F221" i="2"/>
  <c r="G132" i="4"/>
  <c r="D14" i="3"/>
  <c r="F273" i="2"/>
  <c r="F381"/>
  <c r="F380" s="1"/>
  <c r="F379" s="1"/>
  <c r="F378" s="1"/>
  <c r="G190" i="4"/>
  <c r="G189" s="1"/>
  <c r="G188" s="1"/>
  <c r="G187" s="1"/>
  <c r="D242" i="3"/>
  <c r="D144"/>
  <c r="D125"/>
  <c r="D110"/>
  <c r="F215" i="2"/>
  <c r="F202"/>
  <c r="F201" s="1"/>
  <c r="F200" s="1"/>
  <c r="F199" s="1"/>
  <c r="F85"/>
  <c r="G321" i="4"/>
  <c r="G312"/>
  <c r="G311" s="1"/>
  <c r="G310" s="1"/>
  <c r="G309" s="1"/>
  <c r="G64"/>
  <c r="D233" i="3"/>
  <c r="D104"/>
  <c r="D102"/>
  <c r="F74" i="2"/>
  <c r="F72"/>
  <c r="F405"/>
  <c r="G53" i="4"/>
  <c r="G51"/>
  <c r="F71" i="2" l="1"/>
  <c r="F70" s="1"/>
  <c r="F69" s="1"/>
  <c r="G50" i="4"/>
  <c r="G49" s="1"/>
  <c r="G48" s="1"/>
  <c r="G209" l="1"/>
  <c r="D79" i="3"/>
  <c r="F331" i="2"/>
  <c r="F330" s="1"/>
  <c r="G369" i="4"/>
  <c r="D62" i="3"/>
  <c r="D235"/>
  <c r="D232" s="1"/>
  <c r="D162"/>
  <c r="D146"/>
  <c r="D53"/>
  <c r="D51"/>
  <c r="F417" i="2"/>
  <c r="F416" s="1"/>
  <c r="F415" s="1"/>
  <c r="F414" s="1"/>
  <c r="F407"/>
  <c r="F404" s="1"/>
  <c r="F310"/>
  <c r="F90"/>
  <c r="F217"/>
  <c r="G479" i="4"/>
  <c r="G211"/>
  <c r="G208" s="1"/>
  <c r="G207" l="1"/>
  <c r="G206" s="1"/>
  <c r="G205" s="1"/>
  <c r="G128"/>
  <c r="D274" i="3" l="1"/>
  <c r="F131" i="2" l="1"/>
  <c r="F130" s="1"/>
  <c r="F129" s="1"/>
  <c r="F128" s="1"/>
  <c r="D187" i="3"/>
  <c r="D173"/>
  <c r="D172" s="1"/>
  <c r="D171" s="1"/>
  <c r="D155"/>
  <c r="D153"/>
  <c r="D140"/>
  <c r="D138"/>
  <c r="D136"/>
  <c r="D108"/>
  <c r="D106"/>
  <c r="D69"/>
  <c r="D68" s="1"/>
  <c r="D29"/>
  <c r="D18"/>
  <c r="D16"/>
  <c r="F211" i="2"/>
  <c r="F209"/>
  <c r="F317"/>
  <c r="F316" s="1"/>
  <c r="F250"/>
  <c r="F248"/>
  <c r="F191"/>
  <c r="F189"/>
  <c r="F239"/>
  <c r="F238" s="1"/>
  <c r="F237" s="1"/>
  <c r="F236" s="1"/>
  <c r="F226"/>
  <c r="F224"/>
  <c r="F207"/>
  <c r="D152" i="3" l="1"/>
  <c r="D101"/>
  <c r="D100" s="1"/>
  <c r="F223" i="2"/>
  <c r="F188"/>
  <c r="F187" s="1"/>
  <c r="F186" s="1"/>
  <c r="G348" i="4" l="1"/>
  <c r="G317"/>
  <c r="G326"/>
  <c r="G324"/>
  <c r="G415"/>
  <c r="G414" s="1"/>
  <c r="G323" l="1"/>
  <c r="G339"/>
  <c r="G338" s="1"/>
  <c r="G337" s="1"/>
  <c r="G336" s="1"/>
  <c r="G350" l="1"/>
  <c r="G113" l="1"/>
  <c r="G111"/>
  <c r="G126"/>
  <c r="G124"/>
  <c r="G110" l="1"/>
  <c r="G109" s="1"/>
  <c r="G108" s="1"/>
  <c r="F283" i="2"/>
  <c r="D64" i="3"/>
  <c r="D37"/>
  <c r="F277" i="2"/>
  <c r="F312"/>
  <c r="G410" i="4"/>
  <c r="G379"/>
  <c r="G373"/>
  <c r="G80" l="1"/>
  <c r="G79" s="1"/>
  <c r="F106" i="2"/>
  <c r="F105" s="1"/>
  <c r="D206" i="3"/>
  <c r="D205" s="1"/>
  <c r="G404" i="4" l="1"/>
  <c r="D31" i="3" l="1"/>
  <c r="F275" i="2"/>
  <c r="G371" i="4"/>
  <c r="F391" i="2"/>
  <c r="F390" s="1"/>
  <c r="F289"/>
  <c r="G200" i="4"/>
  <c r="G199" s="1"/>
  <c r="D114" i="3"/>
  <c r="D113" s="1"/>
  <c r="D112" s="1"/>
  <c r="D99" s="1"/>
  <c r="F400" i="2" l="1"/>
  <c r="F399" s="1"/>
  <c r="F398" s="1"/>
  <c r="F397" s="1"/>
  <c r="F323"/>
  <c r="F322" s="1"/>
  <c r="F164"/>
  <c r="F156"/>
  <c r="F155" s="1"/>
  <c r="F154" s="1"/>
  <c r="F153" s="1"/>
  <c r="F152" s="1"/>
  <c r="F83"/>
  <c r="G445" i="4"/>
  <c r="G444" s="1"/>
  <c r="G443" s="1"/>
  <c r="G442" s="1"/>
  <c r="G421"/>
  <c r="G420" s="1"/>
  <c r="G299"/>
  <c r="G298" s="1"/>
  <c r="G297" s="1"/>
  <c r="G296" s="1"/>
  <c r="G295" s="1"/>
  <c r="G97"/>
  <c r="G62"/>
  <c r="D41" i="3"/>
  <c r="D265"/>
  <c r="D262"/>
  <c r="D249"/>
  <c r="D210"/>
  <c r="D97"/>
  <c r="D47"/>
  <c r="F422" i="2" l="1"/>
  <c r="F425"/>
  <c r="F136"/>
  <c r="F234"/>
  <c r="G221" i="4" l="1"/>
  <c r="G218" l="1"/>
  <c r="G334"/>
  <c r="G385" l="1"/>
  <c r="D27" i="3"/>
  <c r="F261" i="2"/>
  <c r="F260" s="1"/>
  <c r="F259" s="1"/>
  <c r="F258" s="1"/>
  <c r="G361" i="4"/>
  <c r="G360" s="1"/>
  <c r="G359" s="1"/>
  <c r="G358" s="1"/>
  <c r="D60" i="3"/>
  <c r="D35"/>
  <c r="G95" i="4" l="1"/>
  <c r="G457" l="1"/>
  <c r="G456" s="1"/>
  <c r="G455" s="1"/>
  <c r="G454" l="1"/>
  <c r="G453" s="1"/>
  <c r="G452" s="1"/>
  <c r="G130"/>
  <c r="G123" s="1"/>
  <c r="D169" i="3" l="1"/>
  <c r="D168" s="1"/>
  <c r="D148"/>
  <c r="D33"/>
  <c r="F64" i="2"/>
  <c r="F219"/>
  <c r="F337"/>
  <c r="F328"/>
  <c r="G150" i="4"/>
  <c r="G155"/>
  <c r="G154" s="1"/>
  <c r="G424"/>
  <c r="G423" s="1"/>
  <c r="F171" i="2"/>
  <c r="F170" s="1"/>
  <c r="F135"/>
  <c r="F134" s="1"/>
  <c r="F133" s="1"/>
  <c r="F127" s="1"/>
  <c r="F126" s="1"/>
  <c r="G406" i="4" l="1"/>
  <c r="G104" l="1"/>
  <c r="G103" s="1"/>
  <c r="F281" i="2" l="1"/>
  <c r="G377" i="4"/>
  <c r="F339" i="2" l="1"/>
  <c r="G152" i="4"/>
  <c r="G149" s="1"/>
  <c r="D75" i="3"/>
  <c r="D240"/>
  <c r="D129"/>
  <c r="D128" s="1"/>
  <c r="D127" s="1"/>
  <c r="G197" i="4"/>
  <c r="F388" i="2"/>
  <c r="G148" i="4" l="1"/>
  <c r="F386" i="2"/>
  <c r="F385" s="1"/>
  <c r="F144"/>
  <c r="F143" s="1"/>
  <c r="F142" s="1"/>
  <c r="F141" s="1"/>
  <c r="G427" i="4"/>
  <c r="G426" s="1"/>
  <c r="G419" s="1"/>
  <c r="G287"/>
  <c r="G286" s="1"/>
  <c r="G285" s="1"/>
  <c r="G284" s="1"/>
  <c r="G418" l="1"/>
  <c r="G417" s="1"/>
  <c r="G280"/>
  <c r="G279" s="1"/>
  <c r="G278" s="1"/>
  <c r="G277" s="1"/>
  <c r="G276" s="1"/>
  <c r="G275" s="1"/>
  <c r="G195" l="1"/>
  <c r="G194" s="1"/>
  <c r="G408" l="1"/>
  <c r="D166" i="3" l="1"/>
  <c r="F168" i="2"/>
  <c r="G101" i="4"/>
  <c r="D253" i="3" l="1"/>
  <c r="G495" i="4"/>
  <c r="G494" s="1"/>
  <c r="G493" s="1"/>
  <c r="G492" s="1"/>
  <c r="G491" s="1"/>
  <c r="G490" s="1"/>
  <c r="G487"/>
  <c r="G485"/>
  <c r="G478"/>
  <c r="G477" s="1"/>
  <c r="G471"/>
  <c r="G470" s="1"/>
  <c r="G469" s="1"/>
  <c r="G468" s="1"/>
  <c r="G467" s="1"/>
  <c r="G466" s="1"/>
  <c r="G464"/>
  <c r="G463" s="1"/>
  <c r="G462" s="1"/>
  <c r="G461" s="1"/>
  <c r="G460" s="1"/>
  <c r="G459" s="1"/>
  <c r="G450"/>
  <c r="G449" s="1"/>
  <c r="G448" s="1"/>
  <c r="G447" s="1"/>
  <c r="G438"/>
  <c r="G437" s="1"/>
  <c r="G436" s="1"/>
  <c r="G435" s="1"/>
  <c r="G429" s="1"/>
  <c r="G412"/>
  <c r="G402"/>
  <c r="G396"/>
  <c r="G395" s="1"/>
  <c r="G393"/>
  <c r="G392" s="1"/>
  <c r="G383"/>
  <c r="G381"/>
  <c r="G375"/>
  <c r="G367"/>
  <c r="G356"/>
  <c r="G354"/>
  <c r="G352"/>
  <c r="G346"/>
  <c r="G332"/>
  <c r="G319"/>
  <c r="G316" s="1"/>
  <c r="G292"/>
  <c r="G291" s="1"/>
  <c r="G273"/>
  <c r="G272" s="1"/>
  <c r="G271" s="1"/>
  <c r="G270" s="1"/>
  <c r="G269" s="1"/>
  <c r="G268" s="1"/>
  <c r="G266"/>
  <c r="G265" s="1"/>
  <c r="G264" s="1"/>
  <c r="G263" s="1"/>
  <c r="G261"/>
  <c r="G259"/>
  <c r="G253"/>
  <c r="G251"/>
  <c r="G243"/>
  <c r="G232"/>
  <c r="G224"/>
  <c r="G203"/>
  <c r="G202" s="1"/>
  <c r="G193" s="1"/>
  <c r="G184"/>
  <c r="G183" s="1"/>
  <c r="G181"/>
  <c r="G180" s="1"/>
  <c r="G174"/>
  <c r="G173" s="1"/>
  <c r="G172" s="1"/>
  <c r="G171" s="1"/>
  <c r="G166"/>
  <c r="G164"/>
  <c r="G162"/>
  <c r="G144"/>
  <c r="G143" s="1"/>
  <c r="G142" s="1"/>
  <c r="G141" s="1"/>
  <c r="G140" s="1"/>
  <c r="G118"/>
  <c r="G117" s="1"/>
  <c r="G99"/>
  <c r="G94" s="1"/>
  <c r="G87"/>
  <c r="G86" s="1"/>
  <c r="G85" s="1"/>
  <c r="G84" s="1"/>
  <c r="G83" s="1"/>
  <c r="G82" s="1"/>
  <c r="G77"/>
  <c r="G71"/>
  <c r="G69"/>
  <c r="G60"/>
  <c r="G58"/>
  <c r="G57" s="1"/>
  <c r="G45"/>
  <c r="G44" s="1"/>
  <c r="G43" s="1"/>
  <c r="G42" s="1"/>
  <c r="G41" s="1"/>
  <c r="G35"/>
  <c r="G29"/>
  <c r="G28" s="1"/>
  <c r="G27" s="1"/>
  <c r="G26" s="1"/>
  <c r="G25" s="1"/>
  <c r="G18"/>
  <c r="D184" i="3"/>
  <c r="F42" i="2"/>
  <c r="F41" s="1"/>
  <c r="F40" s="1"/>
  <c r="F39" s="1"/>
  <c r="F38" s="1"/>
  <c r="D257" i="3"/>
  <c r="D256" s="1"/>
  <c r="D247"/>
  <c r="G231" i="4" l="1"/>
  <c r="G230" s="1"/>
  <c r="G229" s="1"/>
  <c r="G228" s="1"/>
  <c r="G227" s="1"/>
  <c r="G226" s="1"/>
  <c r="G17"/>
  <c r="G16" s="1"/>
  <c r="G15" s="1"/>
  <c r="G14" s="1"/>
  <c r="G13" s="1"/>
  <c r="G12" s="1"/>
  <c r="G242"/>
  <c r="G241" s="1"/>
  <c r="G240" s="1"/>
  <c r="G239" s="1"/>
  <c r="G34"/>
  <c r="G33" s="1"/>
  <c r="G32" s="1"/>
  <c r="G31" s="1"/>
  <c r="G68"/>
  <c r="G366"/>
  <c r="G365" s="1"/>
  <c r="G401"/>
  <c r="G484"/>
  <c r="G483" s="1"/>
  <c r="G476" s="1"/>
  <c r="G475" s="1"/>
  <c r="G315"/>
  <c r="G314" s="1"/>
  <c r="G308" s="1"/>
  <c r="G345"/>
  <c r="G290"/>
  <c r="G289" s="1"/>
  <c r="G283" s="1"/>
  <c r="G282" s="1"/>
  <c r="G56"/>
  <c r="G55" s="1"/>
  <c r="G441"/>
  <c r="G440" s="1"/>
  <c r="G161"/>
  <c r="G331"/>
  <c r="G330" s="1"/>
  <c r="G329" s="1"/>
  <c r="G328" s="1"/>
  <c r="G217"/>
  <c r="G216" s="1"/>
  <c r="G215" s="1"/>
  <c r="G214" s="1"/>
  <c r="G213" s="1"/>
  <c r="G147"/>
  <c r="G146" s="1"/>
  <c r="G134" s="1"/>
  <c r="G192"/>
  <c r="G186" s="1"/>
  <c r="G258"/>
  <c r="G257" s="1"/>
  <c r="G256" s="1"/>
  <c r="G255" s="1"/>
  <c r="G116"/>
  <c r="G115" s="1"/>
  <c r="G107" s="1"/>
  <c r="G250"/>
  <c r="G249" s="1"/>
  <c r="G248" s="1"/>
  <c r="G391"/>
  <c r="G390" s="1"/>
  <c r="G179"/>
  <c r="G178" s="1"/>
  <c r="G177" s="1"/>
  <c r="D209" i="3"/>
  <c r="D208" s="1"/>
  <c r="D203"/>
  <c r="F182" i="2"/>
  <c r="F181" s="1"/>
  <c r="F180" s="1"/>
  <c r="F179" s="1"/>
  <c r="F173" s="1"/>
  <c r="F149"/>
  <c r="F148" s="1"/>
  <c r="F81"/>
  <c r="G160" i="4" l="1"/>
  <c r="G159" s="1"/>
  <c r="G158" s="1"/>
  <c r="G157" s="1"/>
  <c r="G176"/>
  <c r="F147" i="2"/>
  <c r="F146" s="1"/>
  <c r="F140" s="1"/>
  <c r="G400" i="4"/>
  <c r="G399" s="1"/>
  <c r="G398" s="1"/>
  <c r="G67"/>
  <c r="G66" s="1"/>
  <c r="G344"/>
  <c r="G343" s="1"/>
  <c r="G342" s="1"/>
  <c r="G307"/>
  <c r="G238"/>
  <c r="G364"/>
  <c r="G363" s="1"/>
  <c r="G93"/>
  <c r="G92" s="1"/>
  <c r="G91" s="1"/>
  <c r="G90" s="1"/>
  <c r="G474"/>
  <c r="G473" s="1"/>
  <c r="F346" i="2"/>
  <c r="G47" i="4" l="1"/>
  <c r="G24" s="1"/>
  <c r="G341"/>
  <c r="G237" s="1"/>
  <c r="D89" i="3"/>
  <c r="F357" i="2"/>
  <c r="D227" i="3" l="1"/>
  <c r="F116" i="2"/>
  <c r="D288" i="3" l="1"/>
  <c r="D287" s="1"/>
  <c r="D282"/>
  <c r="D281" s="1"/>
  <c r="F56" i="2"/>
  <c r="F55" s="1"/>
  <c r="F54" s="1"/>
  <c r="F53" s="1"/>
  <c r="F23"/>
  <c r="F22" s="1"/>
  <c r="D119" i="3" l="1"/>
  <c r="F314" i="2"/>
  <c r="F79"/>
  <c r="F78" s="1"/>
  <c r="F66"/>
  <c r="F63" s="1"/>
  <c r="F62" s="1"/>
  <c r="F61" s="1"/>
  <c r="F300" l="1"/>
  <c r="F299" s="1"/>
  <c r="F297"/>
  <c r="F296" s="1"/>
  <c r="D244" i="3"/>
  <c r="F295" i="2" l="1"/>
  <c r="F294" s="1"/>
  <c r="F271"/>
  <c r="F48" l="1"/>
  <c r="F47" s="1"/>
  <c r="F394"/>
  <c r="F393" s="1"/>
  <c r="F384" s="1"/>
  <c r="D87" i="3"/>
  <c r="D66"/>
  <c r="F355" i="2"/>
  <c r="F383" l="1"/>
  <c r="F377" s="1"/>
  <c r="D121" i="3"/>
  <c r="D118" s="1"/>
  <c r="F345" i="2"/>
  <c r="F344" s="1"/>
  <c r="F343" s="1"/>
  <c r="D117" i="3" l="1"/>
  <c r="D116" s="1"/>
  <c r="F77" i="2"/>
  <c r="F76" s="1"/>
  <c r="D279" i="3"/>
  <c r="D278" s="1"/>
  <c r="D271" s="1"/>
  <c r="D268"/>
  <c r="D251"/>
  <c r="D246" s="1"/>
  <c r="D238"/>
  <c r="D237" s="1"/>
  <c r="D225"/>
  <c r="D223"/>
  <c r="D219"/>
  <c r="D217"/>
  <c r="D215"/>
  <c r="D201"/>
  <c r="D199"/>
  <c r="D196"/>
  <c r="D193"/>
  <c r="D191"/>
  <c r="D189"/>
  <c r="D164"/>
  <c r="D160"/>
  <c r="D142"/>
  <c r="D134"/>
  <c r="D133" s="1"/>
  <c r="D95"/>
  <c r="D94" s="1"/>
  <c r="D85"/>
  <c r="D84" s="1"/>
  <c r="D56"/>
  <c r="D55" s="1"/>
  <c r="D73"/>
  <c r="D45"/>
  <c r="D43"/>
  <c r="D39"/>
  <c r="D26" s="1"/>
  <c r="D22"/>
  <c r="D20"/>
  <c r="D83" l="1"/>
  <c r="D159"/>
  <c r="D231"/>
  <c r="D270"/>
  <c r="D214"/>
  <c r="D213" s="1"/>
  <c r="D222"/>
  <c r="D221" s="1"/>
  <c r="D186"/>
  <c r="D176" s="1"/>
  <c r="D132"/>
  <c r="D131" s="1"/>
  <c r="D13"/>
  <c r="D71"/>
  <c r="D261"/>
  <c r="D260" s="1"/>
  <c r="D12" l="1"/>
  <c r="D11" s="1"/>
  <c r="D175"/>
  <c r="D230"/>
  <c r="D259"/>
  <c r="D82"/>
  <c r="F89" i="2" l="1"/>
  <c r="F17"/>
  <c r="F16" s="1"/>
  <c r="F15" s="1"/>
  <c r="F14" s="1"/>
  <c r="F13" s="1"/>
  <c r="F21"/>
  <c r="F20" s="1"/>
  <c r="F19" s="1"/>
  <c r="F32"/>
  <c r="F46"/>
  <c r="F45" s="1"/>
  <c r="F44" s="1"/>
  <c r="F97"/>
  <c r="F100"/>
  <c r="F103"/>
  <c r="F110"/>
  <c r="F109" s="1"/>
  <c r="F114"/>
  <c r="F113" s="1"/>
  <c r="F124"/>
  <c r="F123" s="1"/>
  <c r="F122" s="1"/>
  <c r="F121" s="1"/>
  <c r="F120" s="1"/>
  <c r="F119" s="1"/>
  <c r="F166"/>
  <c r="F196"/>
  <c r="F195" s="1"/>
  <c r="F213"/>
  <c r="F206" s="1"/>
  <c r="F232"/>
  <c r="F231" s="1"/>
  <c r="F246"/>
  <c r="F252"/>
  <c r="F279"/>
  <c r="F285"/>
  <c r="F306"/>
  <c r="F305" s="1"/>
  <c r="F326"/>
  <c r="F353"/>
  <c r="F352" s="1"/>
  <c r="F351" s="1"/>
  <c r="F365"/>
  <c r="F364" s="1"/>
  <c r="F363" s="1"/>
  <c r="F362" s="1"/>
  <c r="F372"/>
  <c r="F371" s="1"/>
  <c r="F375"/>
  <c r="F374" s="1"/>
  <c r="F410"/>
  <c r="F409" s="1"/>
  <c r="F403" s="1"/>
  <c r="F428"/>
  <c r="F435"/>
  <c r="F434" s="1"/>
  <c r="F433" s="1"/>
  <c r="F432" s="1"/>
  <c r="F442"/>
  <c r="F441" s="1"/>
  <c r="F440" s="1"/>
  <c r="F439" s="1"/>
  <c r="F31" l="1"/>
  <c r="F30" s="1"/>
  <c r="F29" s="1"/>
  <c r="F28" s="1"/>
  <c r="F205"/>
  <c r="F204" s="1"/>
  <c r="F198" s="1"/>
  <c r="F304"/>
  <c r="F303" s="1"/>
  <c r="F302" s="1"/>
  <c r="F161"/>
  <c r="F160" s="1"/>
  <c r="F325"/>
  <c r="F321" s="1"/>
  <c r="F334"/>
  <c r="F333" s="1"/>
  <c r="F108"/>
  <c r="F230"/>
  <c r="F229" s="1"/>
  <c r="F228" s="1"/>
  <c r="F194"/>
  <c r="F193" s="1"/>
  <c r="F185" s="1"/>
  <c r="F370"/>
  <c r="F369" s="1"/>
  <c r="F368" s="1"/>
  <c r="F402"/>
  <c r="F396" s="1"/>
  <c r="F421"/>
  <c r="F420" s="1"/>
  <c r="F112"/>
  <c r="F256"/>
  <c r="F320" l="1"/>
  <c r="F319" s="1"/>
  <c r="F367"/>
  <c r="F419"/>
  <c r="F413" s="1"/>
  <c r="F184" l="1"/>
  <c r="F95"/>
  <c r="F94" s="1"/>
  <c r="F88" l="1"/>
  <c r="F87" s="1"/>
  <c r="F431"/>
  <c r="F430" s="1"/>
  <c r="F68" l="1"/>
  <c r="F12" s="1"/>
  <c r="F159"/>
  <c r="F158" s="1"/>
  <c r="F139" s="1"/>
  <c r="F287" l="1"/>
  <c r="F270" s="1"/>
  <c r="F269" s="1"/>
  <c r="F254"/>
  <c r="F245" s="1"/>
  <c r="F438"/>
  <c r="F437" s="1"/>
  <c r="F244" l="1"/>
  <c r="F243" s="1"/>
  <c r="F242" s="1"/>
  <c r="F350"/>
  <c r="F349" s="1"/>
  <c r="F348" s="1"/>
  <c r="F412"/>
  <c r="F268" l="1"/>
  <c r="F267" l="1"/>
  <c r="F241" s="1"/>
  <c r="F444" s="1"/>
  <c r="G122" i="4" l="1"/>
  <c r="G121" s="1"/>
  <c r="G120" s="1"/>
  <c r="G106" s="1"/>
  <c r="G23" l="1"/>
  <c r="G497" s="1"/>
  <c r="D158" i="3"/>
  <c r="D157" s="1"/>
  <c r="D293" s="1"/>
</calcChain>
</file>

<file path=xl/sharedStrings.xml><?xml version="1.0" encoding="utf-8"?>
<sst xmlns="http://schemas.openxmlformats.org/spreadsheetml/2006/main" count="4452" uniqueCount="465">
  <si>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</si>
  <si>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</si>
  <si>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</si>
  <si>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</si>
  <si>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</si>
  <si>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>ВСЕГО НА ГОД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</si>
  <si>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</si>
  <si>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</si>
  <si>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</si>
  <si>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</si>
  <si>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</si>
  <si>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</si>
  <si>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</si>
  <si>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</si>
  <si>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</si>
  <si>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</si>
  <si>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</si>
  <si>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</si>
  <si>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</si>
  <si>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</si>
  <si>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</si>
  <si>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</si>
  <si>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</si>
  <si>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</si>
  <si>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</si>
  <si>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</si>
  <si>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</si>
  <si>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</si>
  <si>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</si>
  <si>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</si>
  <si>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</si>
  <si>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</si>
  <si>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</si>
  <si>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</si>
  <si>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</si>
  <si>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</si>
  <si>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</si>
  <si>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</si>
  <si>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</si>
  <si>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</si>
  <si>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</si>
  <si>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</si>
  <si>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</si>
  <si>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</si>
  <si>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</si>
  <si>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</si>
  <si>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</si>
  <si>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</si>
  <si>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</si>
  <si>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</si>
  <si>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</si>
  <si>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</si>
  <si>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</si>
  <si>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</si>
  <si>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</si>
  <si>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</si>
  <si>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</si>
  <si>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</si>
  <si>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</si>
  <si>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</si>
  <si>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</si>
  <si>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</si>
  <si>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</si>
  <si>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</si>
  <si>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</si>
  <si>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</si>
  <si>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</si>
  <si>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</si>
  <si>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</si>
  <si>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</si>
  <si>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</si>
  <si>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</si>
  <si>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</si>
  <si>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</si>
  <si>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</si>
  <si>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</si>
  <si>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</si>
  <si>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</si>
  <si>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</si>
  <si>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</si>
  <si>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</si>
  <si>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</si>
  <si>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</si>
  <si>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</si>
  <si>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</si>
  <si>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</si>
  <si>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</si>
  <si>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</si>
  <si>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</si>
  <si>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</si>
  <si>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</si>
  <si>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</si>
  <si>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</si>
  <si>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</si>
  <si>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</si>
  <si>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</si>
  <si>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</si>
  <si>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</si>
  <si>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</si>
  <si>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</si>
  <si>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</si>
  <si>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</si>
  <si>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</si>
  <si>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</si>
  <si>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</si>
  <si>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</si>
  <si>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</si>
  <si>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</si>
  <si>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</si>
  <si>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</si>
  <si>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</si>
  <si>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</si>
  <si>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</si>
  <si>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</si>
  <si>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</si>
  <si>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</si>
  <si>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</si>
  <si>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</si>
  <si>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</si>
  <si>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</si>
  <si>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</si>
  <si>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</si>
  <si>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</si>
  <si>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</si>
  <si>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</si>
  <si>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</si>
  <si>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</si>
  <si>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</si>
  <si>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</si>
  <si>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</si>
  <si>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</si>
  <si>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</si>
  <si>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</si>
  <si>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</si>
  <si>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</si>
  <si>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</si>
  <si>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</si>
  <si>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</si>
  <si>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</si>
  <si>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</si>
  <si>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</si>
  <si>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</si>
  <si>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</si>
  <si>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</si>
  <si>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</si>
  <si>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</si>
  <si>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</si>
  <si>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</si>
  <si>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</si>
  <si>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</si>
  <si>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</si>
  <si>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</si>
  <si>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</si>
  <si>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</si>
  <si>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</si>
  <si>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</si>
  <si>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</si>
  <si>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</si>
  <si>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</si>
  <si>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</si>
  <si>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</si>
  <si>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</si>
  <si>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</si>
  <si>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</si>
  <si>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</si>
  <si>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</si>
  <si>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</si>
  <si>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</si>
  <si>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</si>
  <si>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</si>
  <si>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</si>
  <si>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</si>
  <si>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</si>
  <si>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</si>
  <si>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</si>
  <si>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</si>
  <si>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</si>
  <si>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</si>
  <si>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</si>
  <si>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</si>
  <si>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</si>
  <si>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</si>
  <si>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</si>
  <si>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</si>
  <si>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</si>
  <si>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</si>
  <si>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</si>
  <si>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</si>
  <si>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</si>
  <si>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</si>
  <si>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</si>
  <si>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</si>
  <si>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</si>
  <si>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</si>
  <si>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</si>
  <si>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</si>
  <si>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</si>
  <si>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</si>
  <si>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</si>
  <si>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</si>
  <si>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</si>
  <si>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</si>
  <si>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</si>
  <si>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</si>
  <si>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</si>
  <si>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</si>
  <si>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</si>
  <si>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</si>
  <si>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</si>
  <si>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</si>
  <si>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</si>
  <si>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</si>
  <si>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</si>
  <si>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</si>
  <si>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</si>
  <si>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</si>
  <si>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</si>
  <si>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</si>
  <si>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</si>
  <si>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</si>
  <si>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</si>
  <si>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</si>
  <si>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</si>
  <si>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</si>
  <si>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</si>
  <si>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</si>
  <si>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</si>
  <si>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</si>
  <si>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</si>
  <si>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</si>
  <si>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</si>
  <si>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</si>
  <si>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r>
      <t>Подпрограмма муниципальной программы «</t>
    </r>
    <r>
      <rPr>
        <b/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1"/>
        <rFont val="Times New Roman"/>
        <family val="1"/>
        <charset val="204"/>
      </rPr>
      <t>»</t>
    </r>
  </si>
  <si>
    <r>
      <t>Основное мероприятие «</t>
    </r>
    <r>
      <rPr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1"/>
        <rFont val="Times New Roman"/>
        <family val="1"/>
        <charset val="204"/>
      </rPr>
      <t>»</t>
    </r>
  </si>
  <si>
    <t>Наименование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</si>
  <si>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</si>
  <si>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</si>
  <si>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</si>
  <si>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</si>
  <si>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</si>
  <si>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</si>
  <si>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</si>
  <si>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</si>
  <si>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</si>
  <si>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</si>
  <si>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</si>
  <si>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</si>
  <si>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</si>
  <si>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</si>
  <si>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</si>
  <si>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</si>
  <si>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</si>
  <si>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</si>
  <si>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</si>
  <si>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</si>
  <si>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</si>
  <si>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</si>
  <si>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</si>
  <si>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</si>
  <si>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</si>
  <si>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</si>
  <si>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</si>
  <si>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</si>
  <si>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</si>
  <si>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</si>
  <si>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</si>
  <si>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</si>
  <si>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</si>
  <si>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</si>
  <si>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</si>
  <si>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</si>
  <si>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</si>
  <si>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</si>
  <si>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</si>
  <si>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</si>
  <si>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r>
      <t xml:space="preserve">от                    </t>
    </r>
    <r>
      <rPr>
        <sz val="12"/>
        <rFont val="Times New Roman"/>
        <family val="1"/>
        <charset val="204"/>
      </rPr>
      <t xml:space="preserve"> №      </t>
    </r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</si>
  <si>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</si>
  <si>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</si>
  <si>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</si>
  <si>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</si>
  <si>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</si>
  <si>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</si>
  <si>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</si>
  <si>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</si>
  <si>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</si>
  <si>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</si>
  <si>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</si>
  <si>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</si>
  <si>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</si>
  <si>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</si>
  <si>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</si>
  <si>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</si>
  <si>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</si>
  <si>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06 1 01 W1190</t>
  </si>
  <si>
    <t>09 1 01 W1140</t>
  </si>
  <si>
    <t>01 1 02 W1040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</si>
  <si>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</si>
  <si>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</si>
  <si>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</si>
  <si>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</si>
  <si>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</si>
  <si>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</si>
  <si>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</si>
  <si>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</si>
  <si>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</si>
  <si>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</si>
  <si>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</si>
  <si>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</si>
  <si>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</si>
  <si>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</si>
  <si>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</si>
  <si>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Дотации на выравнивание бюджетной обеспеченности поселений из бюджета муниципального района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</si>
  <si>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</si>
  <si>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</si>
  <si>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</si>
  <si>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</si>
  <si>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</si>
  <si>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</si>
  <si>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Сельское хозяйство и рыболовство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</si>
  <si>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</si>
  <si>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</si>
  <si>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</si>
  <si>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</si>
  <si>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</si>
  <si>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</si>
  <si>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</si>
  <si>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</si>
  <si>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</si>
  <si>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</si>
  <si>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</si>
  <si>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Субсидии на ликвидацию очагов сорного растения борщевик Сосновского</t>
  </si>
  <si>
    <t>Мероприятия по организации питания в муниципальных общеобразовательных учреждениях</t>
  </si>
  <si>
    <t>Основное мероприятие «Материальная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</si>
  <si>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</si>
  <si>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08 1 05 00000</t>
  </si>
  <si>
    <t>08 1 05 21400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</si>
  <si>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</si>
  <si>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Модернизация (ремонтные работы, приобретение оборудования) учреждений образования</t>
  </si>
  <si>
    <t>01 1 02 20200</t>
  </si>
  <si>
    <t>01 1 03 20200</t>
  </si>
  <si>
    <t>07 1 05 00000</t>
  </si>
  <si>
    <t>07 1 05 54690</t>
  </si>
  <si>
    <t>Основное мероприятие «Проведение Всероссийской переписи 2020 года»</t>
  </si>
  <si>
    <t>Проведение Всероссийской переписи 2020 года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</si>
  <si>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</si>
  <si>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</si>
  <si>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</si>
  <si>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</si>
  <si>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</si>
  <si>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</si>
  <si>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</si>
  <si>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</si>
  <si>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</si>
  <si>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</si>
  <si>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</si>
  <si>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</si>
  <si>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</si>
  <si>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</si>
  <si>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долгом"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</si>
  <si>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</si>
  <si>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</si>
  <si>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</si>
  <si>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</si>
  <si>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</t>
    </r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</si>
  <si>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 Псковской области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</si>
  <si>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</si>
  <si>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</si>
  <si>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</si>
  <si>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дорожной движение"</t>
  </si>
  <si>
    <t>01 1 02 20100</t>
  </si>
  <si>
    <t>Расходы по перевозке учащихся  на внеклассные мероприятия и итоговую аттестацию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</si>
  <si>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</si>
  <si>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05 1 01 45010</t>
  </si>
  <si>
    <t>Капитальные вложения в объекты государственной (муниципальной) собственности</t>
  </si>
  <si>
    <t xml:space="preserve">Софинансирование расходов за счет средств муниципального образования на строительство и реконструкцию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 </t>
  </si>
  <si>
    <t>05 1 01 W5010</t>
  </si>
  <si>
    <t>03 1 01 00000</t>
  </si>
  <si>
    <t>03 1 00 00000</t>
  </si>
  <si>
    <t>03 1 01 41600</t>
  </si>
  <si>
    <t>03 1 01 W1600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</si>
  <si>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</si>
  <si>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</si>
  <si>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</si>
  <si>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Софинансирование расходов за счет средств муниципального образования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</si>
  <si>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01 1 01 22800</t>
  </si>
  <si>
    <t>01 1 02 53030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</si>
  <si>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</si>
  <si>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</si>
  <si>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</si>
  <si>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</si>
  <si>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</si>
  <si>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</si>
  <si>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</si>
  <si>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</si>
  <si>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</si>
  <si>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>Основное мероприятие «Ликвидация несанкционированных свалок и оборудование контейнерных площадок »</t>
  </si>
  <si>
    <t>Субсидии бюджетам поселений на софинансирование мероприятий по ликвидации несанкционированных свалок</t>
  </si>
  <si>
    <t>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</si>
  <si>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</si>
  <si>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01 1 01 20200</t>
  </si>
  <si>
    <t xml:space="preserve"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</si>
  <si>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</si>
  <si>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</si>
  <si>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на поддержку муниципальных программ формирования современной городской среды</t>
  </si>
  <si>
    <t>Непрограммные виды деятельности органов местного самоуправления Пустошкинского района</t>
  </si>
  <si>
    <t>05 1 02 00000</t>
  </si>
  <si>
    <t>05 1 02 41730</t>
  </si>
  <si>
    <t>05 1 02 41740</t>
  </si>
  <si>
    <t>05 1 01 80500</t>
  </si>
  <si>
    <t>Расходы на организацию в границах поселения тепло- и водоснабжения населения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</si>
  <si>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</si>
  <si>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Основное мероприятие «Обеспечение жильем отдельных категорий граждан»</t>
  </si>
  <si>
    <t>08 1 01 00000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</si>
  <si>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</si>
  <si>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L4970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</si>
  <si>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дорожное движение"</t>
  </si>
  <si>
    <t>08 1 01 R0820</t>
  </si>
  <si>
    <t xml:space="preserve">Капитальные вложения в объекты государственной (муниципальной) собственности
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</si>
  <si>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</si>
  <si>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</si>
  <si>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</si>
  <si>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</si>
  <si>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04 1 01 W1350</t>
  </si>
  <si>
    <t>Софинансирование за счет средств муниципального образования на развитие и совершенствование института добровольных народных дружин</t>
  </si>
  <si>
    <t>Основное мероприятие «Обеспечение поздравлений ветеранов Великой Отечественной войны»</t>
  </si>
  <si>
    <t>Обеспечение поздравлений ветеранов Великой Отечественной войны</t>
  </si>
  <si>
    <t>03 1 01 41550</t>
  </si>
  <si>
    <t>05 1 01 70600</t>
  </si>
  <si>
    <t>Иные межбюджетные трансферты, передаваемые бюджетам поселений из бюджета муниципального района на обследования, освидетельствования, экспертизы промышленной безопасности емкостей групповых газовых установок сжиженного углеводородного газа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</si>
  <si>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2019 - 2024 годы"</t>
  </si>
  <si>
    <t>05 1 01 41700</t>
  </si>
  <si>
    <t>Субсидии бюджетам поселений на софинансирование мероприятий по проведению ремонта групповых резервуарных установок сжиженных углеводородных газов</t>
  </si>
  <si>
    <t>05 1 01 81040</t>
  </si>
  <si>
    <t>Осуществление расходов по возмещению затрат теплоснабжающей организации на приобретение топлива для подготовки к отопительному сезону</t>
  </si>
  <si>
    <t>90 9 00 00010</t>
  </si>
  <si>
    <t xml:space="preserve">Расходы резервного фонда Администрации области </t>
  </si>
  <si>
    <t>Расходы на выплаты по оплате труда и обеспечение функций органов местного самоуправления</t>
  </si>
  <si>
    <t>07 1 01 00910</t>
  </si>
  <si>
    <t>Расходы на выплаты по оплате труда работников, занимающих должности, не отнесенные к должностям муниципальной службы</t>
  </si>
  <si>
    <t>90 9 02 00910</t>
  </si>
  <si>
    <t>90 9 03 00910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</si>
  <si>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2022 год</t>
  </si>
  <si>
    <t>"Пустошкинский район" на 2022 год</t>
  </si>
  <si>
    <t>и на плановый период 2023 и 2024 годов"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</si>
  <si>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2022 год</t>
  </si>
  <si>
    <t>Ведомственная структура расходов бюджета муниципального образования "Пустошкинский район" на 2022 год</t>
  </si>
  <si>
    <t xml:space="preserve">"Пустошкинский район" на 2022 год </t>
  </si>
  <si>
    <t xml:space="preserve">Расходы на реализацию мероприятий по обеспечению жильем молодых семей
</t>
  </si>
  <si>
    <t>Федеральный проект "Культурная среда"</t>
  </si>
  <si>
    <t>Расходы на государственную поддержку отрасли культуры (в рамках федерального проекта «Культурная среда»)</t>
  </si>
  <si>
    <t>02 1 А1 55190</t>
  </si>
  <si>
    <t>02 1 А1 00000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</si>
  <si>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</si>
  <si>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 1 Е2 50970</t>
  </si>
  <si>
    <t>Развитие форм и моделей вовлечения молодежи в трудовую и экономическую деятельность, реализация мер поддержки молодых семей</t>
  </si>
  <si>
    <t>01 2 02 43030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</si>
  <si>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на 2016-2020 годы 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</si>
  <si>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</si>
  <si>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</si>
  <si>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Приложение № 4</t>
  </si>
  <si>
    <t>Приложение № 2</t>
  </si>
  <si>
    <t>Приложение № 3</t>
  </si>
  <si>
    <t xml:space="preserve">Молодежная политика 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</si>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</sst>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>
  <numFmts count="1">
    <numFmt numFmtId="164" formatCode="0.0"/>
  </numFmts>
  <fonts count="37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46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2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3" xfId="0" applyFont="1" applyFill="1" applyBorder="1" applyAlignment="1">
      <alignment horizontal="justify" vertical="top" wrapText="1"/>
    </xf>
    <xf numFmtId="0" fontId="2" fillId="7" borderId="13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164" fontId="33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0" fontId="16" fillId="0" borderId="6" xfId="0" applyFont="1" applyFill="1" applyBorder="1" applyAlignment="1">
      <alignment horizontal="justify" vertical="top" wrapText="1"/>
    </xf>
    <xf numFmtId="0" fontId="9" fillId="3" borderId="6" xfId="1" applyFont="1" applyFill="1" applyBorder="1" applyAlignment="1">
      <alignment horizontal="justify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34" fillId="0" borderId="6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164" fontId="33" fillId="0" borderId="4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/>
    </xf>
    <xf numFmtId="0" fontId="12" fillId="0" borderId="6" xfId="0" applyFont="1" applyBorder="1" applyAlignment="1">
      <alignment vertical="top"/>
    </xf>
    <xf numFmtId="0" fontId="17" fillId="5" borderId="6" xfId="1" applyFont="1" applyFill="1" applyBorder="1" applyAlignment="1">
      <alignment horizontal="justify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36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9" fontId="12" fillId="5" borderId="8" xfId="1" applyNumberFormat="1" applyFont="1" applyFill="1" applyBorder="1" applyAlignment="1">
      <alignment horizontal="center" vertical="top" shrinkToFit="1"/>
    </xf>
    <xf numFmtId="0" fontId="11" fillId="0" borderId="5" xfId="0" applyFont="1" applyBorder="1" applyAlignment="1">
      <alignment horizontal="justify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11" fillId="5" borderId="5" xfId="1" applyNumberFormat="1" applyFont="1" applyFill="1" applyBorder="1" applyAlignment="1">
      <alignment horizontal="center" vertical="top" shrinkToFit="1"/>
    </xf>
    <xf numFmtId="164" fontId="8" fillId="0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7" fillId="3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23" fillId="0" borderId="16" xfId="0" applyNumberFormat="1" applyFont="1" applyFill="1" applyBorder="1" applyAlignment="1">
      <alignment horizontal="center" vertical="top" wrapText="1"/>
    </xf>
    <xf numFmtId="164" fontId="23" fillId="0" borderId="5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164" fontId="2" fillId="0" borderId="17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98"/>
  <sheetViews>
    <sheetView topLeftCell="A452" zoomScale="120" zoomScaleNormal="120" zoomScaleSheetLayoutView="100" workbookViewId="0">
      <selection activeCell="A461" sqref="A461"/>
    </sheetView>
  </sheetViews>
  <sheetFormatPr defaultRowHeight="12.75"/>
  <cols>
    <col min="1" max="1" width="64.85546875" style="38" customWidth="1"/>
    <col min="2" max="2" width="5.42578125" style="4" customWidth="1"/>
    <col min="3" max="4" width="5.7109375" style="39" customWidth="1"/>
    <col min="5" max="5" width="14.5703125" style="4" customWidth="1"/>
    <col min="6" max="6" width="6" style="39" customWidth="1"/>
    <col min="7" max="7" width="11.140625" style="40" customWidth="1"/>
  </cols>
  <sheetData>
    <row r="1" spans="1:8" ht="15.75">
      <c r="A1" s="232" t="s">
        <v>460</v>
      </c>
      <c r="B1" s="232"/>
      <c r="C1" s="232"/>
      <c r="D1" s="232"/>
      <c r="E1" s="232"/>
      <c r="F1" s="232"/>
      <c r="G1" s="232"/>
    </row>
    <row r="2" spans="1:8" ht="15.75">
      <c r="A2" s="232" t="s">
        <v>0</v>
      </c>
      <c r="B2" s="232"/>
      <c r="C2" s="232"/>
      <c r="D2" s="232"/>
      <c r="E2" s="232"/>
      <c r="F2" s="232"/>
      <c r="G2" s="232"/>
    </row>
    <row r="3" spans="1:8" ht="15.75">
      <c r="A3" s="232" t="s">
        <v>1</v>
      </c>
      <c r="B3" s="232"/>
      <c r="C3" s="232"/>
      <c r="D3" s="232"/>
      <c r="E3" s="232"/>
      <c r="F3" s="232"/>
      <c r="G3" s="232"/>
    </row>
    <row r="4" spans="1:8" ht="15.75">
      <c r="A4" s="232" t="s">
        <v>446</v>
      </c>
      <c r="B4" s="232"/>
      <c r="C4" s="232"/>
      <c r="D4" s="232"/>
      <c r="E4" s="232"/>
      <c r="F4" s="232"/>
      <c r="G4" s="232"/>
    </row>
    <row r="5" spans="1:8" ht="15.75">
      <c r="A5" s="232" t="s">
        <v>443</v>
      </c>
      <c r="B5" s="232"/>
      <c r="C5" s="232"/>
      <c r="D5" s="232"/>
      <c r="E5" s="232"/>
      <c r="F5" s="232"/>
      <c r="G5" s="232"/>
    </row>
    <row r="6" spans="1:8" ht="15.75">
      <c r="A6" s="232" t="s">
        <v>275</v>
      </c>
      <c r="B6" s="232"/>
      <c r="C6" s="232"/>
      <c r="D6" s="232"/>
      <c r="E6" s="232"/>
      <c r="F6" s="232"/>
      <c r="G6" s="232"/>
    </row>
    <row r="7" spans="1:8" ht="15.75">
      <c r="A7" s="179"/>
      <c r="B7" s="179"/>
      <c r="C7" s="179"/>
      <c r="D7" s="179"/>
      <c r="E7" s="182"/>
      <c r="F7" s="179"/>
      <c r="G7" s="179"/>
    </row>
    <row r="8" spans="1:8" ht="42" customHeight="1">
      <c r="A8" s="234" t="s">
        <v>445</v>
      </c>
      <c r="B8" s="234"/>
      <c r="C8" s="234"/>
      <c r="D8" s="234"/>
      <c r="E8" s="234"/>
      <c r="F8" s="234"/>
      <c r="G8" s="234"/>
      <c r="H8" s="2"/>
    </row>
    <row r="9" spans="1:8" ht="19.5" thickBot="1">
      <c r="A9" s="3"/>
      <c r="C9" s="5"/>
      <c r="D9" s="5"/>
      <c r="E9" s="186"/>
      <c r="F9" s="5"/>
      <c r="G9" s="6" t="s">
        <v>2</v>
      </c>
    </row>
    <row r="10" spans="1:8" ht="14.25" thickTop="1" thickBot="1">
      <c r="A10" s="235" t="s">
        <v>3</v>
      </c>
      <c r="B10" s="237" t="s">
        <v>4</v>
      </c>
      <c r="C10" s="237"/>
      <c r="D10" s="237"/>
      <c r="E10" s="237"/>
      <c r="F10" s="237"/>
      <c r="G10" s="238" t="s">
        <v>5</v>
      </c>
    </row>
    <row r="11" spans="1:8" ht="86.25" thickBot="1">
      <c r="A11" s="236"/>
      <c r="B11" s="7" t="s">
        <v>6</v>
      </c>
      <c r="C11" s="7" t="s">
        <v>7</v>
      </c>
      <c r="D11" s="7" t="s">
        <v>8</v>
      </c>
      <c r="E11" s="7" t="s">
        <v>9</v>
      </c>
      <c r="F11" s="7" t="s">
        <v>10</v>
      </c>
      <c r="G11" s="239"/>
    </row>
    <row r="12" spans="1:8" ht="17.25" thickTop="1" thickBot="1">
      <c r="A12" s="113" t="s">
        <v>11</v>
      </c>
      <c r="B12" s="8" t="s">
        <v>12</v>
      </c>
      <c r="C12" s="8"/>
      <c r="D12" s="8"/>
      <c r="E12" s="8"/>
      <c r="F12" s="8"/>
      <c r="G12" s="114">
        <f t="shared" ref="G12:G16" si="0">SUM(G13)</f>
        <v>522.09999999999991</v>
      </c>
    </row>
    <row r="13" spans="1:8" ht="15.75" thickTop="1">
      <c r="A13" s="115" t="s">
        <v>13</v>
      </c>
      <c r="B13" s="55"/>
      <c r="C13" s="67" t="s">
        <v>14</v>
      </c>
      <c r="D13" s="9"/>
      <c r="E13" s="9"/>
      <c r="F13" s="9"/>
      <c r="G13" s="116">
        <f t="shared" si="0"/>
        <v>522.09999999999991</v>
      </c>
    </row>
    <row r="14" spans="1:8" ht="45">
      <c r="A14" s="117" t="s">
        <v>15</v>
      </c>
      <c r="B14" s="55"/>
      <c r="C14" s="10" t="s">
        <v>14</v>
      </c>
      <c r="D14" s="10" t="s">
        <v>16</v>
      </c>
      <c r="E14" s="10"/>
      <c r="F14" s="10"/>
      <c r="G14" s="118">
        <f t="shared" si="0"/>
        <v>522.09999999999991</v>
      </c>
    </row>
    <row r="15" spans="1:8" ht="15">
      <c r="A15" s="112" t="s">
        <v>236</v>
      </c>
      <c r="B15" s="55"/>
      <c r="C15" s="73" t="s">
        <v>14</v>
      </c>
      <c r="D15" s="73" t="s">
        <v>16</v>
      </c>
      <c r="E15" s="87" t="s">
        <v>235</v>
      </c>
      <c r="F15" s="18"/>
      <c r="G15" s="138">
        <f t="shared" si="0"/>
        <v>522.09999999999991</v>
      </c>
    </row>
    <row r="16" spans="1:8" ht="30">
      <c r="A16" s="112" t="s">
        <v>404</v>
      </c>
      <c r="B16" s="55"/>
      <c r="C16" s="73" t="s">
        <v>14</v>
      </c>
      <c r="D16" s="73" t="s">
        <v>16</v>
      </c>
      <c r="E16" s="87" t="s">
        <v>95</v>
      </c>
      <c r="F16" s="18"/>
      <c r="G16" s="138">
        <f t="shared" si="0"/>
        <v>522.09999999999991</v>
      </c>
    </row>
    <row r="17" spans="1:7" ht="15">
      <c r="A17" s="119" t="s">
        <v>89</v>
      </c>
      <c r="B17" s="55"/>
      <c r="C17" s="11" t="s">
        <v>14</v>
      </c>
      <c r="D17" s="11" t="s">
        <v>16</v>
      </c>
      <c r="E17" s="19" t="s">
        <v>228</v>
      </c>
      <c r="F17" s="11"/>
      <c r="G17" s="118">
        <f>SUM(G18,G21)</f>
        <v>522.09999999999991</v>
      </c>
    </row>
    <row r="18" spans="1:7" ht="30">
      <c r="A18" s="119" t="s">
        <v>436</v>
      </c>
      <c r="B18" s="55"/>
      <c r="C18" s="12" t="s">
        <v>14</v>
      </c>
      <c r="D18" s="12" t="s">
        <v>16</v>
      </c>
      <c r="E18" s="19" t="s">
        <v>229</v>
      </c>
      <c r="F18" s="11"/>
      <c r="G18" s="118">
        <f>SUM(G19:G20)</f>
        <v>464.09999999999997</v>
      </c>
    </row>
    <row r="19" spans="1:7" ht="60">
      <c r="A19" s="105" t="s">
        <v>75</v>
      </c>
      <c r="B19" s="55"/>
      <c r="C19" s="12" t="s">
        <v>14</v>
      </c>
      <c r="D19" s="12" t="s">
        <v>16</v>
      </c>
      <c r="E19" s="15" t="s">
        <v>229</v>
      </c>
      <c r="F19" s="12" t="s">
        <v>77</v>
      </c>
      <c r="G19" s="109">
        <v>434.9</v>
      </c>
    </row>
    <row r="20" spans="1:7" ht="30">
      <c r="A20" s="105" t="s">
        <v>120</v>
      </c>
      <c r="B20" s="55"/>
      <c r="C20" s="12" t="s">
        <v>14</v>
      </c>
      <c r="D20" s="12" t="s">
        <v>16</v>
      </c>
      <c r="E20" s="15" t="s">
        <v>229</v>
      </c>
      <c r="F20" s="12" t="s">
        <v>78</v>
      </c>
      <c r="G20" s="109">
        <v>29.2</v>
      </c>
    </row>
    <row r="21" spans="1:7" ht="30">
      <c r="A21" s="119" t="s">
        <v>438</v>
      </c>
      <c r="B21" s="55"/>
      <c r="C21" s="12" t="s">
        <v>14</v>
      </c>
      <c r="D21" s="12" t="s">
        <v>16</v>
      </c>
      <c r="E21" s="19" t="s">
        <v>440</v>
      </c>
      <c r="F21" s="11"/>
      <c r="G21" s="124">
        <f>SUM(G22)</f>
        <v>58</v>
      </c>
    </row>
    <row r="22" spans="1:7" ht="60.75" thickBot="1">
      <c r="A22" s="105" t="s">
        <v>75</v>
      </c>
      <c r="B22" s="55"/>
      <c r="C22" s="12" t="s">
        <v>14</v>
      </c>
      <c r="D22" s="12" t="s">
        <v>16</v>
      </c>
      <c r="E22" s="15" t="s">
        <v>440</v>
      </c>
      <c r="F22" s="12" t="s">
        <v>77</v>
      </c>
      <c r="G22" s="227">
        <v>58</v>
      </c>
    </row>
    <row r="23" spans="1:7" ht="17.25" thickTop="1" thickBot="1">
      <c r="A23" s="113" t="s">
        <v>38</v>
      </c>
      <c r="B23" s="8" t="s">
        <v>39</v>
      </c>
      <c r="C23" s="26"/>
      <c r="D23" s="26"/>
      <c r="E23" s="27"/>
      <c r="F23" s="27"/>
      <c r="G23" s="123">
        <f>SUM(G24,G82,G90,G106,G134,G157,G176,G213)</f>
        <v>75674.100000000006</v>
      </c>
    </row>
    <row r="24" spans="1:7" ht="15.75" thickTop="1">
      <c r="A24" s="115" t="s">
        <v>13</v>
      </c>
      <c r="B24" s="57"/>
      <c r="C24" s="67" t="s">
        <v>14</v>
      </c>
      <c r="D24" s="9"/>
      <c r="E24" s="9"/>
      <c r="F24" s="9"/>
      <c r="G24" s="124">
        <f>SUM(G25,G31,G41,G47)</f>
        <v>18268.3</v>
      </c>
    </row>
    <row r="25" spans="1:7" ht="30">
      <c r="A25" s="107" t="s">
        <v>40</v>
      </c>
      <c r="B25" s="180"/>
      <c r="C25" s="22" t="s">
        <v>14</v>
      </c>
      <c r="D25" s="22" t="s">
        <v>27</v>
      </c>
      <c r="E25" s="19"/>
      <c r="F25" s="19"/>
      <c r="G25" s="118">
        <f>SUM(G26)</f>
        <v>1714.2</v>
      </c>
    </row>
    <row r="26" spans="1:7" ht="15">
      <c r="A26" s="112" t="s">
        <v>236</v>
      </c>
      <c r="B26" s="208"/>
      <c r="C26" s="73" t="s">
        <v>14</v>
      </c>
      <c r="D26" s="73" t="s">
        <v>27</v>
      </c>
      <c r="E26" s="87" t="s">
        <v>235</v>
      </c>
      <c r="F26" s="18"/>
      <c r="G26" s="138">
        <f>SUM(G27)</f>
        <v>1714.2</v>
      </c>
    </row>
    <row r="27" spans="1:7" ht="30">
      <c r="A27" s="112" t="s">
        <v>404</v>
      </c>
      <c r="B27" s="208"/>
      <c r="C27" s="73" t="s">
        <v>14</v>
      </c>
      <c r="D27" s="73" t="s">
        <v>27</v>
      </c>
      <c r="E27" s="87" t="s">
        <v>95</v>
      </c>
      <c r="F27" s="18"/>
      <c r="G27" s="138">
        <f>SUM(G28)</f>
        <v>1714.2</v>
      </c>
    </row>
    <row r="28" spans="1:7" ht="15">
      <c r="A28" s="119" t="s">
        <v>88</v>
      </c>
      <c r="B28" s="180"/>
      <c r="C28" s="19" t="s">
        <v>14</v>
      </c>
      <c r="D28" s="19" t="s">
        <v>27</v>
      </c>
      <c r="E28" s="19" t="s">
        <v>226</v>
      </c>
      <c r="F28" s="19"/>
      <c r="G28" s="118">
        <f>SUM(G29)</f>
        <v>1714.2</v>
      </c>
    </row>
    <row r="29" spans="1:7" ht="30">
      <c r="A29" s="119" t="s">
        <v>436</v>
      </c>
      <c r="B29" s="180"/>
      <c r="C29" s="19" t="s">
        <v>14</v>
      </c>
      <c r="D29" s="19" t="s">
        <v>27</v>
      </c>
      <c r="E29" s="19" t="s">
        <v>227</v>
      </c>
      <c r="F29" s="19"/>
      <c r="G29" s="118">
        <f>SUM(G30)</f>
        <v>1714.2</v>
      </c>
    </row>
    <row r="30" spans="1:7" ht="60">
      <c r="A30" s="105" t="s">
        <v>75</v>
      </c>
      <c r="B30" s="180"/>
      <c r="C30" s="12" t="s">
        <v>14</v>
      </c>
      <c r="D30" s="12" t="s">
        <v>27</v>
      </c>
      <c r="E30" s="15" t="s">
        <v>227</v>
      </c>
      <c r="F30" s="12" t="s">
        <v>77</v>
      </c>
      <c r="G30" s="109">
        <v>1714.2</v>
      </c>
    </row>
    <row r="31" spans="1:7" ht="45">
      <c r="A31" s="107" t="s">
        <v>41</v>
      </c>
      <c r="B31" s="180"/>
      <c r="C31" s="22" t="s">
        <v>14</v>
      </c>
      <c r="D31" s="22" t="s">
        <v>20</v>
      </c>
      <c r="E31" s="22"/>
      <c r="F31" s="22"/>
      <c r="G31" s="118">
        <f>SUM(G32)</f>
        <v>15539.400000000001</v>
      </c>
    </row>
    <row r="32" spans="1:7" ht="75">
      <c r="A32" s="119" t="s">
        <v>349</v>
      </c>
      <c r="B32" s="180"/>
      <c r="C32" s="19" t="s">
        <v>14</v>
      </c>
      <c r="D32" s="19" t="s">
        <v>20</v>
      </c>
      <c r="E32" s="19" t="s">
        <v>100</v>
      </c>
      <c r="F32" s="19"/>
      <c r="G32" s="118">
        <f>SUM(G33)</f>
        <v>15539.400000000001</v>
      </c>
    </row>
    <row r="33" spans="1:7" ht="30">
      <c r="A33" s="119" t="s">
        <v>91</v>
      </c>
      <c r="B33" s="180"/>
      <c r="C33" s="19" t="s">
        <v>14</v>
      </c>
      <c r="D33" s="19" t="s">
        <v>20</v>
      </c>
      <c r="E33" s="19" t="s">
        <v>101</v>
      </c>
      <c r="F33" s="19"/>
      <c r="G33" s="118">
        <f>SUM(G34)</f>
        <v>15539.400000000001</v>
      </c>
    </row>
    <row r="34" spans="1:7" ht="30">
      <c r="A34" s="119" t="s">
        <v>92</v>
      </c>
      <c r="B34" s="180"/>
      <c r="C34" s="19" t="s">
        <v>14</v>
      </c>
      <c r="D34" s="19" t="s">
        <v>20</v>
      </c>
      <c r="E34" s="19" t="s">
        <v>102</v>
      </c>
      <c r="F34" s="19"/>
      <c r="G34" s="118">
        <f>SUM(G35,G39)</f>
        <v>15539.400000000001</v>
      </c>
    </row>
    <row r="35" spans="1:7" ht="30">
      <c r="A35" s="119" t="s">
        <v>436</v>
      </c>
      <c r="B35" s="180"/>
      <c r="C35" s="19" t="s">
        <v>14</v>
      </c>
      <c r="D35" s="19" t="s">
        <v>20</v>
      </c>
      <c r="E35" s="19" t="s">
        <v>90</v>
      </c>
      <c r="F35" s="19"/>
      <c r="G35" s="118">
        <f>SUM(G36:G38)</f>
        <v>13764.400000000001</v>
      </c>
    </row>
    <row r="36" spans="1:7" ht="60">
      <c r="A36" s="105" t="s">
        <v>75</v>
      </c>
      <c r="B36" s="180"/>
      <c r="C36" s="12" t="s">
        <v>14</v>
      </c>
      <c r="D36" s="12" t="s">
        <v>20</v>
      </c>
      <c r="E36" s="12" t="s">
        <v>90</v>
      </c>
      <c r="F36" s="12" t="s">
        <v>77</v>
      </c>
      <c r="G36" s="125">
        <v>11250.6</v>
      </c>
    </row>
    <row r="37" spans="1:7" ht="30">
      <c r="A37" s="105" t="s">
        <v>84</v>
      </c>
      <c r="B37" s="180"/>
      <c r="C37" s="12" t="s">
        <v>14</v>
      </c>
      <c r="D37" s="12" t="s">
        <v>20</v>
      </c>
      <c r="E37" s="12" t="s">
        <v>90</v>
      </c>
      <c r="F37" s="12" t="s">
        <v>78</v>
      </c>
      <c r="G37" s="125">
        <v>2444.8000000000002</v>
      </c>
    </row>
    <row r="38" spans="1:7" ht="15">
      <c r="A38" s="105" t="s">
        <v>76</v>
      </c>
      <c r="B38" s="180"/>
      <c r="C38" s="12" t="s">
        <v>14</v>
      </c>
      <c r="D38" s="12" t="s">
        <v>20</v>
      </c>
      <c r="E38" s="12" t="s">
        <v>90</v>
      </c>
      <c r="F38" s="12" t="s">
        <v>79</v>
      </c>
      <c r="G38" s="125">
        <v>69</v>
      </c>
    </row>
    <row r="39" spans="1:7" ht="30">
      <c r="A39" s="119" t="s">
        <v>438</v>
      </c>
      <c r="B39" s="226"/>
      <c r="C39" s="19" t="s">
        <v>14</v>
      </c>
      <c r="D39" s="19" t="s">
        <v>20</v>
      </c>
      <c r="E39" s="19" t="s">
        <v>437</v>
      </c>
      <c r="F39" s="19"/>
      <c r="G39" s="126">
        <f>SUM(G40)</f>
        <v>1775</v>
      </c>
    </row>
    <row r="40" spans="1:7" ht="60">
      <c r="A40" s="105" t="s">
        <v>75</v>
      </c>
      <c r="B40" s="226"/>
      <c r="C40" s="12" t="s">
        <v>14</v>
      </c>
      <c r="D40" s="12" t="s">
        <v>20</v>
      </c>
      <c r="E40" s="12" t="s">
        <v>437</v>
      </c>
      <c r="F40" s="12" t="s">
        <v>77</v>
      </c>
      <c r="G40" s="125">
        <v>1775</v>
      </c>
    </row>
    <row r="41" spans="1:7" ht="15">
      <c r="A41" s="127" t="s">
        <v>268</v>
      </c>
      <c r="B41" s="180"/>
      <c r="C41" s="71" t="s">
        <v>14</v>
      </c>
      <c r="D41" s="71" t="s">
        <v>44</v>
      </c>
      <c r="E41" s="12"/>
      <c r="F41" s="12"/>
      <c r="G41" s="126">
        <f>SUM(G42)</f>
        <v>32.6</v>
      </c>
    </row>
    <row r="42" spans="1:7" ht="75">
      <c r="A42" s="119" t="s">
        <v>349</v>
      </c>
      <c r="B42" s="180"/>
      <c r="C42" s="33" t="s">
        <v>14</v>
      </c>
      <c r="D42" s="33" t="s">
        <v>44</v>
      </c>
      <c r="E42" s="11" t="s">
        <v>100</v>
      </c>
      <c r="F42" s="12"/>
      <c r="G42" s="126">
        <f>SUM(G43)</f>
        <v>32.6</v>
      </c>
    </row>
    <row r="43" spans="1:7" ht="30">
      <c r="A43" s="119" t="s">
        <v>91</v>
      </c>
      <c r="B43" s="180"/>
      <c r="C43" s="33" t="s">
        <v>14</v>
      </c>
      <c r="D43" s="33" t="s">
        <v>44</v>
      </c>
      <c r="E43" s="11" t="s">
        <v>101</v>
      </c>
      <c r="F43" s="12"/>
      <c r="G43" s="126">
        <f>SUM(G44)</f>
        <v>32.6</v>
      </c>
    </row>
    <row r="44" spans="1:7" ht="30">
      <c r="A44" s="112" t="s">
        <v>93</v>
      </c>
      <c r="B44" s="180"/>
      <c r="C44" s="33" t="s">
        <v>14</v>
      </c>
      <c r="D44" s="33" t="s">
        <v>44</v>
      </c>
      <c r="E44" s="11" t="s">
        <v>103</v>
      </c>
      <c r="F44" s="12"/>
      <c r="G44" s="126">
        <f>SUM(G45)</f>
        <v>32.6</v>
      </c>
    </row>
    <row r="45" spans="1:7" ht="45">
      <c r="A45" s="170" t="s">
        <v>269</v>
      </c>
      <c r="B45" s="180"/>
      <c r="C45" s="33" t="s">
        <v>14</v>
      </c>
      <c r="D45" s="33" t="s">
        <v>44</v>
      </c>
      <c r="E45" s="11" t="s">
        <v>270</v>
      </c>
      <c r="F45" s="12"/>
      <c r="G45" s="126">
        <f>SUM(G46)</f>
        <v>32.6</v>
      </c>
    </row>
    <row r="46" spans="1:7" ht="30">
      <c r="A46" s="105" t="s">
        <v>84</v>
      </c>
      <c r="B46" s="180"/>
      <c r="C46" s="28" t="s">
        <v>14</v>
      </c>
      <c r="D46" s="28" t="s">
        <v>44</v>
      </c>
      <c r="E46" s="12" t="s">
        <v>270</v>
      </c>
      <c r="F46" s="12" t="s">
        <v>78</v>
      </c>
      <c r="G46" s="125">
        <v>32.6</v>
      </c>
    </row>
    <row r="47" spans="1:7" ht="15">
      <c r="A47" s="107" t="s">
        <v>17</v>
      </c>
      <c r="B47" s="180"/>
      <c r="C47" s="10" t="s">
        <v>14</v>
      </c>
      <c r="D47" s="10" t="s">
        <v>18</v>
      </c>
      <c r="E47" s="22"/>
      <c r="F47" s="22"/>
      <c r="G47" s="126">
        <f>SUM(G48,G55,G66)</f>
        <v>982.1</v>
      </c>
    </row>
    <row r="48" spans="1:7" ht="60">
      <c r="A48" s="112" t="s">
        <v>357</v>
      </c>
      <c r="B48" s="210"/>
      <c r="C48" s="66" t="s">
        <v>14</v>
      </c>
      <c r="D48" s="211" t="s">
        <v>18</v>
      </c>
      <c r="E48" s="212" t="s">
        <v>319</v>
      </c>
      <c r="F48" s="13"/>
      <c r="G48" s="124">
        <f>SUM(G49)</f>
        <v>500</v>
      </c>
    </row>
    <row r="49" spans="1:7" ht="30">
      <c r="A49" s="112" t="s">
        <v>380</v>
      </c>
      <c r="B49" s="210"/>
      <c r="C49" s="66" t="s">
        <v>14</v>
      </c>
      <c r="D49" s="66" t="s">
        <v>18</v>
      </c>
      <c r="E49" s="66" t="s">
        <v>377</v>
      </c>
      <c r="F49" s="12"/>
      <c r="G49" s="118">
        <f>SUM(G50)</f>
        <v>500</v>
      </c>
    </row>
    <row r="50" spans="1:7" ht="30">
      <c r="A50" s="112" t="s">
        <v>381</v>
      </c>
      <c r="B50" s="210"/>
      <c r="C50" s="66" t="s">
        <v>14</v>
      </c>
      <c r="D50" s="66" t="s">
        <v>18</v>
      </c>
      <c r="E50" s="66" t="s">
        <v>376</v>
      </c>
      <c r="F50" s="12"/>
      <c r="G50" s="118">
        <f>SUM(G51,G53)</f>
        <v>500</v>
      </c>
    </row>
    <row r="51" spans="1:7" ht="45">
      <c r="A51" s="133" t="s">
        <v>418</v>
      </c>
      <c r="B51" s="210"/>
      <c r="C51" s="66" t="s">
        <v>14</v>
      </c>
      <c r="D51" s="66" t="s">
        <v>18</v>
      </c>
      <c r="E51" s="66" t="s">
        <v>419</v>
      </c>
      <c r="F51" s="12"/>
      <c r="G51" s="118">
        <f>SUM(G52)</f>
        <v>250</v>
      </c>
    </row>
    <row r="52" spans="1:7" ht="30">
      <c r="A52" s="105" t="s">
        <v>120</v>
      </c>
      <c r="B52" s="210"/>
      <c r="C52" s="20" t="s">
        <v>14</v>
      </c>
      <c r="D52" s="213" t="s">
        <v>18</v>
      </c>
      <c r="E52" s="214" t="s">
        <v>419</v>
      </c>
      <c r="F52" s="13" t="s">
        <v>78</v>
      </c>
      <c r="G52" s="134">
        <v>250</v>
      </c>
    </row>
    <row r="53" spans="1:7" ht="60">
      <c r="A53" s="133" t="s">
        <v>420</v>
      </c>
      <c r="B53" s="210"/>
      <c r="C53" s="66" t="s">
        <v>14</v>
      </c>
      <c r="D53" s="66" t="s">
        <v>18</v>
      </c>
      <c r="E53" s="66" t="s">
        <v>421</v>
      </c>
      <c r="F53" s="12"/>
      <c r="G53" s="118">
        <f>SUM(G54)</f>
        <v>250</v>
      </c>
    </row>
    <row r="54" spans="1:7" ht="30">
      <c r="A54" s="105" t="s">
        <v>120</v>
      </c>
      <c r="B54" s="210"/>
      <c r="C54" s="20" t="s">
        <v>14</v>
      </c>
      <c r="D54" s="213" t="s">
        <v>18</v>
      </c>
      <c r="E54" s="214" t="s">
        <v>421</v>
      </c>
      <c r="F54" s="13" t="s">
        <v>78</v>
      </c>
      <c r="G54" s="134">
        <v>250</v>
      </c>
    </row>
    <row r="55" spans="1:7" ht="45">
      <c r="A55" s="108" t="s">
        <v>350</v>
      </c>
      <c r="B55" s="180"/>
      <c r="C55" s="11" t="s">
        <v>14</v>
      </c>
      <c r="D55" s="11" t="s">
        <v>18</v>
      </c>
      <c r="E55" s="19" t="s">
        <v>241</v>
      </c>
      <c r="F55" s="22"/>
      <c r="G55" s="118">
        <f>SUM(G56)</f>
        <v>18.100000000000001</v>
      </c>
    </row>
    <row r="56" spans="1:7" ht="30">
      <c r="A56" s="108" t="s">
        <v>238</v>
      </c>
      <c r="B56" s="180"/>
      <c r="C56" s="11" t="s">
        <v>14</v>
      </c>
      <c r="D56" s="11" t="s">
        <v>18</v>
      </c>
      <c r="E56" s="19" t="s">
        <v>242</v>
      </c>
      <c r="F56" s="22"/>
      <c r="G56" s="118">
        <f>SUM(G57)</f>
        <v>18.100000000000001</v>
      </c>
    </row>
    <row r="57" spans="1:7" ht="30">
      <c r="A57" s="108" t="s">
        <v>239</v>
      </c>
      <c r="B57" s="180"/>
      <c r="C57" s="11" t="s">
        <v>14</v>
      </c>
      <c r="D57" s="11" t="s">
        <v>18</v>
      </c>
      <c r="E57" s="19" t="s">
        <v>243</v>
      </c>
      <c r="F57" s="22"/>
      <c r="G57" s="118">
        <f>SUM(G58,G60,G62,G64)</f>
        <v>18.100000000000001</v>
      </c>
    </row>
    <row r="58" spans="1:7" ht="15">
      <c r="A58" s="108" t="s">
        <v>259</v>
      </c>
      <c r="B58" s="180"/>
      <c r="C58" s="11" t="s">
        <v>14</v>
      </c>
      <c r="D58" s="11" t="s">
        <v>18</v>
      </c>
      <c r="E58" s="19" t="s">
        <v>258</v>
      </c>
      <c r="F58" s="22"/>
      <c r="G58" s="118">
        <f>SUM(G59)</f>
        <v>10</v>
      </c>
    </row>
    <row r="59" spans="1:7" ht="30">
      <c r="A59" s="105" t="s">
        <v>85</v>
      </c>
      <c r="B59" s="180"/>
      <c r="C59" s="12" t="s">
        <v>14</v>
      </c>
      <c r="D59" s="12" t="s">
        <v>18</v>
      </c>
      <c r="E59" s="15" t="s">
        <v>258</v>
      </c>
      <c r="F59" s="15" t="s">
        <v>82</v>
      </c>
      <c r="G59" s="109">
        <v>10</v>
      </c>
    </row>
    <row r="60" spans="1:7" ht="30">
      <c r="A60" s="108" t="s">
        <v>240</v>
      </c>
      <c r="B60" s="180"/>
      <c r="C60" s="11" t="s">
        <v>14</v>
      </c>
      <c r="D60" s="11" t="s">
        <v>18</v>
      </c>
      <c r="E60" s="19" t="s">
        <v>244</v>
      </c>
      <c r="F60" s="22"/>
      <c r="G60" s="118">
        <f>SUM(G61)</f>
        <v>3</v>
      </c>
    </row>
    <row r="61" spans="1:7" ht="30">
      <c r="A61" s="105" t="s">
        <v>85</v>
      </c>
      <c r="B61" s="180"/>
      <c r="C61" s="12" t="s">
        <v>14</v>
      </c>
      <c r="D61" s="12" t="s">
        <v>18</v>
      </c>
      <c r="E61" s="15" t="s">
        <v>244</v>
      </c>
      <c r="F61" s="15" t="s">
        <v>82</v>
      </c>
      <c r="G61" s="109">
        <v>3</v>
      </c>
    </row>
    <row r="62" spans="1:7" ht="30">
      <c r="A62" s="112" t="s">
        <v>314</v>
      </c>
      <c r="B62" s="199"/>
      <c r="C62" s="11" t="s">
        <v>14</v>
      </c>
      <c r="D62" s="11" t="s">
        <v>18</v>
      </c>
      <c r="E62" s="19" t="s">
        <v>315</v>
      </c>
      <c r="F62" s="22"/>
      <c r="G62" s="118">
        <f>SUM(G63)</f>
        <v>5</v>
      </c>
    </row>
    <row r="63" spans="1:7" ht="30">
      <c r="A63" s="105" t="s">
        <v>120</v>
      </c>
      <c r="B63" s="199"/>
      <c r="C63" s="12" t="s">
        <v>14</v>
      </c>
      <c r="D63" s="12" t="s">
        <v>18</v>
      </c>
      <c r="E63" s="15" t="s">
        <v>315</v>
      </c>
      <c r="F63" s="15" t="s">
        <v>78</v>
      </c>
      <c r="G63" s="109">
        <v>5</v>
      </c>
    </row>
    <row r="64" spans="1:7" ht="45">
      <c r="A64" s="112" t="s">
        <v>423</v>
      </c>
      <c r="B64" s="222"/>
      <c r="C64" s="11" t="s">
        <v>14</v>
      </c>
      <c r="D64" s="11" t="s">
        <v>18</v>
      </c>
      <c r="E64" s="19" t="s">
        <v>422</v>
      </c>
      <c r="F64" s="22"/>
      <c r="G64" s="118">
        <f>SUM(G65)</f>
        <v>0.1</v>
      </c>
    </row>
    <row r="65" spans="1:7" ht="30">
      <c r="A65" s="105" t="s">
        <v>120</v>
      </c>
      <c r="B65" s="222"/>
      <c r="C65" s="12" t="s">
        <v>14</v>
      </c>
      <c r="D65" s="12" t="s">
        <v>18</v>
      </c>
      <c r="E65" s="15" t="s">
        <v>422</v>
      </c>
      <c r="F65" s="15" t="s">
        <v>78</v>
      </c>
      <c r="G65" s="109">
        <v>0.1</v>
      </c>
    </row>
    <row r="66" spans="1:7" ht="75">
      <c r="A66" s="119" t="s">
        <v>349</v>
      </c>
      <c r="B66" s="180"/>
      <c r="C66" s="19" t="s">
        <v>14</v>
      </c>
      <c r="D66" s="19" t="s">
        <v>18</v>
      </c>
      <c r="E66" s="19" t="s">
        <v>100</v>
      </c>
      <c r="F66" s="19"/>
      <c r="G66" s="126">
        <f>SUM(G67)</f>
        <v>464</v>
      </c>
    </row>
    <row r="67" spans="1:7" ht="30">
      <c r="A67" s="119" t="s">
        <v>91</v>
      </c>
      <c r="B67" s="180"/>
      <c r="C67" s="19" t="s">
        <v>14</v>
      </c>
      <c r="D67" s="19" t="s">
        <v>18</v>
      </c>
      <c r="E67" s="19" t="s">
        <v>101</v>
      </c>
      <c r="F67" s="19"/>
      <c r="G67" s="126">
        <f>SUM(G68,G79)</f>
        <v>464</v>
      </c>
    </row>
    <row r="68" spans="1:7" ht="30">
      <c r="A68" s="128" t="s">
        <v>93</v>
      </c>
      <c r="B68" s="180"/>
      <c r="C68" s="11" t="s">
        <v>14</v>
      </c>
      <c r="D68" s="11" t="s">
        <v>18</v>
      </c>
      <c r="E68" s="19" t="s">
        <v>103</v>
      </c>
      <c r="F68" s="19"/>
      <c r="G68" s="126">
        <f>SUM(G69,G71,G74,G77)</f>
        <v>464</v>
      </c>
    </row>
    <row r="69" spans="1:7" ht="45">
      <c r="A69" s="129" t="s">
        <v>106</v>
      </c>
      <c r="B69" s="180"/>
      <c r="C69" s="11" t="s">
        <v>14</v>
      </c>
      <c r="D69" s="11" t="s">
        <v>18</v>
      </c>
      <c r="E69" s="91" t="s">
        <v>107</v>
      </c>
      <c r="F69" s="19"/>
      <c r="G69" s="126">
        <f>SUM(G70)</f>
        <v>1</v>
      </c>
    </row>
    <row r="70" spans="1:7" ht="60">
      <c r="A70" s="105" t="s">
        <v>75</v>
      </c>
      <c r="B70" s="180"/>
      <c r="C70" s="12" t="s">
        <v>14</v>
      </c>
      <c r="D70" s="12" t="s">
        <v>18</v>
      </c>
      <c r="E70" s="92" t="s">
        <v>107</v>
      </c>
      <c r="F70" s="12" t="s">
        <v>77</v>
      </c>
      <c r="G70" s="125">
        <v>1</v>
      </c>
    </row>
    <row r="71" spans="1:7" ht="45">
      <c r="A71" s="130" t="s">
        <v>108</v>
      </c>
      <c r="B71" s="180"/>
      <c r="C71" s="11" t="s">
        <v>14</v>
      </c>
      <c r="D71" s="11" t="s">
        <v>18</v>
      </c>
      <c r="E71" s="91" t="s">
        <v>109</v>
      </c>
      <c r="F71" s="11"/>
      <c r="G71" s="118">
        <f>SUM(G72:G73)</f>
        <v>399</v>
      </c>
    </row>
    <row r="72" spans="1:7" ht="60">
      <c r="A72" s="105" t="s">
        <v>75</v>
      </c>
      <c r="B72" s="180"/>
      <c r="C72" s="12" t="s">
        <v>14</v>
      </c>
      <c r="D72" s="12" t="s">
        <v>18</v>
      </c>
      <c r="E72" s="92" t="s">
        <v>109</v>
      </c>
      <c r="F72" s="12" t="s">
        <v>77</v>
      </c>
      <c r="G72" s="109">
        <v>374</v>
      </c>
    </row>
    <row r="73" spans="1:7" ht="30">
      <c r="A73" s="105" t="s">
        <v>120</v>
      </c>
      <c r="B73" s="180"/>
      <c r="C73" s="12" t="s">
        <v>14</v>
      </c>
      <c r="D73" s="12" t="s">
        <v>18</v>
      </c>
      <c r="E73" s="92" t="s">
        <v>109</v>
      </c>
      <c r="F73" s="12" t="s">
        <v>78</v>
      </c>
      <c r="G73" s="125">
        <v>25</v>
      </c>
    </row>
    <row r="74" spans="1:7" ht="45">
      <c r="A74" s="112" t="s">
        <v>110</v>
      </c>
      <c r="B74" s="180"/>
      <c r="C74" s="11" t="s">
        <v>14</v>
      </c>
      <c r="D74" s="11" t="s">
        <v>18</v>
      </c>
      <c r="E74" s="91" t="s">
        <v>111</v>
      </c>
      <c r="F74" s="15"/>
      <c r="G74" s="126">
        <f>SUM(G75:G76)</f>
        <v>63</v>
      </c>
    </row>
    <row r="75" spans="1:7" ht="60">
      <c r="A75" s="105" t="s">
        <v>75</v>
      </c>
      <c r="B75" s="180"/>
      <c r="C75" s="12" t="s">
        <v>14</v>
      </c>
      <c r="D75" s="12" t="s">
        <v>18</v>
      </c>
      <c r="E75" s="92" t="s">
        <v>111</v>
      </c>
      <c r="F75" s="15" t="s">
        <v>77</v>
      </c>
      <c r="G75" s="109">
        <v>31.1</v>
      </c>
    </row>
    <row r="76" spans="1:7" ht="30">
      <c r="A76" s="105" t="s">
        <v>120</v>
      </c>
      <c r="B76" s="180"/>
      <c r="C76" s="12" t="s">
        <v>14</v>
      </c>
      <c r="D76" s="12" t="s">
        <v>18</v>
      </c>
      <c r="E76" s="92" t="s">
        <v>111</v>
      </c>
      <c r="F76" s="12" t="s">
        <v>78</v>
      </c>
      <c r="G76" s="109">
        <v>31.9</v>
      </c>
    </row>
    <row r="77" spans="1:7" ht="60">
      <c r="A77" s="112" t="s">
        <v>112</v>
      </c>
      <c r="B77" s="180"/>
      <c r="C77" s="11" t="s">
        <v>14</v>
      </c>
      <c r="D77" s="11" t="s">
        <v>18</v>
      </c>
      <c r="E77" s="91" t="s">
        <v>113</v>
      </c>
      <c r="F77" s="12"/>
      <c r="G77" s="118">
        <f>SUM(G78)</f>
        <v>1</v>
      </c>
    </row>
    <row r="78" spans="1:7" ht="30">
      <c r="A78" s="105" t="s">
        <v>120</v>
      </c>
      <c r="B78" s="180"/>
      <c r="C78" s="12" t="s">
        <v>14</v>
      </c>
      <c r="D78" s="12" t="s">
        <v>18</v>
      </c>
      <c r="E78" s="92" t="s">
        <v>113</v>
      </c>
      <c r="F78" s="12" t="s">
        <v>78</v>
      </c>
      <c r="G78" s="125">
        <v>1</v>
      </c>
    </row>
    <row r="79" spans="1:7" ht="1.5" customHeight="1">
      <c r="A79" s="112" t="s">
        <v>342</v>
      </c>
      <c r="B79" s="202"/>
      <c r="C79" s="11" t="s">
        <v>14</v>
      </c>
      <c r="D79" s="11" t="s">
        <v>18</v>
      </c>
      <c r="E79" s="203" t="s">
        <v>340</v>
      </c>
      <c r="F79" s="12"/>
      <c r="G79" s="126">
        <f>SUM(G80)</f>
        <v>0</v>
      </c>
    </row>
    <row r="80" spans="1:7" ht="15" hidden="1">
      <c r="A80" s="112" t="s">
        <v>343</v>
      </c>
      <c r="B80" s="202"/>
      <c r="C80" s="11" t="s">
        <v>14</v>
      </c>
      <c r="D80" s="11" t="s">
        <v>18</v>
      </c>
      <c r="E80" s="203" t="s">
        <v>341</v>
      </c>
      <c r="F80" s="12"/>
      <c r="G80" s="125">
        <f>SUM(G81)</f>
        <v>0</v>
      </c>
    </row>
    <row r="81" spans="1:7" ht="30" hidden="1">
      <c r="A81" s="105" t="s">
        <v>120</v>
      </c>
      <c r="B81" s="202"/>
      <c r="C81" s="12" t="s">
        <v>14</v>
      </c>
      <c r="D81" s="12" t="s">
        <v>18</v>
      </c>
      <c r="E81" s="204" t="s">
        <v>341</v>
      </c>
      <c r="F81" s="12" t="s">
        <v>78</v>
      </c>
      <c r="G81" s="125"/>
    </row>
    <row r="82" spans="1:7" ht="28.5">
      <c r="A82" s="120" t="s">
        <v>74</v>
      </c>
      <c r="B82" s="180"/>
      <c r="C82" s="29" t="s">
        <v>16</v>
      </c>
      <c r="D82" s="12"/>
      <c r="E82" s="15"/>
      <c r="F82" s="12"/>
      <c r="G82" s="111">
        <f>SUM(G83)</f>
        <v>1962</v>
      </c>
    </row>
    <row r="83" spans="1:7" ht="30">
      <c r="A83" s="127" t="s">
        <v>402</v>
      </c>
      <c r="B83" s="180"/>
      <c r="C83" s="177" t="s">
        <v>16</v>
      </c>
      <c r="D83" s="10" t="s">
        <v>33</v>
      </c>
      <c r="E83" s="15"/>
      <c r="F83" s="12"/>
      <c r="G83" s="111">
        <f>SUM(G84)</f>
        <v>1962</v>
      </c>
    </row>
    <row r="84" spans="1:7" ht="75">
      <c r="A84" s="119" t="s">
        <v>351</v>
      </c>
      <c r="B84" s="180"/>
      <c r="C84" s="176" t="s">
        <v>16</v>
      </c>
      <c r="D84" s="11" t="s">
        <v>33</v>
      </c>
      <c r="E84" s="19" t="s">
        <v>100</v>
      </c>
      <c r="F84" s="12"/>
      <c r="G84" s="111">
        <f>SUM(G85)</f>
        <v>1962</v>
      </c>
    </row>
    <row r="85" spans="1:7" ht="30">
      <c r="A85" s="112" t="s">
        <v>121</v>
      </c>
      <c r="B85" s="180"/>
      <c r="C85" s="11" t="s">
        <v>16</v>
      </c>
      <c r="D85" s="11" t="s">
        <v>33</v>
      </c>
      <c r="E85" s="11" t="s">
        <v>125</v>
      </c>
      <c r="F85" s="12"/>
      <c r="G85" s="126">
        <f>SUM(G86)</f>
        <v>1962</v>
      </c>
    </row>
    <row r="86" spans="1:7" ht="30">
      <c r="A86" s="112" t="s">
        <v>122</v>
      </c>
      <c r="B86" s="180"/>
      <c r="C86" s="11" t="s">
        <v>16</v>
      </c>
      <c r="D86" s="11" t="s">
        <v>33</v>
      </c>
      <c r="E86" s="11" t="s">
        <v>124</v>
      </c>
      <c r="F86" s="12"/>
      <c r="G86" s="126">
        <f>SUM(G87)</f>
        <v>1962</v>
      </c>
    </row>
    <row r="87" spans="1:7" ht="15">
      <c r="A87" s="112" t="s">
        <v>123</v>
      </c>
      <c r="B87" s="180"/>
      <c r="C87" s="11" t="s">
        <v>16</v>
      </c>
      <c r="D87" s="11" t="s">
        <v>33</v>
      </c>
      <c r="E87" s="11" t="s">
        <v>126</v>
      </c>
      <c r="F87" s="12"/>
      <c r="G87" s="126">
        <f>SUM(G88:G89)</f>
        <v>1962</v>
      </c>
    </row>
    <row r="88" spans="1:7" ht="60">
      <c r="A88" s="105" t="s">
        <v>75</v>
      </c>
      <c r="B88" s="180"/>
      <c r="C88" s="12" t="s">
        <v>16</v>
      </c>
      <c r="D88" s="12" t="s">
        <v>33</v>
      </c>
      <c r="E88" s="11" t="s">
        <v>126</v>
      </c>
      <c r="F88" s="12" t="s">
        <v>77</v>
      </c>
      <c r="G88" s="125">
        <v>1890</v>
      </c>
    </row>
    <row r="89" spans="1:7" ht="30">
      <c r="A89" s="105" t="s">
        <v>120</v>
      </c>
      <c r="B89" s="180"/>
      <c r="C89" s="12" t="s">
        <v>16</v>
      </c>
      <c r="D89" s="12" t="s">
        <v>33</v>
      </c>
      <c r="E89" s="11" t="s">
        <v>126</v>
      </c>
      <c r="F89" s="12" t="s">
        <v>78</v>
      </c>
      <c r="G89" s="125">
        <v>72</v>
      </c>
    </row>
    <row r="90" spans="1:7" ht="15.75">
      <c r="A90" s="131" t="s">
        <v>19</v>
      </c>
      <c r="B90" s="180"/>
      <c r="C90" s="29" t="s">
        <v>20</v>
      </c>
      <c r="D90" s="11"/>
      <c r="E90" s="30"/>
      <c r="F90" s="30"/>
      <c r="G90" s="118">
        <f>SUM(G91)</f>
        <v>21387</v>
      </c>
    </row>
    <row r="91" spans="1:7" ht="15">
      <c r="A91" s="117" t="s">
        <v>42</v>
      </c>
      <c r="B91" s="180"/>
      <c r="C91" s="10" t="s">
        <v>20</v>
      </c>
      <c r="D91" s="10" t="s">
        <v>31</v>
      </c>
      <c r="E91" s="22"/>
      <c r="F91" s="22"/>
      <c r="G91" s="118">
        <f>SUM(G92)</f>
        <v>21387</v>
      </c>
    </row>
    <row r="92" spans="1:7" ht="60">
      <c r="A92" s="132" t="s">
        <v>415</v>
      </c>
      <c r="B92" s="180"/>
      <c r="C92" s="11" t="s">
        <v>20</v>
      </c>
      <c r="D92" s="11" t="s">
        <v>31</v>
      </c>
      <c r="E92" s="19" t="s">
        <v>142</v>
      </c>
      <c r="F92" s="22"/>
      <c r="G92" s="118">
        <f>SUM(G93)</f>
        <v>21387</v>
      </c>
    </row>
    <row r="93" spans="1:7" ht="60">
      <c r="A93" s="112" t="s">
        <v>145</v>
      </c>
      <c r="B93" s="180"/>
      <c r="C93" s="11" t="s">
        <v>20</v>
      </c>
      <c r="D93" s="11" t="s">
        <v>31</v>
      </c>
      <c r="E93" s="19" t="s">
        <v>143</v>
      </c>
      <c r="F93" s="15"/>
      <c r="G93" s="118">
        <f>SUM(G94,G103)</f>
        <v>21387</v>
      </c>
    </row>
    <row r="94" spans="1:7" ht="45">
      <c r="A94" s="112" t="s">
        <v>146</v>
      </c>
      <c r="B94" s="180"/>
      <c r="C94" s="11" t="s">
        <v>20</v>
      </c>
      <c r="D94" s="11" t="s">
        <v>31</v>
      </c>
      <c r="E94" s="19" t="s">
        <v>144</v>
      </c>
      <c r="F94" s="15"/>
      <c r="G94" s="118">
        <f>SUM(G95,G97,G99,G101)</f>
        <v>21287</v>
      </c>
    </row>
    <row r="95" spans="1:7" ht="45">
      <c r="A95" s="112" t="s">
        <v>147</v>
      </c>
      <c r="B95" s="180"/>
      <c r="C95" s="11" t="s">
        <v>20</v>
      </c>
      <c r="D95" s="11" t="s">
        <v>31</v>
      </c>
      <c r="E95" s="19" t="s">
        <v>148</v>
      </c>
      <c r="F95" s="15"/>
      <c r="G95" s="118">
        <f>SUM(G96)</f>
        <v>7000</v>
      </c>
    </row>
    <row r="96" spans="1:7" ht="30">
      <c r="A96" s="105" t="s">
        <v>120</v>
      </c>
      <c r="B96" s="180"/>
      <c r="C96" s="12" t="s">
        <v>20</v>
      </c>
      <c r="D96" s="12" t="s">
        <v>31</v>
      </c>
      <c r="E96" s="15" t="s">
        <v>148</v>
      </c>
      <c r="F96" s="15" t="s">
        <v>78</v>
      </c>
      <c r="G96" s="109">
        <v>7000</v>
      </c>
    </row>
    <row r="97" spans="1:7" ht="30">
      <c r="A97" s="200" t="s">
        <v>316</v>
      </c>
      <c r="B97" s="199"/>
      <c r="C97" s="11" t="s">
        <v>20</v>
      </c>
      <c r="D97" s="11" t="s">
        <v>31</v>
      </c>
      <c r="E97" s="19" t="s">
        <v>317</v>
      </c>
      <c r="F97" s="15"/>
      <c r="G97" s="118">
        <f>SUM(G98)</f>
        <v>1940.5</v>
      </c>
    </row>
    <row r="98" spans="1:7" ht="30">
      <c r="A98" s="105" t="s">
        <v>120</v>
      </c>
      <c r="B98" s="199"/>
      <c r="C98" s="12" t="s">
        <v>20</v>
      </c>
      <c r="D98" s="12" t="s">
        <v>31</v>
      </c>
      <c r="E98" s="15" t="s">
        <v>317</v>
      </c>
      <c r="F98" s="15" t="s">
        <v>78</v>
      </c>
      <c r="G98" s="109">
        <v>1940.5</v>
      </c>
    </row>
    <row r="99" spans="1:7" ht="60">
      <c r="A99" s="112" t="s">
        <v>149</v>
      </c>
      <c r="B99" s="180"/>
      <c r="C99" s="11" t="s">
        <v>20</v>
      </c>
      <c r="D99" s="11" t="s">
        <v>31</v>
      </c>
      <c r="E99" s="19" t="s">
        <v>150</v>
      </c>
      <c r="F99" s="15"/>
      <c r="G99" s="118">
        <f>SUM(G100)</f>
        <v>12223</v>
      </c>
    </row>
    <row r="100" spans="1:7" ht="30">
      <c r="A100" s="105" t="s">
        <v>120</v>
      </c>
      <c r="B100" s="180"/>
      <c r="C100" s="12" t="s">
        <v>20</v>
      </c>
      <c r="D100" s="12" t="s">
        <v>31</v>
      </c>
      <c r="E100" s="15" t="s">
        <v>150</v>
      </c>
      <c r="F100" s="15" t="s">
        <v>78</v>
      </c>
      <c r="G100" s="109">
        <v>12223</v>
      </c>
    </row>
    <row r="101" spans="1:7" ht="75">
      <c r="A101" s="112" t="s">
        <v>274</v>
      </c>
      <c r="B101" s="188"/>
      <c r="C101" s="11" t="s">
        <v>20</v>
      </c>
      <c r="D101" s="11" t="s">
        <v>31</v>
      </c>
      <c r="E101" s="19" t="s">
        <v>293</v>
      </c>
      <c r="F101" s="15"/>
      <c r="G101" s="118">
        <f>SUM(G102)</f>
        <v>123.5</v>
      </c>
    </row>
    <row r="102" spans="1:7" ht="30">
      <c r="A102" s="105" t="s">
        <v>120</v>
      </c>
      <c r="B102" s="188"/>
      <c r="C102" s="12" t="s">
        <v>20</v>
      </c>
      <c r="D102" s="12" t="s">
        <v>31</v>
      </c>
      <c r="E102" s="15" t="s">
        <v>293</v>
      </c>
      <c r="F102" s="15" t="s">
        <v>78</v>
      </c>
      <c r="G102" s="109">
        <v>123.5</v>
      </c>
    </row>
    <row r="103" spans="1:7" ht="30">
      <c r="A103" s="112" t="s">
        <v>304</v>
      </c>
      <c r="B103" s="193"/>
      <c r="C103" s="11" t="s">
        <v>20</v>
      </c>
      <c r="D103" s="11" t="s">
        <v>31</v>
      </c>
      <c r="E103" s="19" t="s">
        <v>298</v>
      </c>
      <c r="F103" s="15"/>
      <c r="G103" s="118">
        <f>SUM(G104)</f>
        <v>100</v>
      </c>
    </row>
    <row r="104" spans="1:7" ht="30">
      <c r="A104" s="112" t="s">
        <v>303</v>
      </c>
      <c r="B104" s="193"/>
      <c r="C104" s="11" t="s">
        <v>20</v>
      </c>
      <c r="D104" s="11" t="s">
        <v>31</v>
      </c>
      <c r="E104" s="19" t="s">
        <v>299</v>
      </c>
      <c r="F104" s="15"/>
      <c r="G104" s="118">
        <f>SUM(G105)</f>
        <v>100</v>
      </c>
    </row>
    <row r="105" spans="1:7" ht="30">
      <c r="A105" s="105" t="s">
        <v>120</v>
      </c>
      <c r="B105" s="193"/>
      <c r="C105" s="12" t="s">
        <v>20</v>
      </c>
      <c r="D105" s="12" t="s">
        <v>31</v>
      </c>
      <c r="E105" s="15" t="s">
        <v>299</v>
      </c>
      <c r="F105" s="15" t="s">
        <v>78</v>
      </c>
      <c r="G105" s="109">
        <v>100</v>
      </c>
    </row>
    <row r="106" spans="1:7" ht="15">
      <c r="A106" s="131" t="s">
        <v>43</v>
      </c>
      <c r="B106" s="180"/>
      <c r="C106" s="31" t="s">
        <v>44</v>
      </c>
      <c r="D106" s="11"/>
      <c r="E106" s="23"/>
      <c r="F106" s="23"/>
      <c r="G106" s="135">
        <f>SUM(G107,G120)</f>
        <v>16671.8</v>
      </c>
    </row>
    <row r="107" spans="1:7" ht="15">
      <c r="A107" s="107" t="s">
        <v>45</v>
      </c>
      <c r="B107" s="180"/>
      <c r="C107" s="18" t="s">
        <v>44</v>
      </c>
      <c r="D107" s="18" t="s">
        <v>14</v>
      </c>
      <c r="E107" s="18"/>
      <c r="F107" s="18"/>
      <c r="G107" s="118">
        <f>SUM(G108,G115)</f>
        <v>977</v>
      </c>
    </row>
    <row r="108" spans="1:7" ht="60">
      <c r="A108" s="112" t="s">
        <v>357</v>
      </c>
      <c r="B108" s="206"/>
      <c r="C108" s="19" t="s">
        <v>44</v>
      </c>
      <c r="D108" s="19" t="s">
        <v>14</v>
      </c>
      <c r="E108" s="19" t="s">
        <v>319</v>
      </c>
      <c r="F108" s="15"/>
      <c r="G108" s="118">
        <f>SUM(G109)</f>
        <v>800</v>
      </c>
    </row>
    <row r="109" spans="1:7" ht="30">
      <c r="A109" s="132" t="s">
        <v>380</v>
      </c>
      <c r="B109" s="206"/>
      <c r="C109" s="15" t="s">
        <v>44</v>
      </c>
      <c r="D109" s="15" t="s">
        <v>14</v>
      </c>
      <c r="E109" s="19" t="s">
        <v>377</v>
      </c>
      <c r="F109" s="15"/>
      <c r="G109" s="118">
        <f>SUM(G110)</f>
        <v>800</v>
      </c>
    </row>
    <row r="110" spans="1:7" ht="30">
      <c r="A110" s="132" t="s">
        <v>381</v>
      </c>
      <c r="B110" s="206"/>
      <c r="C110" s="11" t="s">
        <v>44</v>
      </c>
      <c r="D110" s="11" t="s">
        <v>14</v>
      </c>
      <c r="E110" s="19" t="s">
        <v>376</v>
      </c>
      <c r="F110" s="15"/>
      <c r="G110" s="118">
        <f>SUM(G111,G113)</f>
        <v>800</v>
      </c>
    </row>
    <row r="111" spans="1:7" ht="60">
      <c r="A111" s="112" t="s">
        <v>382</v>
      </c>
      <c r="B111" s="206"/>
      <c r="C111" s="15" t="s">
        <v>44</v>
      </c>
      <c r="D111" s="15" t="s">
        <v>14</v>
      </c>
      <c r="E111" s="19" t="s">
        <v>378</v>
      </c>
      <c r="F111" s="15"/>
      <c r="G111" s="118">
        <f>SUM(G112)</f>
        <v>400</v>
      </c>
    </row>
    <row r="112" spans="1:7" ht="30">
      <c r="A112" s="105" t="s">
        <v>120</v>
      </c>
      <c r="B112" s="206"/>
      <c r="C112" s="12" t="s">
        <v>44</v>
      </c>
      <c r="D112" s="12" t="s">
        <v>14</v>
      </c>
      <c r="E112" s="15" t="s">
        <v>378</v>
      </c>
      <c r="F112" s="15" t="s">
        <v>78</v>
      </c>
      <c r="G112" s="109">
        <v>400</v>
      </c>
    </row>
    <row r="113" spans="1:7" ht="75">
      <c r="A113" s="108" t="s">
        <v>383</v>
      </c>
      <c r="B113" s="206"/>
      <c r="C113" s="15" t="s">
        <v>44</v>
      </c>
      <c r="D113" s="15" t="s">
        <v>14</v>
      </c>
      <c r="E113" s="19" t="s">
        <v>379</v>
      </c>
      <c r="F113" s="15"/>
      <c r="G113" s="118">
        <f>SUM(G114)</f>
        <v>400</v>
      </c>
    </row>
    <row r="114" spans="1:7" ht="30">
      <c r="A114" s="105" t="s">
        <v>120</v>
      </c>
      <c r="B114" s="206"/>
      <c r="C114" s="12" t="s">
        <v>44</v>
      </c>
      <c r="D114" s="12" t="s">
        <v>14</v>
      </c>
      <c r="E114" s="15" t="s">
        <v>379</v>
      </c>
      <c r="F114" s="15" t="s">
        <v>78</v>
      </c>
      <c r="G114" s="109">
        <v>400</v>
      </c>
    </row>
    <row r="115" spans="1:7" ht="60">
      <c r="A115" s="132" t="s">
        <v>364</v>
      </c>
      <c r="B115" s="180"/>
      <c r="C115" s="11" t="s">
        <v>44</v>
      </c>
      <c r="D115" s="11" t="s">
        <v>14</v>
      </c>
      <c r="E115" s="19" t="s">
        <v>153</v>
      </c>
      <c r="F115" s="19"/>
      <c r="G115" s="118">
        <f t="shared" ref="G115:G118" si="1">SUM(G116)</f>
        <v>177</v>
      </c>
    </row>
    <row r="116" spans="1:7" ht="45">
      <c r="A116" s="132" t="s">
        <v>151</v>
      </c>
      <c r="B116" s="180"/>
      <c r="C116" s="11" t="s">
        <v>44</v>
      </c>
      <c r="D116" s="11" t="s">
        <v>14</v>
      </c>
      <c r="E116" s="19" t="s">
        <v>154</v>
      </c>
      <c r="F116" s="19"/>
      <c r="G116" s="118">
        <f t="shared" si="1"/>
        <v>177</v>
      </c>
    </row>
    <row r="117" spans="1:7" ht="30">
      <c r="A117" s="132" t="s">
        <v>152</v>
      </c>
      <c r="B117" s="180"/>
      <c r="C117" s="11" t="s">
        <v>44</v>
      </c>
      <c r="D117" s="11" t="s">
        <v>14</v>
      </c>
      <c r="E117" s="19" t="s">
        <v>156</v>
      </c>
      <c r="F117" s="19"/>
      <c r="G117" s="118">
        <f>SUM(G118)</f>
        <v>177</v>
      </c>
    </row>
    <row r="118" spans="1:7" ht="45">
      <c r="A118" s="132" t="s">
        <v>263</v>
      </c>
      <c r="B118" s="180"/>
      <c r="C118" s="11" t="s">
        <v>44</v>
      </c>
      <c r="D118" s="11" t="s">
        <v>14</v>
      </c>
      <c r="E118" s="19" t="s">
        <v>157</v>
      </c>
      <c r="F118" s="19"/>
      <c r="G118" s="118">
        <f t="shared" si="1"/>
        <v>177</v>
      </c>
    </row>
    <row r="119" spans="1:7" ht="30">
      <c r="A119" s="105" t="s">
        <v>120</v>
      </c>
      <c r="B119" s="180"/>
      <c r="C119" s="15" t="s">
        <v>44</v>
      </c>
      <c r="D119" s="15" t="s">
        <v>14</v>
      </c>
      <c r="E119" s="15" t="s">
        <v>157</v>
      </c>
      <c r="F119" s="15" t="s">
        <v>78</v>
      </c>
      <c r="G119" s="109">
        <v>177</v>
      </c>
    </row>
    <row r="120" spans="1:7" ht="15">
      <c r="A120" s="137" t="s">
        <v>52</v>
      </c>
      <c r="B120" s="189"/>
      <c r="C120" s="22" t="s">
        <v>44</v>
      </c>
      <c r="D120" s="22" t="s">
        <v>27</v>
      </c>
      <c r="E120" s="22"/>
      <c r="F120" s="15"/>
      <c r="G120" s="118">
        <f>SUM(G121)</f>
        <v>15694.8</v>
      </c>
    </row>
    <row r="121" spans="1:7" ht="60">
      <c r="A121" s="132" t="s">
        <v>365</v>
      </c>
      <c r="B121" s="189"/>
      <c r="C121" s="19" t="s">
        <v>44</v>
      </c>
      <c r="D121" s="19" t="s">
        <v>27</v>
      </c>
      <c r="E121" s="19" t="s">
        <v>153</v>
      </c>
      <c r="F121" s="15"/>
      <c r="G121" s="118">
        <f>SUM(G122)</f>
        <v>15694.8</v>
      </c>
    </row>
    <row r="122" spans="1:7" ht="45">
      <c r="A122" s="132" t="s">
        <v>151</v>
      </c>
      <c r="B122" s="189"/>
      <c r="C122" s="15" t="s">
        <v>44</v>
      </c>
      <c r="D122" s="15" t="s">
        <v>27</v>
      </c>
      <c r="E122" s="19" t="s">
        <v>154</v>
      </c>
      <c r="F122" s="15"/>
      <c r="G122" s="118">
        <f>SUM(G123)</f>
        <v>15694.8</v>
      </c>
    </row>
    <row r="123" spans="1:7" ht="30">
      <c r="A123" s="132" t="s">
        <v>152</v>
      </c>
      <c r="B123" s="189"/>
      <c r="C123" s="11" t="s">
        <v>44</v>
      </c>
      <c r="D123" s="11" t="s">
        <v>27</v>
      </c>
      <c r="E123" s="19" t="s">
        <v>156</v>
      </c>
      <c r="F123" s="15"/>
      <c r="G123" s="118">
        <f>SUM(G124,G126,G130,G128,G132)</f>
        <v>15694.8</v>
      </c>
    </row>
    <row r="124" spans="1:7" ht="60">
      <c r="A124" s="112" t="s">
        <v>371</v>
      </c>
      <c r="B124" s="206"/>
      <c r="C124" s="19" t="s">
        <v>44</v>
      </c>
      <c r="D124" s="19" t="s">
        <v>27</v>
      </c>
      <c r="E124" s="87" t="s">
        <v>372</v>
      </c>
      <c r="F124" s="15"/>
      <c r="G124" s="118">
        <f>SUM(G125)</f>
        <v>14304</v>
      </c>
    </row>
    <row r="125" spans="1:7" ht="30">
      <c r="A125" s="105" t="s">
        <v>373</v>
      </c>
      <c r="B125" s="206"/>
      <c r="C125" s="15" t="s">
        <v>44</v>
      </c>
      <c r="D125" s="15" t="s">
        <v>27</v>
      </c>
      <c r="E125" s="86" t="s">
        <v>372</v>
      </c>
      <c r="F125" s="15" t="s">
        <v>305</v>
      </c>
      <c r="G125" s="109">
        <v>14304</v>
      </c>
    </row>
    <row r="126" spans="1:7" ht="75">
      <c r="A126" s="112" t="s">
        <v>374</v>
      </c>
      <c r="B126" s="206"/>
      <c r="C126" s="19" t="s">
        <v>44</v>
      </c>
      <c r="D126" s="19" t="s">
        <v>27</v>
      </c>
      <c r="E126" s="87" t="s">
        <v>375</v>
      </c>
      <c r="F126" s="15"/>
      <c r="G126" s="118">
        <f>SUM(G127)</f>
        <v>752.8</v>
      </c>
    </row>
    <row r="127" spans="1:7" ht="30">
      <c r="A127" s="105" t="s">
        <v>373</v>
      </c>
      <c r="B127" s="206"/>
      <c r="C127" s="15" t="s">
        <v>44</v>
      </c>
      <c r="D127" s="15" t="s">
        <v>27</v>
      </c>
      <c r="E127" s="86" t="s">
        <v>375</v>
      </c>
      <c r="F127" s="15" t="s">
        <v>305</v>
      </c>
      <c r="G127" s="109">
        <v>752.8</v>
      </c>
    </row>
    <row r="128" spans="1:7" ht="0.75" customHeight="1">
      <c r="A128" s="112" t="s">
        <v>409</v>
      </c>
      <c r="B128" s="209"/>
      <c r="C128" s="19" t="s">
        <v>44</v>
      </c>
      <c r="D128" s="19" t="s">
        <v>27</v>
      </c>
      <c r="E128" s="87" t="s">
        <v>408</v>
      </c>
      <c r="F128" s="15"/>
      <c r="G128" s="118">
        <f>SUM(G129)</f>
        <v>0</v>
      </c>
    </row>
    <row r="129" spans="1:7" ht="15" hidden="1">
      <c r="A129" s="105" t="s">
        <v>76</v>
      </c>
      <c r="B129" s="209"/>
      <c r="C129" s="15" t="s">
        <v>44</v>
      </c>
      <c r="D129" s="15" t="s">
        <v>27</v>
      </c>
      <c r="E129" s="86" t="s">
        <v>408</v>
      </c>
      <c r="F129" s="15" t="s">
        <v>79</v>
      </c>
      <c r="G129" s="109"/>
    </row>
    <row r="130" spans="1:7" ht="30">
      <c r="A130" s="112" t="s">
        <v>296</v>
      </c>
      <c r="B130" s="194"/>
      <c r="C130" s="19" t="s">
        <v>44</v>
      </c>
      <c r="D130" s="19" t="s">
        <v>27</v>
      </c>
      <c r="E130" s="87" t="s">
        <v>297</v>
      </c>
      <c r="F130" s="15"/>
      <c r="G130" s="118">
        <f>SUM(G131)</f>
        <v>638</v>
      </c>
    </row>
    <row r="131" spans="1:7" ht="15">
      <c r="A131" s="105" t="s">
        <v>76</v>
      </c>
      <c r="B131" s="194"/>
      <c r="C131" s="15" t="s">
        <v>44</v>
      </c>
      <c r="D131" s="15" t="s">
        <v>27</v>
      </c>
      <c r="E131" s="86" t="s">
        <v>297</v>
      </c>
      <c r="F131" s="15" t="s">
        <v>79</v>
      </c>
      <c r="G131" s="109">
        <v>638</v>
      </c>
    </row>
    <row r="132" spans="1:7" ht="1.5" customHeight="1">
      <c r="A132" s="112" t="s">
        <v>433</v>
      </c>
      <c r="B132" s="224"/>
      <c r="C132" s="19" t="s">
        <v>44</v>
      </c>
      <c r="D132" s="19" t="s">
        <v>27</v>
      </c>
      <c r="E132" s="87" t="s">
        <v>432</v>
      </c>
      <c r="F132" s="15"/>
      <c r="G132" s="118">
        <f>SUM(G133)</f>
        <v>0</v>
      </c>
    </row>
    <row r="133" spans="1:7" ht="15" hidden="1">
      <c r="A133" s="105" t="s">
        <v>76</v>
      </c>
      <c r="B133" s="224"/>
      <c r="C133" s="15" t="s">
        <v>44</v>
      </c>
      <c r="D133" s="15" t="s">
        <v>27</v>
      </c>
      <c r="E133" s="86" t="s">
        <v>432</v>
      </c>
      <c r="F133" s="15" t="s">
        <v>79</v>
      </c>
      <c r="G133" s="109"/>
    </row>
    <row r="134" spans="1:7" ht="14.25">
      <c r="A134" s="131" t="s">
        <v>23</v>
      </c>
      <c r="B134" s="55"/>
      <c r="C134" s="31" t="s">
        <v>24</v>
      </c>
      <c r="D134" s="31"/>
      <c r="E134" s="30"/>
      <c r="F134" s="30"/>
      <c r="G134" s="126">
        <f>SUM(G135,G140,G146)</f>
        <v>356.9</v>
      </c>
    </row>
    <row r="135" spans="1:7" ht="1.5" customHeight="1">
      <c r="A135" s="107" t="s">
        <v>25</v>
      </c>
      <c r="B135" s="55"/>
      <c r="C135" s="10" t="s">
        <v>24</v>
      </c>
      <c r="D135" s="10" t="s">
        <v>14</v>
      </c>
      <c r="E135" s="15"/>
      <c r="F135" s="15"/>
      <c r="G135" s="225">
        <f>SUM(G136)</f>
        <v>0</v>
      </c>
    </row>
    <row r="136" spans="1:7" ht="15" hidden="1">
      <c r="A136" s="112" t="s">
        <v>236</v>
      </c>
      <c r="B136" s="55"/>
      <c r="C136" s="73" t="s">
        <v>24</v>
      </c>
      <c r="D136" s="73" t="s">
        <v>14</v>
      </c>
      <c r="E136" s="87" t="s">
        <v>235</v>
      </c>
      <c r="F136" s="18"/>
      <c r="G136" s="118">
        <f t="shared" ref="G136" si="2">SUM(G137)</f>
        <v>0</v>
      </c>
    </row>
    <row r="137" spans="1:7" ht="30" hidden="1">
      <c r="A137" s="112" t="s">
        <v>404</v>
      </c>
      <c r="B137" s="55"/>
      <c r="C137" s="73" t="s">
        <v>24</v>
      </c>
      <c r="D137" s="73" t="s">
        <v>14</v>
      </c>
      <c r="E137" s="87" t="s">
        <v>95</v>
      </c>
      <c r="F137" s="18"/>
      <c r="G137" s="138">
        <f>SUM(G138)</f>
        <v>0</v>
      </c>
    </row>
    <row r="138" spans="1:7" ht="15" hidden="1">
      <c r="A138" s="119" t="s">
        <v>435</v>
      </c>
      <c r="B138" s="55"/>
      <c r="C138" s="12" t="s">
        <v>24</v>
      </c>
      <c r="D138" s="12" t="s">
        <v>14</v>
      </c>
      <c r="E138" s="19" t="s">
        <v>434</v>
      </c>
      <c r="F138" s="11"/>
      <c r="G138" s="118">
        <f>SUM(G139)</f>
        <v>0</v>
      </c>
    </row>
    <row r="139" spans="1:7" ht="30" hidden="1">
      <c r="A139" s="105" t="s">
        <v>120</v>
      </c>
      <c r="B139" s="55"/>
      <c r="C139" s="12" t="s">
        <v>24</v>
      </c>
      <c r="D139" s="12" t="s">
        <v>14</v>
      </c>
      <c r="E139" s="15" t="s">
        <v>434</v>
      </c>
      <c r="F139" s="12" t="s">
        <v>78</v>
      </c>
      <c r="G139" s="109"/>
    </row>
    <row r="140" spans="1:7" ht="15">
      <c r="A140" s="107" t="s">
        <v>462</v>
      </c>
      <c r="B140" s="180"/>
      <c r="C140" s="22" t="s">
        <v>24</v>
      </c>
      <c r="D140" s="22" t="s">
        <v>24</v>
      </c>
      <c r="E140" s="22"/>
      <c r="F140" s="22"/>
      <c r="G140" s="118">
        <f>SUM(G141)</f>
        <v>286.89999999999998</v>
      </c>
    </row>
    <row r="141" spans="1:7" ht="45">
      <c r="A141" s="128" t="s">
        <v>352</v>
      </c>
      <c r="B141" s="180"/>
      <c r="C141" s="19" t="s">
        <v>24</v>
      </c>
      <c r="D141" s="19" t="s">
        <v>24</v>
      </c>
      <c r="E141" s="19" t="s">
        <v>139</v>
      </c>
      <c r="F141" s="19"/>
      <c r="G141" s="118">
        <f>SUM(G142)</f>
        <v>286.89999999999998</v>
      </c>
    </row>
    <row r="142" spans="1:7" ht="15">
      <c r="A142" s="128" t="s">
        <v>193</v>
      </c>
      <c r="B142" s="180"/>
      <c r="C142" s="19" t="s">
        <v>24</v>
      </c>
      <c r="D142" s="19" t="s">
        <v>24</v>
      </c>
      <c r="E142" s="19" t="s">
        <v>140</v>
      </c>
      <c r="F142" s="19"/>
      <c r="G142" s="118">
        <f>SUM(G143)</f>
        <v>286.89999999999998</v>
      </c>
    </row>
    <row r="143" spans="1:7" ht="15">
      <c r="A143" s="128" t="s">
        <v>138</v>
      </c>
      <c r="B143" s="180"/>
      <c r="C143" s="19" t="s">
        <v>24</v>
      </c>
      <c r="D143" s="19" t="s">
        <v>24</v>
      </c>
      <c r="E143" s="19" t="s">
        <v>141</v>
      </c>
      <c r="F143" s="19"/>
      <c r="G143" s="118">
        <f>SUM(G144)</f>
        <v>286.89999999999998</v>
      </c>
    </row>
    <row r="144" spans="1:7" ht="30">
      <c r="A144" s="128" t="s">
        <v>194</v>
      </c>
      <c r="B144" s="180"/>
      <c r="C144" s="19" t="s">
        <v>24</v>
      </c>
      <c r="D144" s="19" t="s">
        <v>24</v>
      </c>
      <c r="E144" s="19" t="s">
        <v>195</v>
      </c>
      <c r="F144" s="19"/>
      <c r="G144" s="118">
        <f>SUM(G145)</f>
        <v>286.89999999999998</v>
      </c>
    </row>
    <row r="145" spans="1:7" ht="30">
      <c r="A145" s="105" t="s">
        <v>85</v>
      </c>
      <c r="B145" s="180"/>
      <c r="C145" s="15" t="s">
        <v>24</v>
      </c>
      <c r="D145" s="15" t="s">
        <v>24</v>
      </c>
      <c r="E145" s="15" t="s">
        <v>195</v>
      </c>
      <c r="F145" s="12" t="s">
        <v>82</v>
      </c>
      <c r="G145" s="109">
        <v>286.89999999999998</v>
      </c>
    </row>
    <row r="146" spans="1:7" ht="15">
      <c r="A146" s="107" t="s">
        <v>30</v>
      </c>
      <c r="B146" s="180"/>
      <c r="C146" s="22" t="s">
        <v>24</v>
      </c>
      <c r="D146" s="22" t="s">
        <v>31</v>
      </c>
      <c r="E146" s="22"/>
      <c r="F146" s="22"/>
      <c r="G146" s="118">
        <f>SUM(G147)</f>
        <v>70</v>
      </c>
    </row>
    <row r="147" spans="1:7" ht="45">
      <c r="A147" s="128" t="s">
        <v>353</v>
      </c>
      <c r="B147" s="180"/>
      <c r="C147" s="11" t="s">
        <v>24</v>
      </c>
      <c r="D147" s="11" t="s">
        <v>31</v>
      </c>
      <c r="E147" s="19" t="s">
        <v>139</v>
      </c>
      <c r="F147" s="12"/>
      <c r="G147" s="118">
        <f>SUM(G148)</f>
        <v>70</v>
      </c>
    </row>
    <row r="148" spans="1:7" ht="30">
      <c r="A148" s="112" t="s">
        <v>165</v>
      </c>
      <c r="B148" s="180"/>
      <c r="C148" s="11" t="s">
        <v>24</v>
      </c>
      <c r="D148" s="11" t="s">
        <v>31</v>
      </c>
      <c r="E148" s="19" t="s">
        <v>168</v>
      </c>
      <c r="F148" s="12"/>
      <c r="G148" s="118">
        <f>SUM(G149,G154)</f>
        <v>70</v>
      </c>
    </row>
    <row r="149" spans="1:7" ht="15">
      <c r="A149" s="128" t="s">
        <v>176</v>
      </c>
      <c r="B149" s="180"/>
      <c r="C149" s="11" t="s">
        <v>24</v>
      </c>
      <c r="D149" s="11" t="s">
        <v>31</v>
      </c>
      <c r="E149" s="19" t="s">
        <v>177</v>
      </c>
      <c r="F149" s="12"/>
      <c r="G149" s="118">
        <f>SUM(G150,G152)</f>
        <v>70</v>
      </c>
    </row>
    <row r="150" spans="1:7" ht="30">
      <c r="A150" s="112" t="s">
        <v>301</v>
      </c>
      <c r="B150" s="55"/>
      <c r="C150" s="11" t="s">
        <v>24</v>
      </c>
      <c r="D150" s="11" t="s">
        <v>31</v>
      </c>
      <c r="E150" s="19" t="s">
        <v>300</v>
      </c>
      <c r="F150" s="19"/>
      <c r="G150" s="126">
        <f>SUM(G151)</f>
        <v>60</v>
      </c>
    </row>
    <row r="151" spans="1:7" ht="30">
      <c r="A151" s="105" t="s">
        <v>120</v>
      </c>
      <c r="B151" s="55"/>
      <c r="C151" s="12" t="s">
        <v>24</v>
      </c>
      <c r="D151" s="12" t="s">
        <v>31</v>
      </c>
      <c r="E151" s="15" t="s">
        <v>300</v>
      </c>
      <c r="F151" s="15" t="s">
        <v>78</v>
      </c>
      <c r="G151" s="125">
        <v>60</v>
      </c>
    </row>
    <row r="152" spans="1:7" ht="15">
      <c r="A152" s="112" t="s">
        <v>264</v>
      </c>
      <c r="B152" s="55"/>
      <c r="C152" s="11" t="s">
        <v>24</v>
      </c>
      <c r="D152" s="11" t="s">
        <v>31</v>
      </c>
      <c r="E152" s="19" t="s">
        <v>265</v>
      </c>
      <c r="F152" s="19"/>
      <c r="G152" s="126">
        <f>SUM(G153)</f>
        <v>10</v>
      </c>
    </row>
    <row r="153" spans="1:7" ht="30">
      <c r="A153" s="105" t="s">
        <v>120</v>
      </c>
      <c r="B153" s="55"/>
      <c r="C153" s="12" t="s">
        <v>24</v>
      </c>
      <c r="D153" s="12" t="s">
        <v>31</v>
      </c>
      <c r="E153" s="15" t="s">
        <v>265</v>
      </c>
      <c r="F153" s="15" t="s">
        <v>78</v>
      </c>
      <c r="G153" s="125">
        <v>10</v>
      </c>
    </row>
    <row r="154" spans="1:7" ht="1.5" customHeight="1">
      <c r="A154" s="112" t="s">
        <v>183</v>
      </c>
      <c r="B154" s="55"/>
      <c r="C154" s="11" t="s">
        <v>24</v>
      </c>
      <c r="D154" s="11" t="s">
        <v>31</v>
      </c>
      <c r="E154" s="19" t="s">
        <v>184</v>
      </c>
      <c r="F154" s="15"/>
      <c r="G154" s="126">
        <f>SUM(G155)</f>
        <v>0</v>
      </c>
    </row>
    <row r="155" spans="1:7" ht="15" hidden="1">
      <c r="A155" s="112" t="s">
        <v>264</v>
      </c>
      <c r="B155" s="55"/>
      <c r="C155" s="11" t="s">
        <v>24</v>
      </c>
      <c r="D155" s="11" t="s">
        <v>31</v>
      </c>
      <c r="E155" s="19" t="s">
        <v>276</v>
      </c>
      <c r="F155" s="19"/>
      <c r="G155" s="126">
        <f>SUM(G156)</f>
        <v>0</v>
      </c>
    </row>
    <row r="156" spans="1:7" ht="30" hidden="1">
      <c r="A156" s="105" t="s">
        <v>120</v>
      </c>
      <c r="B156" s="55"/>
      <c r="C156" s="12" t="s">
        <v>24</v>
      </c>
      <c r="D156" s="12" t="s">
        <v>31</v>
      </c>
      <c r="E156" s="15" t="s">
        <v>276</v>
      </c>
      <c r="F156" s="15" t="s">
        <v>78</v>
      </c>
      <c r="G156" s="125"/>
    </row>
    <row r="157" spans="1:7" ht="15">
      <c r="A157" s="131" t="s">
        <v>48</v>
      </c>
      <c r="B157" s="180"/>
      <c r="C157" s="31" t="s">
        <v>22</v>
      </c>
      <c r="D157" s="31"/>
      <c r="E157" s="31"/>
      <c r="F157" s="31"/>
      <c r="G157" s="135">
        <f>SUM(G158)</f>
        <v>13412.1</v>
      </c>
    </row>
    <row r="158" spans="1:7" ht="15">
      <c r="A158" s="107" t="s">
        <v>49</v>
      </c>
      <c r="B158" s="180"/>
      <c r="C158" s="18" t="s">
        <v>22</v>
      </c>
      <c r="D158" s="18" t="s">
        <v>14</v>
      </c>
      <c r="E158" s="18"/>
      <c r="F158" s="18"/>
      <c r="G158" s="118">
        <f>SUM(G159,G171)</f>
        <v>13412.1</v>
      </c>
    </row>
    <row r="159" spans="1:7" ht="45">
      <c r="A159" s="139" t="s">
        <v>354</v>
      </c>
      <c r="B159" s="180"/>
      <c r="C159" s="19" t="s">
        <v>22</v>
      </c>
      <c r="D159" s="19" t="s">
        <v>14</v>
      </c>
      <c r="E159" s="19" t="s">
        <v>161</v>
      </c>
      <c r="F159" s="19"/>
      <c r="G159" s="118">
        <f>SUM(G160)</f>
        <v>13202.1</v>
      </c>
    </row>
    <row r="160" spans="1:7" ht="30">
      <c r="A160" s="112" t="s">
        <v>159</v>
      </c>
      <c r="B160" s="180"/>
      <c r="C160" s="19" t="s">
        <v>22</v>
      </c>
      <c r="D160" s="19" t="s">
        <v>14</v>
      </c>
      <c r="E160" s="19" t="s">
        <v>162</v>
      </c>
      <c r="F160" s="19"/>
      <c r="G160" s="118">
        <f>SUM(G161,G168)</f>
        <v>13202.1</v>
      </c>
    </row>
    <row r="161" spans="1:7" ht="30">
      <c r="A161" s="128" t="s">
        <v>196</v>
      </c>
      <c r="B161" s="180"/>
      <c r="C161" s="19" t="s">
        <v>22</v>
      </c>
      <c r="D161" s="19" t="s">
        <v>14</v>
      </c>
      <c r="E161" s="19" t="s">
        <v>197</v>
      </c>
      <c r="F161" s="19"/>
      <c r="G161" s="118">
        <f>SUM(G162,G164,G166)</f>
        <v>13155.1</v>
      </c>
    </row>
    <row r="162" spans="1:7" ht="30">
      <c r="A162" s="128" t="s">
        <v>199</v>
      </c>
      <c r="B162" s="180"/>
      <c r="C162" s="19" t="s">
        <v>22</v>
      </c>
      <c r="D162" s="19" t="s">
        <v>14</v>
      </c>
      <c r="E162" s="19" t="s">
        <v>198</v>
      </c>
      <c r="F162" s="19"/>
      <c r="G162" s="118">
        <f>SUM(G163)</f>
        <v>13155.1</v>
      </c>
    </row>
    <row r="163" spans="1:7" ht="30">
      <c r="A163" s="105" t="s">
        <v>85</v>
      </c>
      <c r="B163" s="180"/>
      <c r="C163" s="12" t="s">
        <v>22</v>
      </c>
      <c r="D163" s="12" t="s">
        <v>14</v>
      </c>
      <c r="E163" s="15" t="s">
        <v>198</v>
      </c>
      <c r="F163" s="12" t="s">
        <v>82</v>
      </c>
      <c r="G163" s="109">
        <v>13155.1</v>
      </c>
    </row>
    <row r="164" spans="1:7" ht="1.5" hidden="1" customHeight="1">
      <c r="A164" s="112" t="s">
        <v>246</v>
      </c>
      <c r="B164" s="180"/>
      <c r="C164" s="11" t="s">
        <v>22</v>
      </c>
      <c r="D164" s="11" t="s">
        <v>14</v>
      </c>
      <c r="E164" s="19" t="s">
        <v>245</v>
      </c>
      <c r="F164" s="11"/>
      <c r="G164" s="118">
        <f>SUM(G165)</f>
        <v>0</v>
      </c>
    </row>
    <row r="165" spans="1:7" ht="30" hidden="1">
      <c r="A165" s="105" t="s">
        <v>85</v>
      </c>
      <c r="B165" s="180"/>
      <c r="C165" s="12" t="s">
        <v>22</v>
      </c>
      <c r="D165" s="12" t="s">
        <v>14</v>
      </c>
      <c r="E165" s="15" t="s">
        <v>245</v>
      </c>
      <c r="F165" s="12" t="s">
        <v>82</v>
      </c>
      <c r="G165" s="109"/>
    </row>
    <row r="166" spans="1:7" ht="30" hidden="1">
      <c r="A166" s="112" t="s">
        <v>266</v>
      </c>
      <c r="B166" s="180"/>
      <c r="C166" s="11" t="s">
        <v>22</v>
      </c>
      <c r="D166" s="11" t="s">
        <v>14</v>
      </c>
      <c r="E166" s="19" t="s">
        <v>267</v>
      </c>
      <c r="F166" s="15"/>
      <c r="G166" s="118">
        <f>SUM(G167)</f>
        <v>0</v>
      </c>
    </row>
    <row r="167" spans="1:7" ht="30" hidden="1">
      <c r="A167" s="105" t="s">
        <v>85</v>
      </c>
      <c r="B167" s="180"/>
      <c r="C167" s="12" t="s">
        <v>22</v>
      </c>
      <c r="D167" s="12" t="s">
        <v>14</v>
      </c>
      <c r="E167" s="15" t="s">
        <v>267</v>
      </c>
      <c r="F167" s="15" t="s">
        <v>82</v>
      </c>
      <c r="G167" s="109"/>
    </row>
    <row r="168" spans="1:7" ht="15">
      <c r="A168" s="112" t="s">
        <v>448</v>
      </c>
      <c r="B168" s="229"/>
      <c r="C168" s="11" t="s">
        <v>22</v>
      </c>
      <c r="D168" s="11" t="s">
        <v>14</v>
      </c>
      <c r="E168" s="19" t="s">
        <v>451</v>
      </c>
      <c r="F168" s="15"/>
      <c r="G168" s="118">
        <f>SUM(G169)</f>
        <v>47</v>
      </c>
    </row>
    <row r="169" spans="1:7" ht="30">
      <c r="A169" s="112" t="s">
        <v>449</v>
      </c>
      <c r="B169" s="229"/>
      <c r="C169" s="11" t="s">
        <v>22</v>
      </c>
      <c r="D169" s="11" t="s">
        <v>14</v>
      </c>
      <c r="E169" s="19" t="s">
        <v>450</v>
      </c>
      <c r="F169" s="15"/>
      <c r="G169" s="118">
        <f>SUM(G170)</f>
        <v>47</v>
      </c>
    </row>
    <row r="170" spans="1:7" ht="30">
      <c r="A170" s="105" t="s">
        <v>85</v>
      </c>
      <c r="B170" s="229"/>
      <c r="C170" s="12" t="s">
        <v>22</v>
      </c>
      <c r="D170" s="12" t="s">
        <v>14</v>
      </c>
      <c r="E170" s="15" t="s">
        <v>450</v>
      </c>
      <c r="F170" s="15" t="s">
        <v>82</v>
      </c>
      <c r="G170" s="109">
        <v>47</v>
      </c>
    </row>
    <row r="171" spans="1:7" ht="45">
      <c r="A171" s="128" t="s">
        <v>355</v>
      </c>
      <c r="B171" s="180"/>
      <c r="C171" s="11" t="s">
        <v>22</v>
      </c>
      <c r="D171" s="11" t="s">
        <v>14</v>
      </c>
      <c r="E171" s="19" t="s">
        <v>189</v>
      </c>
      <c r="F171" s="15"/>
      <c r="G171" s="118">
        <f>SUM(G172)</f>
        <v>210</v>
      </c>
    </row>
    <row r="172" spans="1:7" ht="45">
      <c r="A172" s="128" t="s">
        <v>186</v>
      </c>
      <c r="B172" s="180"/>
      <c r="C172" s="11" t="s">
        <v>22</v>
      </c>
      <c r="D172" s="11" t="s">
        <v>14</v>
      </c>
      <c r="E172" s="19" t="s">
        <v>190</v>
      </c>
      <c r="F172" s="15"/>
      <c r="G172" s="118">
        <f>SUM(G173)</f>
        <v>210</v>
      </c>
    </row>
    <row r="173" spans="1:7" ht="30">
      <c r="A173" s="128" t="s">
        <v>187</v>
      </c>
      <c r="B173" s="180"/>
      <c r="C173" s="11" t="s">
        <v>22</v>
      </c>
      <c r="D173" s="11" t="s">
        <v>14</v>
      </c>
      <c r="E173" s="19" t="s">
        <v>191</v>
      </c>
      <c r="F173" s="15"/>
      <c r="G173" s="118">
        <f>SUM(G174)</f>
        <v>210</v>
      </c>
    </row>
    <row r="174" spans="1:7" ht="45">
      <c r="A174" s="133" t="s">
        <v>204</v>
      </c>
      <c r="B174" s="180"/>
      <c r="C174" s="11" t="s">
        <v>22</v>
      </c>
      <c r="D174" s="11" t="s">
        <v>14</v>
      </c>
      <c r="E174" s="19" t="s">
        <v>205</v>
      </c>
      <c r="F174" s="15"/>
      <c r="G174" s="118">
        <f>SUM(G175)</f>
        <v>210</v>
      </c>
    </row>
    <row r="175" spans="1:7" ht="30">
      <c r="A175" s="105" t="s">
        <v>85</v>
      </c>
      <c r="B175" s="180"/>
      <c r="C175" s="12" t="s">
        <v>22</v>
      </c>
      <c r="D175" s="12" t="s">
        <v>14</v>
      </c>
      <c r="E175" s="15" t="s">
        <v>205</v>
      </c>
      <c r="F175" s="34" t="s">
        <v>82</v>
      </c>
      <c r="G175" s="134">
        <v>210</v>
      </c>
    </row>
    <row r="176" spans="1:7" ht="15">
      <c r="A176" s="131" t="s">
        <v>32</v>
      </c>
      <c r="B176" s="180"/>
      <c r="C176" s="25" t="s">
        <v>33</v>
      </c>
      <c r="D176" s="25"/>
      <c r="E176" s="25"/>
      <c r="F176" s="25"/>
      <c r="G176" s="135">
        <f>SUM(G177,G186,G205)</f>
        <v>2801.1000000000004</v>
      </c>
    </row>
    <row r="177" spans="1:7" ht="15">
      <c r="A177" s="107" t="s">
        <v>50</v>
      </c>
      <c r="B177" s="180"/>
      <c r="C177" s="18" t="s">
        <v>33</v>
      </c>
      <c r="D177" s="18" t="s">
        <v>14</v>
      </c>
      <c r="E177" s="18"/>
      <c r="F177" s="18"/>
      <c r="G177" s="118">
        <f>SUM(G178)</f>
        <v>1538.4</v>
      </c>
    </row>
    <row r="178" spans="1:7" ht="75">
      <c r="A178" s="119" t="s">
        <v>349</v>
      </c>
      <c r="B178" s="180"/>
      <c r="C178" s="19" t="s">
        <v>33</v>
      </c>
      <c r="D178" s="19" t="s">
        <v>14</v>
      </c>
      <c r="E178" s="19" t="s">
        <v>100</v>
      </c>
      <c r="F178" s="19"/>
      <c r="G178" s="118">
        <f>SUM(G179)</f>
        <v>1538.4</v>
      </c>
    </row>
    <row r="179" spans="1:7" ht="30">
      <c r="A179" s="119" t="s">
        <v>91</v>
      </c>
      <c r="B179" s="180"/>
      <c r="C179" s="19" t="s">
        <v>33</v>
      </c>
      <c r="D179" s="19" t="s">
        <v>14</v>
      </c>
      <c r="E179" s="19" t="s">
        <v>101</v>
      </c>
      <c r="F179" s="19"/>
      <c r="G179" s="118">
        <f>SUM(G180,G183)</f>
        <v>1538.4</v>
      </c>
    </row>
    <row r="180" spans="1:7" ht="30">
      <c r="A180" s="119" t="s">
        <v>92</v>
      </c>
      <c r="B180" s="180"/>
      <c r="C180" s="19" t="s">
        <v>33</v>
      </c>
      <c r="D180" s="19" t="s">
        <v>14</v>
      </c>
      <c r="E180" s="19" t="s">
        <v>102</v>
      </c>
      <c r="F180" s="19"/>
      <c r="G180" s="118">
        <f>SUM(G181)</f>
        <v>1494</v>
      </c>
    </row>
    <row r="181" spans="1:7" ht="15">
      <c r="A181" s="108" t="s">
        <v>201</v>
      </c>
      <c r="B181" s="180"/>
      <c r="C181" s="19" t="s">
        <v>33</v>
      </c>
      <c r="D181" s="19" t="s">
        <v>14</v>
      </c>
      <c r="E181" s="19" t="s">
        <v>200</v>
      </c>
      <c r="F181" s="19"/>
      <c r="G181" s="118">
        <f>SUM(G182)</f>
        <v>1494</v>
      </c>
    </row>
    <row r="182" spans="1:7" ht="15">
      <c r="A182" s="105" t="s">
        <v>80</v>
      </c>
      <c r="B182" s="180"/>
      <c r="C182" s="12" t="s">
        <v>33</v>
      </c>
      <c r="D182" s="12" t="s">
        <v>14</v>
      </c>
      <c r="E182" s="15" t="s">
        <v>200</v>
      </c>
      <c r="F182" s="15" t="s">
        <v>81</v>
      </c>
      <c r="G182" s="109">
        <v>1494</v>
      </c>
    </row>
    <row r="183" spans="1:7" ht="30">
      <c r="A183" s="112" t="s">
        <v>93</v>
      </c>
      <c r="B183" s="180"/>
      <c r="C183" s="11" t="s">
        <v>33</v>
      </c>
      <c r="D183" s="11" t="s">
        <v>14</v>
      </c>
      <c r="E183" s="19" t="s">
        <v>103</v>
      </c>
      <c r="F183" s="15"/>
      <c r="G183" s="118">
        <f>SUM(G184)</f>
        <v>44.4</v>
      </c>
    </row>
    <row r="184" spans="1:7" ht="60">
      <c r="A184" s="128" t="s">
        <v>203</v>
      </c>
      <c r="B184" s="180"/>
      <c r="C184" s="11" t="s">
        <v>33</v>
      </c>
      <c r="D184" s="11" t="s">
        <v>14</v>
      </c>
      <c r="E184" s="19" t="s">
        <v>202</v>
      </c>
      <c r="F184" s="19"/>
      <c r="G184" s="118">
        <f>SUM(G185)</f>
        <v>44.4</v>
      </c>
    </row>
    <row r="185" spans="1:7" ht="15">
      <c r="A185" s="105" t="s">
        <v>80</v>
      </c>
      <c r="B185" s="180"/>
      <c r="C185" s="12" t="s">
        <v>33</v>
      </c>
      <c r="D185" s="12" t="s">
        <v>14</v>
      </c>
      <c r="E185" s="15" t="s">
        <v>202</v>
      </c>
      <c r="F185" s="15" t="s">
        <v>81</v>
      </c>
      <c r="G185" s="109">
        <v>44.4</v>
      </c>
    </row>
    <row r="186" spans="1:7" ht="15">
      <c r="A186" s="127" t="s">
        <v>248</v>
      </c>
      <c r="B186" s="180"/>
      <c r="C186" s="10" t="s">
        <v>33</v>
      </c>
      <c r="D186" s="10" t="s">
        <v>16</v>
      </c>
      <c r="E186" s="15"/>
      <c r="F186" s="15"/>
      <c r="G186" s="118">
        <f>SUM(G187,G192)</f>
        <v>88.7</v>
      </c>
    </row>
    <row r="187" spans="1:7" ht="75">
      <c r="A187" s="119" t="s">
        <v>349</v>
      </c>
      <c r="B187" s="223"/>
      <c r="C187" s="11" t="s">
        <v>33</v>
      </c>
      <c r="D187" s="11" t="s">
        <v>16</v>
      </c>
      <c r="E187" s="19" t="s">
        <v>100</v>
      </c>
      <c r="F187" s="19"/>
      <c r="G187" s="126">
        <f>SUM(G188)</f>
        <v>1</v>
      </c>
    </row>
    <row r="188" spans="1:7" ht="30">
      <c r="A188" s="119" t="s">
        <v>91</v>
      </c>
      <c r="B188" s="223"/>
      <c r="C188" s="11" t="s">
        <v>33</v>
      </c>
      <c r="D188" s="11" t="s">
        <v>16</v>
      </c>
      <c r="E188" s="19" t="s">
        <v>101</v>
      </c>
      <c r="F188" s="19"/>
      <c r="G188" s="126">
        <f>SUM(G189)</f>
        <v>1</v>
      </c>
    </row>
    <row r="189" spans="1:7" ht="30">
      <c r="A189" s="128" t="s">
        <v>93</v>
      </c>
      <c r="B189" s="223"/>
      <c r="C189" s="11" t="s">
        <v>33</v>
      </c>
      <c r="D189" s="11" t="s">
        <v>16</v>
      </c>
      <c r="E189" s="19" t="s">
        <v>103</v>
      </c>
      <c r="F189" s="19"/>
      <c r="G189" s="126">
        <f>SUM(G190)</f>
        <v>1</v>
      </c>
    </row>
    <row r="190" spans="1:7" ht="105">
      <c r="A190" s="112" t="s">
        <v>104</v>
      </c>
      <c r="B190" s="223"/>
      <c r="C190" s="11" t="s">
        <v>33</v>
      </c>
      <c r="D190" s="11" t="s">
        <v>16</v>
      </c>
      <c r="E190" s="91" t="s">
        <v>105</v>
      </c>
      <c r="F190" s="15"/>
      <c r="G190" s="126">
        <f>SUM(G191)</f>
        <v>1</v>
      </c>
    </row>
    <row r="191" spans="1:7" ht="30">
      <c r="A191" s="105" t="s">
        <v>120</v>
      </c>
      <c r="B191" s="223"/>
      <c r="C191" s="12" t="s">
        <v>33</v>
      </c>
      <c r="D191" s="12" t="s">
        <v>16</v>
      </c>
      <c r="E191" s="92" t="s">
        <v>105</v>
      </c>
      <c r="F191" s="12" t="s">
        <v>78</v>
      </c>
      <c r="G191" s="125">
        <v>1</v>
      </c>
    </row>
    <row r="192" spans="1:7" ht="45">
      <c r="A192" s="128" t="s">
        <v>355</v>
      </c>
      <c r="B192" s="180"/>
      <c r="C192" s="11" t="s">
        <v>33</v>
      </c>
      <c r="D192" s="11" t="s">
        <v>16</v>
      </c>
      <c r="E192" s="19" t="s">
        <v>189</v>
      </c>
      <c r="F192" s="15"/>
      <c r="G192" s="118">
        <f>SUM(G193)</f>
        <v>87.7</v>
      </c>
    </row>
    <row r="193" spans="1:7" ht="45">
      <c r="A193" s="128" t="s">
        <v>186</v>
      </c>
      <c r="B193" s="180"/>
      <c r="C193" s="11" t="s">
        <v>33</v>
      </c>
      <c r="D193" s="11" t="s">
        <v>16</v>
      </c>
      <c r="E193" s="19" t="s">
        <v>190</v>
      </c>
      <c r="F193" s="15"/>
      <c r="G193" s="118">
        <f>SUM(G194,G202,G199)</f>
        <v>87.7</v>
      </c>
    </row>
    <row r="194" spans="1:7" ht="30">
      <c r="A194" s="128" t="s">
        <v>206</v>
      </c>
      <c r="B194" s="190"/>
      <c r="C194" s="11" t="s">
        <v>33</v>
      </c>
      <c r="D194" s="11" t="s">
        <v>16</v>
      </c>
      <c r="E194" s="23" t="s">
        <v>208</v>
      </c>
      <c r="F194" s="15"/>
      <c r="G194" s="118">
        <f>SUM(G195,G197)</f>
        <v>75</v>
      </c>
    </row>
    <row r="195" spans="1:7" ht="75">
      <c r="A195" s="112" t="s">
        <v>277</v>
      </c>
      <c r="B195" s="190"/>
      <c r="C195" s="11" t="s">
        <v>33</v>
      </c>
      <c r="D195" s="11" t="s">
        <v>16</v>
      </c>
      <c r="E195" s="23" t="s">
        <v>278</v>
      </c>
      <c r="F195" s="15"/>
      <c r="G195" s="118">
        <f>SUM(G196)</f>
        <v>75</v>
      </c>
    </row>
    <row r="196" spans="1:7" ht="15">
      <c r="A196" s="105" t="s">
        <v>80</v>
      </c>
      <c r="B196" s="190"/>
      <c r="C196" s="12" t="s">
        <v>33</v>
      </c>
      <c r="D196" s="12" t="s">
        <v>16</v>
      </c>
      <c r="E196" s="24" t="s">
        <v>278</v>
      </c>
      <c r="F196" s="15" t="s">
        <v>81</v>
      </c>
      <c r="G196" s="109">
        <v>75</v>
      </c>
    </row>
    <row r="197" spans="1:7" ht="90" hidden="1">
      <c r="A197" s="112" t="s">
        <v>290</v>
      </c>
      <c r="B197" s="191"/>
      <c r="C197" s="11" t="s">
        <v>33</v>
      </c>
      <c r="D197" s="11" t="s">
        <v>16</v>
      </c>
      <c r="E197" s="23" t="s">
        <v>291</v>
      </c>
      <c r="F197" s="15"/>
      <c r="G197" s="118">
        <f>SUM(G198)</f>
        <v>0</v>
      </c>
    </row>
    <row r="198" spans="1:7" ht="14.25" hidden="1" customHeight="1">
      <c r="A198" s="105" t="s">
        <v>80</v>
      </c>
      <c r="B198" s="191"/>
      <c r="C198" s="12" t="s">
        <v>33</v>
      </c>
      <c r="D198" s="12" t="s">
        <v>16</v>
      </c>
      <c r="E198" s="24" t="s">
        <v>291</v>
      </c>
      <c r="F198" s="15" t="s">
        <v>81</v>
      </c>
      <c r="G198" s="109"/>
    </row>
    <row r="199" spans="1:7" ht="60" hidden="1" customHeight="1">
      <c r="A199" s="112" t="s">
        <v>332</v>
      </c>
      <c r="B199" s="201"/>
      <c r="C199" s="11" t="s">
        <v>33</v>
      </c>
      <c r="D199" s="11" t="s">
        <v>16</v>
      </c>
      <c r="E199" s="23" t="s">
        <v>334</v>
      </c>
      <c r="F199" s="15"/>
      <c r="G199" s="118">
        <f>SUM(G200)</f>
        <v>0</v>
      </c>
    </row>
    <row r="200" spans="1:7" ht="60" hidden="1" customHeight="1">
      <c r="A200" s="112" t="s">
        <v>333</v>
      </c>
      <c r="B200" s="201"/>
      <c r="C200" s="11" t="s">
        <v>33</v>
      </c>
      <c r="D200" s="11" t="s">
        <v>16</v>
      </c>
      <c r="E200" s="23" t="s">
        <v>335</v>
      </c>
      <c r="F200" s="15"/>
      <c r="G200" s="118">
        <f>SUM(G201)</f>
        <v>0</v>
      </c>
    </row>
    <row r="201" spans="1:7" ht="15" hidden="1" customHeight="1">
      <c r="A201" s="105" t="s">
        <v>80</v>
      </c>
      <c r="B201" s="201"/>
      <c r="C201" s="12" t="s">
        <v>33</v>
      </c>
      <c r="D201" s="12" t="s">
        <v>16</v>
      </c>
      <c r="E201" s="24" t="s">
        <v>335</v>
      </c>
      <c r="F201" s="15" t="s">
        <v>81</v>
      </c>
      <c r="G201" s="109">
        <v>0</v>
      </c>
    </row>
    <row r="202" spans="1:7" ht="30">
      <c r="A202" s="128" t="s">
        <v>424</v>
      </c>
      <c r="B202" s="180"/>
      <c r="C202" s="11" t="s">
        <v>33</v>
      </c>
      <c r="D202" s="11" t="s">
        <v>16</v>
      </c>
      <c r="E202" s="23" t="s">
        <v>271</v>
      </c>
      <c r="F202" s="15"/>
      <c r="G202" s="118">
        <f>SUM(G203)</f>
        <v>12.7</v>
      </c>
    </row>
    <row r="203" spans="1:7" ht="30">
      <c r="A203" s="112" t="s">
        <v>425</v>
      </c>
      <c r="B203" s="180"/>
      <c r="C203" s="11" t="s">
        <v>33</v>
      </c>
      <c r="D203" s="11" t="s">
        <v>16</v>
      </c>
      <c r="E203" s="23" t="s">
        <v>272</v>
      </c>
      <c r="F203" s="15"/>
      <c r="G203" s="118">
        <f>SUM(G204)</f>
        <v>12.7</v>
      </c>
    </row>
    <row r="204" spans="1:7" ht="30">
      <c r="A204" s="105" t="s">
        <v>120</v>
      </c>
      <c r="B204" s="180"/>
      <c r="C204" s="12" t="s">
        <v>33</v>
      </c>
      <c r="D204" s="12" t="s">
        <v>16</v>
      </c>
      <c r="E204" s="24" t="s">
        <v>272</v>
      </c>
      <c r="F204" s="15" t="s">
        <v>78</v>
      </c>
      <c r="G204" s="109">
        <v>12.7</v>
      </c>
    </row>
    <row r="205" spans="1:7" ht="15">
      <c r="A205" s="117" t="s">
        <v>34</v>
      </c>
      <c r="B205" s="209"/>
      <c r="C205" s="10" t="s">
        <v>33</v>
      </c>
      <c r="D205" s="10" t="s">
        <v>20</v>
      </c>
      <c r="E205" s="21"/>
      <c r="F205" s="21"/>
      <c r="G205" s="118">
        <f t="shared" ref="G205:G211" si="3">SUM(G206)</f>
        <v>1174</v>
      </c>
    </row>
    <row r="206" spans="1:7" ht="45">
      <c r="A206" s="128" t="s">
        <v>410</v>
      </c>
      <c r="B206" s="209"/>
      <c r="C206" s="11" t="s">
        <v>33</v>
      </c>
      <c r="D206" s="11" t="s">
        <v>20</v>
      </c>
      <c r="E206" s="19" t="s">
        <v>189</v>
      </c>
      <c r="F206" s="23"/>
      <c r="G206" s="118">
        <f t="shared" si="3"/>
        <v>1174</v>
      </c>
    </row>
    <row r="207" spans="1:7" ht="45">
      <c r="A207" s="128" t="s">
        <v>186</v>
      </c>
      <c r="B207" s="209"/>
      <c r="C207" s="11" t="s">
        <v>33</v>
      </c>
      <c r="D207" s="11" t="s">
        <v>20</v>
      </c>
      <c r="E207" s="19" t="s">
        <v>190</v>
      </c>
      <c r="F207" s="23"/>
      <c r="G207" s="118">
        <f t="shared" si="3"/>
        <v>1174</v>
      </c>
    </row>
    <row r="208" spans="1:7" ht="30">
      <c r="A208" s="128" t="s">
        <v>411</v>
      </c>
      <c r="B208" s="209"/>
      <c r="C208" s="11" t="s">
        <v>33</v>
      </c>
      <c r="D208" s="11" t="s">
        <v>20</v>
      </c>
      <c r="E208" s="23" t="s">
        <v>412</v>
      </c>
      <c r="F208" s="23"/>
      <c r="G208" s="118">
        <f>SUM(G209,G211)</f>
        <v>1174</v>
      </c>
    </row>
    <row r="209" spans="1:7" ht="75">
      <c r="A209" s="128" t="s">
        <v>413</v>
      </c>
      <c r="B209" s="210"/>
      <c r="C209" s="11" t="s">
        <v>33</v>
      </c>
      <c r="D209" s="11" t="s">
        <v>20</v>
      </c>
      <c r="E209" s="23" t="s">
        <v>416</v>
      </c>
      <c r="F209" s="23"/>
      <c r="G209" s="118">
        <f t="shared" ref="G209" si="4">SUM(G210)</f>
        <v>1174</v>
      </c>
    </row>
    <row r="210" spans="1:7" ht="60">
      <c r="A210" s="105" t="s">
        <v>417</v>
      </c>
      <c r="B210" s="210"/>
      <c r="C210" s="12" t="s">
        <v>33</v>
      </c>
      <c r="D210" s="12" t="s">
        <v>20</v>
      </c>
      <c r="E210" s="24" t="s">
        <v>416</v>
      </c>
      <c r="F210" s="15" t="s">
        <v>305</v>
      </c>
      <c r="G210" s="125">
        <v>1174</v>
      </c>
    </row>
    <row r="211" spans="1:7" ht="1.5" customHeight="1">
      <c r="A211" s="128" t="s">
        <v>447</v>
      </c>
      <c r="B211" s="209"/>
      <c r="C211" s="11" t="s">
        <v>33</v>
      </c>
      <c r="D211" s="11" t="s">
        <v>20</v>
      </c>
      <c r="E211" s="23" t="s">
        <v>414</v>
      </c>
      <c r="F211" s="23"/>
      <c r="G211" s="118">
        <f t="shared" si="3"/>
        <v>0</v>
      </c>
    </row>
    <row r="212" spans="1:7" ht="15" hidden="1">
      <c r="A212" s="105" t="s">
        <v>80</v>
      </c>
      <c r="B212" s="209"/>
      <c r="C212" s="12" t="s">
        <v>33</v>
      </c>
      <c r="D212" s="12" t="s">
        <v>20</v>
      </c>
      <c r="E212" s="24" t="s">
        <v>414</v>
      </c>
      <c r="F212" s="15" t="s">
        <v>81</v>
      </c>
      <c r="G212" s="125"/>
    </row>
    <row r="213" spans="1:7" ht="15">
      <c r="A213" s="140" t="s">
        <v>35</v>
      </c>
      <c r="B213" s="180"/>
      <c r="C213" s="31" t="s">
        <v>36</v>
      </c>
      <c r="D213" s="31"/>
      <c r="E213" s="25"/>
      <c r="F213" s="25"/>
      <c r="G213" s="118">
        <f>SUM(G214)</f>
        <v>814.9</v>
      </c>
    </row>
    <row r="214" spans="1:7" ht="15">
      <c r="A214" s="107" t="s">
        <v>37</v>
      </c>
      <c r="B214" s="180"/>
      <c r="C214" s="22" t="s">
        <v>36</v>
      </c>
      <c r="D214" s="22" t="s">
        <v>14</v>
      </c>
      <c r="E214" s="22"/>
      <c r="F214" s="22"/>
      <c r="G214" s="118">
        <f>SUM(G215)</f>
        <v>814.9</v>
      </c>
    </row>
    <row r="215" spans="1:7" ht="60">
      <c r="A215" s="141" t="s">
        <v>356</v>
      </c>
      <c r="B215" s="180"/>
      <c r="C215" s="19" t="s">
        <v>36</v>
      </c>
      <c r="D215" s="19" t="s">
        <v>14</v>
      </c>
      <c r="E215" s="19" t="s">
        <v>213</v>
      </c>
      <c r="F215" s="22"/>
      <c r="G215" s="118">
        <f>SUM(G216)</f>
        <v>814.9</v>
      </c>
    </row>
    <row r="216" spans="1:7" ht="60">
      <c r="A216" s="141" t="s">
        <v>210</v>
      </c>
      <c r="B216" s="180"/>
      <c r="C216" s="19" t="s">
        <v>36</v>
      </c>
      <c r="D216" s="19" t="s">
        <v>14</v>
      </c>
      <c r="E216" s="19" t="s">
        <v>214</v>
      </c>
      <c r="F216" s="22"/>
      <c r="G216" s="118">
        <f>SUM(G217)</f>
        <v>814.9</v>
      </c>
    </row>
    <row r="217" spans="1:7" ht="45">
      <c r="A217" s="141" t="s">
        <v>211</v>
      </c>
      <c r="B217" s="180"/>
      <c r="C217" s="19" t="s">
        <v>36</v>
      </c>
      <c r="D217" s="19" t="s">
        <v>14</v>
      </c>
      <c r="E217" s="19" t="s">
        <v>215</v>
      </c>
      <c r="F217" s="22"/>
      <c r="G217" s="118">
        <f>SUM(G218,G221,G224)</f>
        <v>814.9</v>
      </c>
    </row>
    <row r="218" spans="1:7" ht="15">
      <c r="A218" s="141" t="s">
        <v>212</v>
      </c>
      <c r="B218" s="180"/>
      <c r="C218" s="19" t="s">
        <v>36</v>
      </c>
      <c r="D218" s="19" t="s">
        <v>14</v>
      </c>
      <c r="E218" s="19" t="s">
        <v>216</v>
      </c>
      <c r="F218" s="22"/>
      <c r="G218" s="118">
        <f>SUM(G219:G220)</f>
        <v>625</v>
      </c>
    </row>
    <row r="219" spans="1:7" ht="60">
      <c r="A219" s="105" t="s">
        <v>75</v>
      </c>
      <c r="B219" s="198"/>
      <c r="C219" s="24" t="s">
        <v>36</v>
      </c>
      <c r="D219" s="24" t="s">
        <v>14</v>
      </c>
      <c r="E219" s="15" t="s">
        <v>216</v>
      </c>
      <c r="F219" s="12" t="s">
        <v>77</v>
      </c>
      <c r="G219" s="171">
        <v>300</v>
      </c>
    </row>
    <row r="220" spans="1:7" ht="30">
      <c r="A220" s="105" t="s">
        <v>120</v>
      </c>
      <c r="B220" s="180"/>
      <c r="C220" s="24" t="s">
        <v>36</v>
      </c>
      <c r="D220" s="24" t="s">
        <v>14</v>
      </c>
      <c r="E220" s="15" t="s">
        <v>216</v>
      </c>
      <c r="F220" s="12" t="s">
        <v>78</v>
      </c>
      <c r="G220" s="109">
        <v>325</v>
      </c>
    </row>
    <row r="221" spans="1:7" ht="30">
      <c r="A221" s="128" t="s">
        <v>217</v>
      </c>
      <c r="B221" s="180"/>
      <c r="C221" s="19" t="s">
        <v>36</v>
      </c>
      <c r="D221" s="19" t="s">
        <v>14</v>
      </c>
      <c r="E221" s="19" t="s">
        <v>218</v>
      </c>
      <c r="F221" s="19"/>
      <c r="G221" s="118">
        <f>SUM(G222:G223)</f>
        <v>188</v>
      </c>
    </row>
    <row r="222" spans="1:7" ht="60">
      <c r="A222" s="105" t="s">
        <v>75</v>
      </c>
      <c r="B222" s="198"/>
      <c r="C222" s="15" t="s">
        <v>36</v>
      </c>
      <c r="D222" s="15" t="s">
        <v>14</v>
      </c>
      <c r="E222" s="15" t="s">
        <v>218</v>
      </c>
      <c r="F222" s="14" t="s">
        <v>77</v>
      </c>
      <c r="G222" s="142">
        <v>93</v>
      </c>
    </row>
    <row r="223" spans="1:7" ht="30">
      <c r="A223" s="105" t="s">
        <v>120</v>
      </c>
      <c r="B223" s="180"/>
      <c r="C223" s="15" t="s">
        <v>36</v>
      </c>
      <c r="D223" s="15" t="s">
        <v>14</v>
      </c>
      <c r="E223" s="15" t="s">
        <v>218</v>
      </c>
      <c r="F223" s="14" t="s">
        <v>78</v>
      </c>
      <c r="G223" s="142">
        <v>95</v>
      </c>
    </row>
    <row r="224" spans="1:7" ht="45">
      <c r="A224" s="112" t="s">
        <v>219</v>
      </c>
      <c r="B224" s="180"/>
      <c r="C224" s="19" t="s">
        <v>36</v>
      </c>
      <c r="D224" s="19" t="s">
        <v>14</v>
      </c>
      <c r="E224" s="19" t="s">
        <v>294</v>
      </c>
      <c r="F224" s="14"/>
      <c r="G224" s="135">
        <f>SUM(G225)</f>
        <v>1.9</v>
      </c>
    </row>
    <row r="225" spans="1:7" ht="30.75" thickBot="1">
      <c r="A225" s="105" t="s">
        <v>120</v>
      </c>
      <c r="B225" s="180"/>
      <c r="C225" s="15" t="s">
        <v>36</v>
      </c>
      <c r="D225" s="15" t="s">
        <v>14</v>
      </c>
      <c r="E225" s="15" t="s">
        <v>294</v>
      </c>
      <c r="F225" s="14" t="s">
        <v>78</v>
      </c>
      <c r="G225" s="142">
        <v>1.9</v>
      </c>
    </row>
    <row r="226" spans="1:7" ht="33" thickTop="1" thickBot="1">
      <c r="A226" s="113" t="s">
        <v>250</v>
      </c>
      <c r="B226" s="8" t="s">
        <v>249</v>
      </c>
      <c r="C226" s="26"/>
      <c r="D226" s="26"/>
      <c r="E226" s="27"/>
      <c r="F226" s="27"/>
      <c r="G226" s="123">
        <f t="shared" ref="G226:G230" si="5">SUM(G227)</f>
        <v>719.19999999999993</v>
      </c>
    </row>
    <row r="227" spans="1:7" ht="15.75" thickTop="1">
      <c r="A227" s="115" t="s">
        <v>13</v>
      </c>
      <c r="B227" s="57"/>
      <c r="C227" s="68" t="s">
        <v>14</v>
      </c>
      <c r="D227" s="57"/>
      <c r="E227" s="57"/>
      <c r="F227" s="69"/>
      <c r="G227" s="124">
        <f t="shared" si="5"/>
        <v>719.19999999999993</v>
      </c>
    </row>
    <row r="228" spans="1:7" ht="45">
      <c r="A228" s="117" t="s">
        <v>55</v>
      </c>
      <c r="B228" s="180"/>
      <c r="C228" s="10" t="s">
        <v>14</v>
      </c>
      <c r="D228" s="10" t="s">
        <v>47</v>
      </c>
      <c r="E228" s="32"/>
      <c r="F228" s="15"/>
      <c r="G228" s="118">
        <f t="shared" si="5"/>
        <v>719.19999999999993</v>
      </c>
    </row>
    <row r="229" spans="1:7" ht="15">
      <c r="A229" s="112" t="s">
        <v>236</v>
      </c>
      <c r="B229" s="208"/>
      <c r="C229" s="73" t="s">
        <v>14</v>
      </c>
      <c r="D229" s="73" t="s">
        <v>47</v>
      </c>
      <c r="E229" s="87" t="s">
        <v>235</v>
      </c>
      <c r="F229" s="18"/>
      <c r="G229" s="138">
        <f t="shared" si="5"/>
        <v>719.19999999999993</v>
      </c>
    </row>
    <row r="230" spans="1:7" ht="30">
      <c r="A230" s="112" t="s">
        <v>404</v>
      </c>
      <c r="B230" s="208"/>
      <c r="C230" s="73" t="s">
        <v>14</v>
      </c>
      <c r="D230" s="73" t="s">
        <v>47</v>
      </c>
      <c r="E230" s="87" t="s">
        <v>95</v>
      </c>
      <c r="F230" s="18"/>
      <c r="G230" s="138">
        <f t="shared" si="5"/>
        <v>719.19999999999993</v>
      </c>
    </row>
    <row r="231" spans="1:7" ht="15">
      <c r="A231" s="119" t="s">
        <v>253</v>
      </c>
      <c r="B231" s="55"/>
      <c r="C231" s="11" t="s">
        <v>14</v>
      </c>
      <c r="D231" s="11" t="s">
        <v>47</v>
      </c>
      <c r="E231" s="19" t="s">
        <v>251</v>
      </c>
      <c r="F231" s="11"/>
      <c r="G231" s="118">
        <f>SUM(G232,G235)</f>
        <v>719.19999999999993</v>
      </c>
    </row>
    <row r="232" spans="1:7" ht="30">
      <c r="A232" s="119" t="s">
        <v>436</v>
      </c>
      <c r="B232" s="55"/>
      <c r="C232" s="12" t="s">
        <v>14</v>
      </c>
      <c r="D232" s="12" t="s">
        <v>47</v>
      </c>
      <c r="E232" s="19" t="s">
        <v>252</v>
      </c>
      <c r="F232" s="11"/>
      <c r="G232" s="118">
        <f>SUM(G233:G234)</f>
        <v>649.4</v>
      </c>
    </row>
    <row r="233" spans="1:7" ht="60">
      <c r="A233" s="105" t="s">
        <v>75</v>
      </c>
      <c r="B233" s="55"/>
      <c r="C233" s="12" t="s">
        <v>14</v>
      </c>
      <c r="D233" s="12" t="s">
        <v>47</v>
      </c>
      <c r="E233" s="15" t="s">
        <v>252</v>
      </c>
      <c r="F233" s="12" t="s">
        <v>77</v>
      </c>
      <c r="G233" s="171">
        <v>644.5</v>
      </c>
    </row>
    <row r="234" spans="1:7" ht="30">
      <c r="A234" s="105" t="s">
        <v>120</v>
      </c>
      <c r="B234" s="55"/>
      <c r="C234" s="12" t="s">
        <v>14</v>
      </c>
      <c r="D234" s="12" t="s">
        <v>47</v>
      </c>
      <c r="E234" s="15" t="s">
        <v>252</v>
      </c>
      <c r="F234" s="12" t="s">
        <v>78</v>
      </c>
      <c r="G234" s="171">
        <v>4.9000000000000004</v>
      </c>
    </row>
    <row r="235" spans="1:7" ht="30">
      <c r="A235" s="119" t="s">
        <v>438</v>
      </c>
      <c r="B235" s="226"/>
      <c r="C235" s="19" t="s">
        <v>14</v>
      </c>
      <c r="D235" s="19" t="s">
        <v>47</v>
      </c>
      <c r="E235" s="19" t="s">
        <v>439</v>
      </c>
      <c r="F235" s="33"/>
      <c r="G235" s="118">
        <f>SUM(G236)</f>
        <v>69.8</v>
      </c>
    </row>
    <row r="236" spans="1:7" ht="60.75" thickBot="1">
      <c r="A236" s="105" t="s">
        <v>75</v>
      </c>
      <c r="B236" s="226"/>
      <c r="C236" s="28" t="s">
        <v>14</v>
      </c>
      <c r="D236" s="28" t="s">
        <v>47</v>
      </c>
      <c r="E236" s="15" t="s">
        <v>439</v>
      </c>
      <c r="F236" s="12" t="s">
        <v>77</v>
      </c>
      <c r="G236" s="109">
        <v>69.8</v>
      </c>
    </row>
    <row r="237" spans="1:7" ht="33" thickTop="1" thickBot="1">
      <c r="A237" s="113" t="s">
        <v>53</v>
      </c>
      <c r="B237" s="8" t="s">
        <v>54</v>
      </c>
      <c r="C237" s="26"/>
      <c r="D237" s="26"/>
      <c r="E237" s="27"/>
      <c r="F237" s="27"/>
      <c r="G237" s="123">
        <f>SUM(G238,G268,G275,G282,G307,G341,G440,G459,G466,G452)</f>
        <v>109851.3</v>
      </c>
    </row>
    <row r="238" spans="1:7" ht="16.5" thickTop="1">
      <c r="A238" s="115" t="s">
        <v>13</v>
      </c>
      <c r="B238" s="57"/>
      <c r="C238" s="68" t="s">
        <v>14</v>
      </c>
      <c r="D238" s="57"/>
      <c r="E238" s="57"/>
      <c r="F238" s="57"/>
      <c r="G238" s="143">
        <f>SUM(G239,G248,G255)</f>
        <v>6198.5</v>
      </c>
    </row>
    <row r="239" spans="1:7" ht="45">
      <c r="A239" s="117" t="s">
        <v>55</v>
      </c>
      <c r="B239" s="180"/>
      <c r="C239" s="10" t="s">
        <v>14</v>
      </c>
      <c r="D239" s="10" t="s">
        <v>47</v>
      </c>
      <c r="E239" s="32"/>
      <c r="F239" s="32"/>
      <c r="G239" s="111">
        <f>SUM(G240)</f>
        <v>5048.5</v>
      </c>
    </row>
    <row r="240" spans="1:7" ht="75">
      <c r="A240" s="119" t="s">
        <v>349</v>
      </c>
      <c r="B240" s="180"/>
      <c r="C240" s="19" t="s">
        <v>14</v>
      </c>
      <c r="D240" s="19" t="s">
        <v>47</v>
      </c>
      <c r="E240" s="19" t="s">
        <v>100</v>
      </c>
      <c r="F240" s="33"/>
      <c r="G240" s="118">
        <f>SUM(G241)</f>
        <v>5048.5</v>
      </c>
    </row>
    <row r="241" spans="1:7" ht="30">
      <c r="A241" s="119" t="s">
        <v>91</v>
      </c>
      <c r="B241" s="180"/>
      <c r="C241" s="19" t="s">
        <v>14</v>
      </c>
      <c r="D241" s="19" t="s">
        <v>47</v>
      </c>
      <c r="E241" s="19" t="s">
        <v>101</v>
      </c>
      <c r="F241" s="33"/>
      <c r="G241" s="118">
        <f>SUM(G242)</f>
        <v>5048.5</v>
      </c>
    </row>
    <row r="242" spans="1:7" ht="30">
      <c r="A242" s="119" t="s">
        <v>92</v>
      </c>
      <c r="B242" s="180"/>
      <c r="C242" s="19" t="s">
        <v>14</v>
      </c>
      <c r="D242" s="19" t="s">
        <v>47</v>
      </c>
      <c r="E242" s="19" t="s">
        <v>102</v>
      </c>
      <c r="F242" s="33"/>
      <c r="G242" s="118">
        <f>SUM(G243,G246)</f>
        <v>5048.5</v>
      </c>
    </row>
    <row r="243" spans="1:7" ht="30">
      <c r="A243" s="119" t="s">
        <v>436</v>
      </c>
      <c r="B243" s="180"/>
      <c r="C243" s="19" t="s">
        <v>14</v>
      </c>
      <c r="D243" s="19" t="s">
        <v>47</v>
      </c>
      <c r="E243" s="19" t="s">
        <v>90</v>
      </c>
      <c r="F243" s="33"/>
      <c r="G243" s="118">
        <f>SUM(G244:G245)</f>
        <v>4925.6000000000004</v>
      </c>
    </row>
    <row r="244" spans="1:7" ht="60">
      <c r="A244" s="105" t="s">
        <v>75</v>
      </c>
      <c r="B244" s="180"/>
      <c r="C244" s="28" t="s">
        <v>14</v>
      </c>
      <c r="D244" s="28" t="s">
        <v>47</v>
      </c>
      <c r="E244" s="15" t="s">
        <v>90</v>
      </c>
      <c r="F244" s="12" t="s">
        <v>77</v>
      </c>
      <c r="G244" s="109">
        <v>4438.5</v>
      </c>
    </row>
    <row r="245" spans="1:7" ht="30">
      <c r="A245" s="105" t="s">
        <v>120</v>
      </c>
      <c r="B245" s="180"/>
      <c r="C245" s="28" t="s">
        <v>14</v>
      </c>
      <c r="D245" s="28" t="s">
        <v>47</v>
      </c>
      <c r="E245" s="15" t="s">
        <v>90</v>
      </c>
      <c r="F245" s="12" t="s">
        <v>78</v>
      </c>
      <c r="G245" s="109">
        <v>487.1</v>
      </c>
    </row>
    <row r="246" spans="1:7" ht="30">
      <c r="A246" s="119" t="s">
        <v>438</v>
      </c>
      <c r="B246" s="226"/>
      <c r="C246" s="19" t="s">
        <v>14</v>
      </c>
      <c r="D246" s="19" t="s">
        <v>47</v>
      </c>
      <c r="E246" s="19" t="s">
        <v>437</v>
      </c>
      <c r="F246" s="33"/>
      <c r="G246" s="118">
        <f>SUM(G247)</f>
        <v>122.9</v>
      </c>
    </row>
    <row r="247" spans="1:7" ht="60">
      <c r="A247" s="105" t="s">
        <v>75</v>
      </c>
      <c r="B247" s="226"/>
      <c r="C247" s="28" t="s">
        <v>14</v>
      </c>
      <c r="D247" s="28" t="s">
        <v>47</v>
      </c>
      <c r="E247" s="15" t="s">
        <v>437</v>
      </c>
      <c r="F247" s="12" t="s">
        <v>77</v>
      </c>
      <c r="G247" s="109">
        <v>122.9</v>
      </c>
    </row>
    <row r="248" spans="1:7" ht="15">
      <c r="A248" s="137" t="s">
        <v>56</v>
      </c>
      <c r="B248" s="180"/>
      <c r="C248" s="10" t="s">
        <v>14</v>
      </c>
      <c r="D248" s="10" t="s">
        <v>36</v>
      </c>
      <c r="E248" s="21"/>
      <c r="F248" s="21"/>
      <c r="G248" s="118">
        <f>SUM(G249)</f>
        <v>244</v>
      </c>
    </row>
    <row r="249" spans="1:7" ht="15">
      <c r="A249" s="112" t="s">
        <v>236</v>
      </c>
      <c r="B249" s="180"/>
      <c r="C249" s="23" t="s">
        <v>14</v>
      </c>
      <c r="D249" s="23" t="s">
        <v>36</v>
      </c>
      <c r="E249" s="23" t="s">
        <v>235</v>
      </c>
      <c r="F249" s="23"/>
      <c r="G249" s="118">
        <f>SUM(G250)</f>
        <v>244</v>
      </c>
    </row>
    <row r="250" spans="1:7" ht="30">
      <c r="A250" s="112" t="s">
        <v>404</v>
      </c>
      <c r="B250" s="180"/>
      <c r="C250" s="23" t="s">
        <v>14</v>
      </c>
      <c r="D250" s="23" t="s">
        <v>36</v>
      </c>
      <c r="E250" s="23" t="s">
        <v>95</v>
      </c>
      <c r="F250" s="23"/>
      <c r="G250" s="118">
        <f>SUM(G251,G253)</f>
        <v>244</v>
      </c>
    </row>
    <row r="251" spans="1:7" ht="15">
      <c r="A251" s="144" t="s">
        <v>96</v>
      </c>
      <c r="B251" s="180"/>
      <c r="C251" s="23" t="s">
        <v>14</v>
      </c>
      <c r="D251" s="23" t="s">
        <v>36</v>
      </c>
      <c r="E251" s="23" t="s">
        <v>97</v>
      </c>
      <c r="F251" s="23"/>
      <c r="G251" s="118">
        <f>SUM(G252)</f>
        <v>20</v>
      </c>
    </row>
    <row r="252" spans="1:7" ht="15">
      <c r="A252" s="105" t="s">
        <v>76</v>
      </c>
      <c r="B252" s="180"/>
      <c r="C252" s="15" t="s">
        <v>14</v>
      </c>
      <c r="D252" s="15" t="s">
        <v>36</v>
      </c>
      <c r="E252" s="24" t="s">
        <v>97</v>
      </c>
      <c r="F252" s="12" t="s">
        <v>79</v>
      </c>
      <c r="G252" s="109">
        <v>20</v>
      </c>
    </row>
    <row r="253" spans="1:7" ht="45">
      <c r="A253" s="136" t="s">
        <v>98</v>
      </c>
      <c r="B253" s="180"/>
      <c r="C253" s="11" t="s">
        <v>14</v>
      </c>
      <c r="D253" s="11" t="s">
        <v>36</v>
      </c>
      <c r="E253" s="23" t="s">
        <v>99</v>
      </c>
      <c r="F253" s="32"/>
      <c r="G253" s="118">
        <f>SUM(G254)</f>
        <v>224</v>
      </c>
    </row>
    <row r="254" spans="1:7" ht="15">
      <c r="A254" s="105" t="s">
        <v>76</v>
      </c>
      <c r="B254" s="180"/>
      <c r="C254" s="12" t="s">
        <v>14</v>
      </c>
      <c r="D254" s="12" t="s">
        <v>36</v>
      </c>
      <c r="E254" s="24" t="s">
        <v>99</v>
      </c>
      <c r="F254" s="12" t="s">
        <v>79</v>
      </c>
      <c r="G254" s="109">
        <v>224</v>
      </c>
    </row>
    <row r="255" spans="1:7" ht="15">
      <c r="A255" s="107" t="s">
        <v>17</v>
      </c>
      <c r="B255" s="180"/>
      <c r="C255" s="22" t="s">
        <v>14</v>
      </c>
      <c r="D255" s="22" t="s">
        <v>18</v>
      </c>
      <c r="E255" s="22"/>
      <c r="F255" s="22"/>
      <c r="G255" s="118">
        <f>SUM(G256,G263)</f>
        <v>906</v>
      </c>
    </row>
    <row r="256" spans="1:7" ht="45">
      <c r="A256" s="108" t="s">
        <v>350</v>
      </c>
      <c r="B256" s="180"/>
      <c r="C256" s="11" t="s">
        <v>14</v>
      </c>
      <c r="D256" s="11" t="s">
        <v>18</v>
      </c>
      <c r="E256" s="19" t="s">
        <v>241</v>
      </c>
      <c r="F256" s="22"/>
      <c r="G256" s="118">
        <f>SUM(G257)</f>
        <v>27</v>
      </c>
    </row>
    <row r="257" spans="1:7" ht="30">
      <c r="A257" s="108" t="s">
        <v>238</v>
      </c>
      <c r="B257" s="180"/>
      <c r="C257" s="11" t="s">
        <v>14</v>
      </c>
      <c r="D257" s="11" t="s">
        <v>18</v>
      </c>
      <c r="E257" s="19" t="s">
        <v>242</v>
      </c>
      <c r="F257" s="22"/>
      <c r="G257" s="118">
        <f>SUM(G258)</f>
        <v>27</v>
      </c>
    </row>
    <row r="258" spans="1:7" ht="30">
      <c r="A258" s="108" t="s">
        <v>239</v>
      </c>
      <c r="B258" s="180"/>
      <c r="C258" s="11" t="s">
        <v>14</v>
      </c>
      <c r="D258" s="11" t="s">
        <v>18</v>
      </c>
      <c r="E258" s="19" t="s">
        <v>243</v>
      </c>
      <c r="F258" s="22"/>
      <c r="G258" s="118">
        <f>SUM(G259,G261)</f>
        <v>27</v>
      </c>
    </row>
    <row r="259" spans="1:7" ht="15">
      <c r="A259" s="108" t="s">
        <v>259</v>
      </c>
      <c r="B259" s="180"/>
      <c r="C259" s="11" t="s">
        <v>14</v>
      </c>
      <c r="D259" s="11" t="s">
        <v>18</v>
      </c>
      <c r="E259" s="19" t="s">
        <v>258</v>
      </c>
      <c r="F259" s="22"/>
      <c r="G259" s="118">
        <f>SUM(G260)</f>
        <v>20</v>
      </c>
    </row>
    <row r="260" spans="1:7" ht="30">
      <c r="A260" s="105" t="s">
        <v>85</v>
      </c>
      <c r="B260" s="180"/>
      <c r="C260" s="12" t="s">
        <v>14</v>
      </c>
      <c r="D260" s="12" t="s">
        <v>18</v>
      </c>
      <c r="E260" s="15" t="s">
        <v>258</v>
      </c>
      <c r="F260" s="15" t="s">
        <v>82</v>
      </c>
      <c r="G260" s="109">
        <v>20</v>
      </c>
    </row>
    <row r="261" spans="1:7" ht="30">
      <c r="A261" s="108" t="s">
        <v>240</v>
      </c>
      <c r="B261" s="180"/>
      <c r="C261" s="11" t="s">
        <v>14</v>
      </c>
      <c r="D261" s="11" t="s">
        <v>18</v>
      </c>
      <c r="E261" s="19" t="s">
        <v>244</v>
      </c>
      <c r="F261" s="22"/>
      <c r="G261" s="118">
        <f>SUM(G262)</f>
        <v>7</v>
      </c>
    </row>
    <row r="262" spans="1:7" ht="30">
      <c r="A262" s="105" t="s">
        <v>85</v>
      </c>
      <c r="B262" s="180"/>
      <c r="C262" s="12" t="s">
        <v>14</v>
      </c>
      <c r="D262" s="12" t="s">
        <v>18</v>
      </c>
      <c r="E262" s="15" t="s">
        <v>244</v>
      </c>
      <c r="F262" s="15" t="s">
        <v>82</v>
      </c>
      <c r="G262" s="109">
        <v>7</v>
      </c>
    </row>
    <row r="263" spans="1:7" ht="75">
      <c r="A263" s="119" t="s">
        <v>349</v>
      </c>
      <c r="B263" s="180"/>
      <c r="C263" s="11" t="s">
        <v>14</v>
      </c>
      <c r="D263" s="11" t="s">
        <v>18</v>
      </c>
      <c r="E263" s="11" t="s">
        <v>100</v>
      </c>
      <c r="F263" s="12"/>
      <c r="G263" s="118">
        <f>SUM(G264)</f>
        <v>879</v>
      </c>
    </row>
    <row r="264" spans="1:7" ht="45">
      <c r="A264" s="112" t="s">
        <v>114</v>
      </c>
      <c r="B264" s="180"/>
      <c r="C264" s="11" t="s">
        <v>14</v>
      </c>
      <c r="D264" s="11" t="s">
        <v>18</v>
      </c>
      <c r="E264" s="11" t="s">
        <v>119</v>
      </c>
      <c r="F264" s="12"/>
      <c r="G264" s="126">
        <f>SUM(G265)</f>
        <v>879</v>
      </c>
    </row>
    <row r="265" spans="1:7" ht="30">
      <c r="A265" s="128" t="s">
        <v>115</v>
      </c>
      <c r="B265" s="180"/>
      <c r="C265" s="11" t="s">
        <v>14</v>
      </c>
      <c r="D265" s="11" t="s">
        <v>18</v>
      </c>
      <c r="E265" s="11" t="s">
        <v>117</v>
      </c>
      <c r="F265" s="19"/>
      <c r="G265" s="126">
        <f>SUM(G266)</f>
        <v>879</v>
      </c>
    </row>
    <row r="266" spans="1:7" ht="75">
      <c r="A266" s="112" t="s">
        <v>116</v>
      </c>
      <c r="B266" s="180"/>
      <c r="C266" s="11" t="s">
        <v>14</v>
      </c>
      <c r="D266" s="11" t="s">
        <v>18</v>
      </c>
      <c r="E266" s="11" t="s">
        <v>118</v>
      </c>
      <c r="F266" s="12"/>
      <c r="G266" s="126">
        <f>SUM(G267)</f>
        <v>879</v>
      </c>
    </row>
    <row r="267" spans="1:7" ht="30">
      <c r="A267" s="105" t="s">
        <v>120</v>
      </c>
      <c r="B267" s="180"/>
      <c r="C267" s="12" t="s">
        <v>14</v>
      </c>
      <c r="D267" s="12" t="s">
        <v>18</v>
      </c>
      <c r="E267" s="12" t="s">
        <v>118</v>
      </c>
      <c r="F267" s="15" t="s">
        <v>78</v>
      </c>
      <c r="G267" s="125">
        <v>879</v>
      </c>
    </row>
    <row r="268" spans="1:7" ht="15">
      <c r="A268" s="145" t="s">
        <v>57</v>
      </c>
      <c r="B268" s="180"/>
      <c r="C268" s="31" t="s">
        <v>27</v>
      </c>
      <c r="D268" s="32"/>
      <c r="E268" s="32"/>
      <c r="F268" s="32"/>
      <c r="G268" s="118">
        <f t="shared" ref="G268:G273" si="6">SUM(G269)</f>
        <v>691.1</v>
      </c>
    </row>
    <row r="269" spans="1:7" ht="30">
      <c r="A269" s="146" t="s">
        <v>58</v>
      </c>
      <c r="B269" s="180"/>
      <c r="C269" s="22" t="s">
        <v>27</v>
      </c>
      <c r="D269" s="22" t="s">
        <v>16</v>
      </c>
      <c r="E269" s="22"/>
      <c r="F269" s="22"/>
      <c r="G269" s="118">
        <f t="shared" si="6"/>
        <v>691.1</v>
      </c>
    </row>
    <row r="270" spans="1:7" ht="75">
      <c r="A270" s="119" t="s">
        <v>349</v>
      </c>
      <c r="B270" s="180"/>
      <c r="C270" s="11" t="s">
        <v>27</v>
      </c>
      <c r="D270" s="11" t="s">
        <v>16</v>
      </c>
      <c r="E270" s="19" t="s">
        <v>100</v>
      </c>
      <c r="F270" s="11"/>
      <c r="G270" s="118">
        <f t="shared" si="6"/>
        <v>691.1</v>
      </c>
    </row>
    <row r="271" spans="1:7" ht="30">
      <c r="A271" s="119" t="s">
        <v>91</v>
      </c>
      <c r="B271" s="180"/>
      <c r="C271" s="11" t="s">
        <v>27</v>
      </c>
      <c r="D271" s="11" t="s">
        <v>16</v>
      </c>
      <c r="E271" s="19" t="s">
        <v>101</v>
      </c>
      <c r="F271" s="72"/>
      <c r="G271" s="135">
        <f t="shared" si="6"/>
        <v>691.1</v>
      </c>
    </row>
    <row r="272" spans="1:7" ht="30">
      <c r="A272" s="128" t="s">
        <v>93</v>
      </c>
      <c r="B272" s="180"/>
      <c r="C272" s="11" t="s">
        <v>27</v>
      </c>
      <c r="D272" s="11" t="s">
        <v>16</v>
      </c>
      <c r="E272" s="19" t="s">
        <v>103</v>
      </c>
      <c r="F272" s="72"/>
      <c r="G272" s="135">
        <f t="shared" si="6"/>
        <v>691.1</v>
      </c>
    </row>
    <row r="273" spans="1:7" ht="45">
      <c r="A273" s="79" t="s">
        <v>94</v>
      </c>
      <c r="B273" s="180"/>
      <c r="C273" s="11" t="s">
        <v>27</v>
      </c>
      <c r="D273" s="11" t="s">
        <v>16</v>
      </c>
      <c r="E273" s="187" t="s">
        <v>137</v>
      </c>
      <c r="F273" s="72"/>
      <c r="G273" s="135">
        <f t="shared" si="6"/>
        <v>691.1</v>
      </c>
    </row>
    <row r="274" spans="1:7" ht="15">
      <c r="A274" s="105" t="s">
        <v>28</v>
      </c>
      <c r="B274" s="180"/>
      <c r="C274" s="13" t="s">
        <v>27</v>
      </c>
      <c r="D274" s="13" t="s">
        <v>16</v>
      </c>
      <c r="E274" s="92" t="s">
        <v>137</v>
      </c>
      <c r="F274" s="14" t="s">
        <v>83</v>
      </c>
      <c r="G274" s="142">
        <v>691.1</v>
      </c>
    </row>
    <row r="275" spans="1:7" ht="28.5">
      <c r="A275" s="120" t="s">
        <v>74</v>
      </c>
      <c r="B275" s="180"/>
      <c r="C275" s="29" t="s">
        <v>16</v>
      </c>
      <c r="D275" s="12"/>
      <c r="E275" s="15"/>
      <c r="F275" s="12"/>
      <c r="G275" s="111">
        <f>SUM(G276)</f>
        <v>76</v>
      </c>
    </row>
    <row r="276" spans="1:7" ht="39" customHeight="1">
      <c r="A276" s="127" t="s">
        <v>402</v>
      </c>
      <c r="B276" s="191"/>
      <c r="C276" s="10" t="s">
        <v>16</v>
      </c>
      <c r="D276" s="10" t="s">
        <v>33</v>
      </c>
      <c r="E276" s="15"/>
      <c r="F276" s="12"/>
      <c r="G276" s="121">
        <f t="shared" ref="G276:G280" si="7">SUM(G277)</f>
        <v>76</v>
      </c>
    </row>
    <row r="277" spans="1:7" ht="45">
      <c r="A277" s="108" t="s">
        <v>366</v>
      </c>
      <c r="B277" s="191"/>
      <c r="C277" s="11" t="s">
        <v>16</v>
      </c>
      <c r="D277" s="11" t="s">
        <v>33</v>
      </c>
      <c r="E277" s="19" t="s">
        <v>241</v>
      </c>
      <c r="F277" s="12"/>
      <c r="G277" s="121">
        <f t="shared" si="7"/>
        <v>76</v>
      </c>
    </row>
    <row r="278" spans="1:7" ht="30">
      <c r="A278" s="112" t="s">
        <v>292</v>
      </c>
      <c r="B278" s="191"/>
      <c r="C278" s="11" t="s">
        <v>16</v>
      </c>
      <c r="D278" s="11" t="s">
        <v>33</v>
      </c>
      <c r="E278" s="19" t="s">
        <v>280</v>
      </c>
      <c r="F278" s="11"/>
      <c r="G278" s="121">
        <f t="shared" si="7"/>
        <v>76</v>
      </c>
    </row>
    <row r="279" spans="1:7" ht="30">
      <c r="A279" s="112" t="s">
        <v>279</v>
      </c>
      <c r="B279" s="191"/>
      <c r="C279" s="11" t="s">
        <v>16</v>
      </c>
      <c r="D279" s="11" t="s">
        <v>33</v>
      </c>
      <c r="E279" s="19" t="s">
        <v>281</v>
      </c>
      <c r="F279" s="11"/>
      <c r="G279" s="121">
        <f t="shared" si="7"/>
        <v>76</v>
      </c>
    </row>
    <row r="280" spans="1:7" ht="30">
      <c r="A280" s="112" t="s">
        <v>313</v>
      </c>
      <c r="B280" s="191"/>
      <c r="C280" s="11" t="s">
        <v>16</v>
      </c>
      <c r="D280" s="11" t="s">
        <v>33</v>
      </c>
      <c r="E280" s="19" t="s">
        <v>282</v>
      </c>
      <c r="F280" s="11"/>
      <c r="G280" s="121">
        <f t="shared" si="7"/>
        <v>76</v>
      </c>
    </row>
    <row r="281" spans="1:7" ht="15">
      <c r="A281" s="105" t="s">
        <v>28</v>
      </c>
      <c r="B281" s="191"/>
      <c r="C281" s="12" t="s">
        <v>16</v>
      </c>
      <c r="D281" s="12" t="s">
        <v>33</v>
      </c>
      <c r="E281" s="15" t="s">
        <v>282</v>
      </c>
      <c r="F281" s="12" t="s">
        <v>83</v>
      </c>
      <c r="G281" s="122">
        <v>76</v>
      </c>
    </row>
    <row r="282" spans="1:7" ht="14.25">
      <c r="A282" s="145" t="s">
        <v>19</v>
      </c>
      <c r="B282" s="233"/>
      <c r="C282" s="59" t="s">
        <v>20</v>
      </c>
      <c r="D282" s="60"/>
      <c r="E282" s="59"/>
      <c r="F282" s="59"/>
      <c r="G282" s="118">
        <f>SUM(G283,G295,G301)</f>
        <v>323</v>
      </c>
    </row>
    <row r="283" spans="1:7" ht="15">
      <c r="A283" s="147" t="s">
        <v>21</v>
      </c>
      <c r="B283" s="233"/>
      <c r="C283" s="70" t="s">
        <v>20</v>
      </c>
      <c r="D283" s="70" t="s">
        <v>14</v>
      </c>
      <c r="E283" s="59"/>
      <c r="F283" s="59"/>
      <c r="G283" s="118">
        <f>SUM(G284,G289)</f>
        <v>107</v>
      </c>
    </row>
    <row r="284" spans="1:7" ht="45">
      <c r="A284" s="129" t="s">
        <v>352</v>
      </c>
      <c r="B284" s="233"/>
      <c r="C284" s="66" t="s">
        <v>20</v>
      </c>
      <c r="D284" s="66" t="s">
        <v>14</v>
      </c>
      <c r="E284" s="66" t="s">
        <v>139</v>
      </c>
      <c r="F284" s="66"/>
      <c r="G284" s="118">
        <f>SUM(G285)</f>
        <v>50</v>
      </c>
    </row>
    <row r="285" spans="1:7" ht="30">
      <c r="A285" s="112" t="s">
        <v>283</v>
      </c>
      <c r="B285" s="233"/>
      <c r="C285" s="66" t="s">
        <v>20</v>
      </c>
      <c r="D285" s="66" t="s">
        <v>14</v>
      </c>
      <c r="E285" s="66" t="s">
        <v>140</v>
      </c>
      <c r="F285" s="20"/>
      <c r="G285" s="118">
        <f>SUM(G286)</f>
        <v>50</v>
      </c>
    </row>
    <row r="286" spans="1:7" ht="15">
      <c r="A286" s="105" t="s">
        <v>138</v>
      </c>
      <c r="B286" s="233"/>
      <c r="C286" s="66" t="s">
        <v>20</v>
      </c>
      <c r="D286" s="66" t="s">
        <v>14</v>
      </c>
      <c r="E286" s="66" t="s">
        <v>141</v>
      </c>
      <c r="F286" s="20"/>
      <c r="G286" s="118">
        <f>SUM(G287)</f>
        <v>50</v>
      </c>
    </row>
    <row r="287" spans="1:7" ht="15">
      <c r="A287" s="112" t="s">
        <v>284</v>
      </c>
      <c r="B287" s="233"/>
      <c r="C287" s="66" t="s">
        <v>20</v>
      </c>
      <c r="D287" s="66" t="s">
        <v>14</v>
      </c>
      <c r="E287" s="66" t="s">
        <v>285</v>
      </c>
      <c r="F287" s="20"/>
      <c r="G287" s="118">
        <f>SUM(G288)</f>
        <v>50</v>
      </c>
    </row>
    <row r="288" spans="1:7" ht="30">
      <c r="A288" s="105" t="s">
        <v>85</v>
      </c>
      <c r="B288" s="233"/>
      <c r="C288" s="20" t="s">
        <v>20</v>
      </c>
      <c r="D288" s="20" t="s">
        <v>14</v>
      </c>
      <c r="E288" s="20" t="s">
        <v>285</v>
      </c>
      <c r="F288" s="20" t="s">
        <v>82</v>
      </c>
      <c r="G288" s="109">
        <v>50</v>
      </c>
    </row>
    <row r="289" spans="1:7" ht="45">
      <c r="A289" s="128" t="s">
        <v>355</v>
      </c>
      <c r="B289" s="233"/>
      <c r="C289" s="66" t="s">
        <v>20</v>
      </c>
      <c r="D289" s="66" t="s">
        <v>14</v>
      </c>
      <c r="E289" s="66" t="s">
        <v>189</v>
      </c>
      <c r="F289" s="66"/>
      <c r="G289" s="118">
        <f>SUM(G290)</f>
        <v>57</v>
      </c>
    </row>
    <row r="290" spans="1:7" ht="45">
      <c r="A290" s="128" t="s">
        <v>186</v>
      </c>
      <c r="B290" s="233"/>
      <c r="C290" s="66" t="s">
        <v>20</v>
      </c>
      <c r="D290" s="66" t="s">
        <v>14</v>
      </c>
      <c r="E290" s="66" t="s">
        <v>190</v>
      </c>
      <c r="F290" s="20"/>
      <c r="G290" s="118">
        <f>SUM(G291)</f>
        <v>57</v>
      </c>
    </row>
    <row r="291" spans="1:7" ht="30">
      <c r="A291" s="128" t="s">
        <v>187</v>
      </c>
      <c r="B291" s="233"/>
      <c r="C291" s="66" t="s">
        <v>20</v>
      </c>
      <c r="D291" s="66" t="s">
        <v>14</v>
      </c>
      <c r="E291" s="66" t="s">
        <v>191</v>
      </c>
      <c r="F291" s="20"/>
      <c r="G291" s="118">
        <f>SUM(G292)</f>
        <v>57</v>
      </c>
    </row>
    <row r="292" spans="1:7" ht="105">
      <c r="A292" s="112" t="s">
        <v>310</v>
      </c>
      <c r="B292" s="233"/>
      <c r="C292" s="66" t="s">
        <v>20</v>
      </c>
      <c r="D292" s="66" t="s">
        <v>14</v>
      </c>
      <c r="E292" s="66" t="s">
        <v>273</v>
      </c>
      <c r="F292" s="20"/>
      <c r="G292" s="118">
        <f>SUM(G293:G294)</f>
        <v>57</v>
      </c>
    </row>
    <row r="293" spans="1:7" ht="15">
      <c r="A293" s="105" t="s">
        <v>28</v>
      </c>
      <c r="B293" s="233"/>
      <c r="C293" s="20" t="s">
        <v>20</v>
      </c>
      <c r="D293" s="20" t="s">
        <v>14</v>
      </c>
      <c r="E293" s="66" t="s">
        <v>273</v>
      </c>
      <c r="F293" s="20" t="s">
        <v>83</v>
      </c>
      <c r="G293" s="109">
        <v>19</v>
      </c>
    </row>
    <row r="294" spans="1:7" ht="30">
      <c r="A294" s="105" t="s">
        <v>85</v>
      </c>
      <c r="B294" s="233"/>
      <c r="C294" s="20" t="s">
        <v>20</v>
      </c>
      <c r="D294" s="20" t="s">
        <v>14</v>
      </c>
      <c r="E294" s="20" t="s">
        <v>273</v>
      </c>
      <c r="F294" s="20" t="s">
        <v>82</v>
      </c>
      <c r="G294" s="109">
        <v>38</v>
      </c>
    </row>
    <row r="295" spans="1:7" ht="15">
      <c r="A295" s="137" t="s">
        <v>318</v>
      </c>
      <c r="B295" s="199"/>
      <c r="C295" s="10" t="s">
        <v>20</v>
      </c>
      <c r="D295" s="10" t="s">
        <v>44</v>
      </c>
      <c r="E295" s="23"/>
      <c r="F295" s="23"/>
      <c r="G295" s="118">
        <f>SUM(G296)</f>
        <v>200</v>
      </c>
    </row>
    <row r="296" spans="1:7" ht="60">
      <c r="A296" s="112" t="s">
        <v>357</v>
      </c>
      <c r="B296" s="199"/>
      <c r="C296" s="19" t="s">
        <v>20</v>
      </c>
      <c r="D296" s="19" t="s">
        <v>44</v>
      </c>
      <c r="E296" s="19" t="s">
        <v>319</v>
      </c>
      <c r="F296" s="15"/>
      <c r="G296" s="118">
        <f>SUM(G297)</f>
        <v>200</v>
      </c>
    </row>
    <row r="297" spans="1:7" ht="30">
      <c r="A297" s="132" t="s">
        <v>320</v>
      </c>
      <c r="B297" s="199"/>
      <c r="C297" s="15" t="s">
        <v>20</v>
      </c>
      <c r="D297" s="15" t="s">
        <v>44</v>
      </c>
      <c r="E297" s="19" t="s">
        <v>321</v>
      </c>
      <c r="F297" s="15"/>
      <c r="G297" s="118">
        <f>SUM(G298)</f>
        <v>200</v>
      </c>
    </row>
    <row r="298" spans="1:7" ht="30.75" customHeight="1">
      <c r="A298" s="132" t="s">
        <v>322</v>
      </c>
      <c r="B298" s="199"/>
      <c r="C298" s="11" t="s">
        <v>20</v>
      </c>
      <c r="D298" s="11" t="s">
        <v>44</v>
      </c>
      <c r="E298" s="19" t="s">
        <v>323</v>
      </c>
      <c r="F298" s="15"/>
      <c r="G298" s="118">
        <f>SUM(G299)</f>
        <v>200</v>
      </c>
    </row>
    <row r="299" spans="1:7" ht="30">
      <c r="A299" s="112" t="s">
        <v>330</v>
      </c>
      <c r="B299" s="199"/>
      <c r="C299" s="15" t="s">
        <v>20</v>
      </c>
      <c r="D299" s="15" t="s">
        <v>44</v>
      </c>
      <c r="E299" s="19" t="s">
        <v>324</v>
      </c>
      <c r="F299" s="15"/>
      <c r="G299" s="118">
        <f>SUM(G300)</f>
        <v>200</v>
      </c>
    </row>
    <row r="300" spans="1:7" ht="15">
      <c r="A300" s="105" t="s">
        <v>28</v>
      </c>
      <c r="B300" s="199"/>
      <c r="C300" s="12" t="s">
        <v>20</v>
      </c>
      <c r="D300" s="12" t="s">
        <v>44</v>
      </c>
      <c r="E300" s="15" t="s">
        <v>324</v>
      </c>
      <c r="F300" s="15" t="s">
        <v>83</v>
      </c>
      <c r="G300" s="109">
        <v>200</v>
      </c>
    </row>
    <row r="301" spans="1:7" ht="15.75">
      <c r="A301" s="107" t="s">
        <v>62</v>
      </c>
      <c r="B301" s="230"/>
      <c r="C301" s="22" t="s">
        <v>20</v>
      </c>
      <c r="D301" s="22" t="s">
        <v>51</v>
      </c>
      <c r="E301" s="22"/>
      <c r="F301" s="22"/>
      <c r="G301" s="118">
        <f>SUM(G302)</f>
        <v>16</v>
      </c>
    </row>
    <row r="302" spans="1:7" ht="45">
      <c r="A302" s="128" t="s">
        <v>352</v>
      </c>
      <c r="B302" s="230"/>
      <c r="C302" s="66" t="s">
        <v>20</v>
      </c>
      <c r="D302" s="66" t="s">
        <v>51</v>
      </c>
      <c r="E302" s="66" t="s">
        <v>139</v>
      </c>
      <c r="F302" s="19"/>
      <c r="G302" s="118">
        <f>SUM(G303)</f>
        <v>16</v>
      </c>
    </row>
    <row r="303" spans="1:7" ht="30">
      <c r="A303" s="112" t="s">
        <v>283</v>
      </c>
      <c r="B303" s="230"/>
      <c r="C303" s="66" t="s">
        <v>20</v>
      </c>
      <c r="D303" s="66" t="s">
        <v>51</v>
      </c>
      <c r="E303" s="66" t="s">
        <v>140</v>
      </c>
      <c r="F303" s="19"/>
      <c r="G303" s="118">
        <f>SUM(G304)</f>
        <v>16</v>
      </c>
    </row>
    <row r="304" spans="1:7" ht="15.75">
      <c r="A304" s="105" t="s">
        <v>138</v>
      </c>
      <c r="B304" s="230"/>
      <c r="C304" s="66" t="s">
        <v>20</v>
      </c>
      <c r="D304" s="66" t="s">
        <v>51</v>
      </c>
      <c r="E304" s="66" t="s">
        <v>141</v>
      </c>
      <c r="F304" s="19"/>
      <c r="G304" s="118">
        <f>SUM(G305)</f>
        <v>16</v>
      </c>
    </row>
    <row r="305" spans="1:7" ht="45">
      <c r="A305" s="112" t="s">
        <v>454</v>
      </c>
      <c r="B305" s="230"/>
      <c r="C305" s="66" t="s">
        <v>20</v>
      </c>
      <c r="D305" s="66" t="s">
        <v>51</v>
      </c>
      <c r="E305" s="66" t="s">
        <v>455</v>
      </c>
      <c r="F305" s="19"/>
      <c r="G305" s="118">
        <f>SUM(G306)</f>
        <v>16</v>
      </c>
    </row>
    <row r="306" spans="1:7" ht="30">
      <c r="A306" s="105" t="s">
        <v>85</v>
      </c>
      <c r="B306" s="230"/>
      <c r="C306" s="15" t="s">
        <v>20</v>
      </c>
      <c r="D306" s="15" t="s">
        <v>51</v>
      </c>
      <c r="E306" s="20" t="s">
        <v>455</v>
      </c>
      <c r="F306" s="12" t="s">
        <v>82</v>
      </c>
      <c r="G306" s="109">
        <v>16</v>
      </c>
    </row>
    <row r="307" spans="1:7" ht="15">
      <c r="A307" s="131" t="s">
        <v>43</v>
      </c>
      <c r="B307" s="180"/>
      <c r="C307" s="31" t="s">
        <v>44</v>
      </c>
      <c r="D307" s="11"/>
      <c r="E307" s="23"/>
      <c r="F307" s="23"/>
      <c r="G307" s="118">
        <f>SUM(G308,G328)</f>
        <v>3984.6</v>
      </c>
    </row>
    <row r="308" spans="1:7" ht="15">
      <c r="A308" s="137" t="s">
        <v>52</v>
      </c>
      <c r="B308" s="180"/>
      <c r="C308" s="10" t="s">
        <v>44</v>
      </c>
      <c r="D308" s="10" t="s">
        <v>27</v>
      </c>
      <c r="E308" s="23"/>
      <c r="F308" s="23"/>
      <c r="G308" s="118">
        <f>SUM(G314,G309)</f>
        <v>1625</v>
      </c>
    </row>
    <row r="309" spans="1:7" ht="1.5" customHeight="1">
      <c r="A309" s="112" t="s">
        <v>357</v>
      </c>
      <c r="B309" s="222"/>
      <c r="C309" s="66" t="s">
        <v>44</v>
      </c>
      <c r="D309" s="211" t="s">
        <v>27</v>
      </c>
      <c r="E309" s="212" t="s">
        <v>319</v>
      </c>
      <c r="F309" s="13"/>
      <c r="G309" s="124">
        <f>SUM(G310)</f>
        <v>0</v>
      </c>
    </row>
    <row r="310" spans="1:7" ht="30" hidden="1">
      <c r="A310" s="112" t="s">
        <v>380</v>
      </c>
      <c r="B310" s="222"/>
      <c r="C310" s="66" t="s">
        <v>44</v>
      </c>
      <c r="D310" s="66" t="s">
        <v>27</v>
      </c>
      <c r="E310" s="66" t="s">
        <v>377</v>
      </c>
      <c r="F310" s="12"/>
      <c r="G310" s="118">
        <f>SUM(G311)</f>
        <v>0</v>
      </c>
    </row>
    <row r="311" spans="1:7" ht="30" hidden="1">
      <c r="A311" s="112" t="s">
        <v>381</v>
      </c>
      <c r="B311" s="222"/>
      <c r="C311" s="66" t="s">
        <v>44</v>
      </c>
      <c r="D311" s="66" t="s">
        <v>27</v>
      </c>
      <c r="E311" s="66" t="s">
        <v>376</v>
      </c>
      <c r="F311" s="12"/>
      <c r="G311" s="118">
        <f>SUM(G312)</f>
        <v>0</v>
      </c>
    </row>
    <row r="312" spans="1:7" ht="30" hidden="1">
      <c r="A312" s="112" t="s">
        <v>396</v>
      </c>
      <c r="B312" s="222"/>
      <c r="C312" s="15" t="s">
        <v>44</v>
      </c>
      <c r="D312" s="15" t="s">
        <v>27</v>
      </c>
      <c r="E312" s="19" t="s">
        <v>426</v>
      </c>
      <c r="F312" s="15"/>
      <c r="G312" s="118">
        <f>SUM(G313)</f>
        <v>0</v>
      </c>
    </row>
    <row r="313" spans="1:7" ht="15" hidden="1">
      <c r="A313" s="105" t="s">
        <v>28</v>
      </c>
      <c r="B313" s="222"/>
      <c r="C313" s="12" t="s">
        <v>44</v>
      </c>
      <c r="D313" s="12" t="s">
        <v>27</v>
      </c>
      <c r="E313" s="15" t="s">
        <v>426</v>
      </c>
      <c r="F313" s="15" t="s">
        <v>83</v>
      </c>
      <c r="G313" s="109"/>
    </row>
    <row r="314" spans="1:7" ht="60">
      <c r="A314" s="132" t="s">
        <v>367</v>
      </c>
      <c r="B314" s="180"/>
      <c r="C314" s="19" t="s">
        <v>44</v>
      </c>
      <c r="D314" s="19" t="s">
        <v>27</v>
      </c>
      <c r="E314" s="19" t="s">
        <v>153</v>
      </c>
      <c r="F314" s="15"/>
      <c r="G314" s="118">
        <f>SUM(G315)</f>
        <v>1625</v>
      </c>
    </row>
    <row r="315" spans="1:7" ht="45">
      <c r="A315" s="132" t="s">
        <v>151</v>
      </c>
      <c r="B315" s="180"/>
      <c r="C315" s="15" t="s">
        <v>44</v>
      </c>
      <c r="D315" s="15" t="s">
        <v>27</v>
      </c>
      <c r="E315" s="19" t="s">
        <v>154</v>
      </c>
      <c r="F315" s="15"/>
      <c r="G315" s="118">
        <f>SUM(G316,G323)</f>
        <v>1625</v>
      </c>
    </row>
    <row r="316" spans="1:7" ht="30">
      <c r="A316" s="132" t="s">
        <v>152</v>
      </c>
      <c r="B316" s="180"/>
      <c r="C316" s="11" t="s">
        <v>44</v>
      </c>
      <c r="D316" s="11" t="s">
        <v>27</v>
      </c>
      <c r="E316" s="19" t="s">
        <v>156</v>
      </c>
      <c r="F316" s="15"/>
      <c r="G316" s="118">
        <f>SUM(G317,G319,G321)</f>
        <v>1625</v>
      </c>
    </row>
    <row r="317" spans="1:7" ht="45">
      <c r="A317" s="112" t="s">
        <v>431</v>
      </c>
      <c r="B317" s="206"/>
      <c r="C317" s="15" t="s">
        <v>44</v>
      </c>
      <c r="D317" s="15" t="s">
        <v>27</v>
      </c>
      <c r="E317" s="19" t="s">
        <v>430</v>
      </c>
      <c r="F317" s="15"/>
      <c r="G317" s="118">
        <f>SUM(G318)</f>
        <v>900</v>
      </c>
    </row>
    <row r="318" spans="1:7" ht="15">
      <c r="A318" s="105" t="s">
        <v>28</v>
      </c>
      <c r="B318" s="206"/>
      <c r="C318" s="12" t="s">
        <v>44</v>
      </c>
      <c r="D318" s="12" t="s">
        <v>27</v>
      </c>
      <c r="E318" s="15" t="s">
        <v>430</v>
      </c>
      <c r="F318" s="15" t="s">
        <v>83</v>
      </c>
      <c r="G318" s="109">
        <v>900</v>
      </c>
    </row>
    <row r="319" spans="1:7" ht="60">
      <c r="A319" s="112" t="s">
        <v>155</v>
      </c>
      <c r="B319" s="180"/>
      <c r="C319" s="15" t="s">
        <v>44</v>
      </c>
      <c r="D319" s="15" t="s">
        <v>27</v>
      </c>
      <c r="E319" s="19" t="s">
        <v>158</v>
      </c>
      <c r="F319" s="15"/>
      <c r="G319" s="118">
        <f>SUM(G320)</f>
        <v>725</v>
      </c>
    </row>
    <row r="320" spans="1:7" ht="15">
      <c r="A320" s="105" t="s">
        <v>28</v>
      </c>
      <c r="B320" s="180"/>
      <c r="C320" s="12" t="s">
        <v>44</v>
      </c>
      <c r="D320" s="12" t="s">
        <v>27</v>
      </c>
      <c r="E320" s="15" t="s">
        <v>158</v>
      </c>
      <c r="F320" s="15" t="s">
        <v>83</v>
      </c>
      <c r="G320" s="109">
        <v>725</v>
      </c>
    </row>
    <row r="321" spans="1:7" ht="0.75" customHeight="1">
      <c r="A321" s="112" t="s">
        <v>428</v>
      </c>
      <c r="B321" s="222"/>
      <c r="C321" s="15" t="s">
        <v>44</v>
      </c>
      <c r="D321" s="15" t="s">
        <v>27</v>
      </c>
      <c r="E321" s="19" t="s">
        <v>427</v>
      </c>
      <c r="F321" s="15"/>
      <c r="G321" s="118">
        <f>SUM(G322)</f>
        <v>0</v>
      </c>
    </row>
    <row r="322" spans="1:7" ht="15" hidden="1">
      <c r="A322" s="105" t="s">
        <v>28</v>
      </c>
      <c r="B322" s="222"/>
      <c r="C322" s="12" t="s">
        <v>44</v>
      </c>
      <c r="D322" s="12" t="s">
        <v>27</v>
      </c>
      <c r="E322" s="15" t="s">
        <v>427</v>
      </c>
      <c r="F322" s="15" t="s">
        <v>83</v>
      </c>
      <c r="G322" s="109"/>
    </row>
    <row r="323" spans="1:7" ht="30" hidden="1">
      <c r="A323" s="132" t="s">
        <v>395</v>
      </c>
      <c r="B323" s="206"/>
      <c r="C323" s="11" t="s">
        <v>44</v>
      </c>
      <c r="D323" s="11" t="s">
        <v>27</v>
      </c>
      <c r="E323" s="19" t="s">
        <v>405</v>
      </c>
      <c r="F323" s="15"/>
      <c r="G323" s="118">
        <f>SUM(G324,G326)</f>
        <v>0</v>
      </c>
    </row>
    <row r="324" spans="1:7" ht="45" hidden="1">
      <c r="A324" s="112" t="s">
        <v>397</v>
      </c>
      <c r="B324" s="206"/>
      <c r="C324" s="15" t="s">
        <v>44</v>
      </c>
      <c r="D324" s="15" t="s">
        <v>27</v>
      </c>
      <c r="E324" s="19" t="s">
        <v>406</v>
      </c>
      <c r="F324" s="15"/>
      <c r="G324" s="118">
        <f>SUM(G325)</f>
        <v>0</v>
      </c>
    </row>
    <row r="325" spans="1:7" ht="15" hidden="1">
      <c r="A325" s="105" t="s">
        <v>28</v>
      </c>
      <c r="B325" s="206"/>
      <c r="C325" s="12" t="s">
        <v>44</v>
      </c>
      <c r="D325" s="12" t="s">
        <v>27</v>
      </c>
      <c r="E325" s="15" t="s">
        <v>406</v>
      </c>
      <c r="F325" s="15" t="s">
        <v>83</v>
      </c>
      <c r="G325" s="109"/>
    </row>
    <row r="326" spans="1:7" ht="45" hidden="1">
      <c r="A326" s="112" t="s">
        <v>398</v>
      </c>
      <c r="B326" s="206"/>
      <c r="C326" s="15" t="s">
        <v>44</v>
      </c>
      <c r="D326" s="15" t="s">
        <v>27</v>
      </c>
      <c r="E326" s="19" t="s">
        <v>407</v>
      </c>
      <c r="F326" s="15"/>
      <c r="G326" s="118">
        <f>SUM(G327)</f>
        <v>0</v>
      </c>
    </row>
    <row r="327" spans="1:7" ht="15" hidden="1">
      <c r="A327" s="105" t="s">
        <v>28</v>
      </c>
      <c r="B327" s="206"/>
      <c r="C327" s="12" t="s">
        <v>44</v>
      </c>
      <c r="D327" s="12" t="s">
        <v>27</v>
      </c>
      <c r="E327" s="15" t="s">
        <v>407</v>
      </c>
      <c r="F327" s="15" t="s">
        <v>83</v>
      </c>
      <c r="G327" s="109"/>
    </row>
    <row r="328" spans="1:7" ht="15">
      <c r="A328" s="107" t="s">
        <v>46</v>
      </c>
      <c r="B328" s="180"/>
      <c r="C328" s="22" t="s">
        <v>44</v>
      </c>
      <c r="D328" s="22" t="s">
        <v>16</v>
      </c>
      <c r="E328" s="22"/>
      <c r="F328" s="22"/>
      <c r="G328" s="118">
        <f>SUM(G329,G336)</f>
        <v>2359.6</v>
      </c>
    </row>
    <row r="329" spans="1:7" ht="45">
      <c r="A329" s="139" t="s">
        <v>354</v>
      </c>
      <c r="B329" s="180"/>
      <c r="C329" s="19" t="s">
        <v>44</v>
      </c>
      <c r="D329" s="19" t="s">
        <v>16</v>
      </c>
      <c r="E329" s="19" t="s">
        <v>161</v>
      </c>
      <c r="F329" s="15"/>
      <c r="G329" s="138">
        <f>SUM(G330)</f>
        <v>375.6</v>
      </c>
    </row>
    <row r="330" spans="1:7" ht="30">
      <c r="A330" s="112" t="s">
        <v>159</v>
      </c>
      <c r="B330" s="180"/>
      <c r="C330" s="19" t="s">
        <v>44</v>
      </c>
      <c r="D330" s="19" t="s">
        <v>16</v>
      </c>
      <c r="E330" s="19" t="s">
        <v>162</v>
      </c>
      <c r="F330" s="15"/>
      <c r="G330" s="138">
        <f>SUM(G331)</f>
        <v>375.6</v>
      </c>
    </row>
    <row r="331" spans="1:7" ht="30">
      <c r="A331" s="108" t="s">
        <v>160</v>
      </c>
      <c r="B331" s="180"/>
      <c r="C331" s="11" t="s">
        <v>44</v>
      </c>
      <c r="D331" s="11" t="s">
        <v>16</v>
      </c>
      <c r="E331" s="19" t="s">
        <v>163</v>
      </c>
      <c r="F331" s="22"/>
      <c r="G331" s="118">
        <f>SUM(G332,G334)</f>
        <v>375.6</v>
      </c>
    </row>
    <row r="332" spans="1:7" ht="75">
      <c r="A332" s="112" t="s">
        <v>312</v>
      </c>
      <c r="B332" s="180"/>
      <c r="C332" s="11" t="s">
        <v>44</v>
      </c>
      <c r="D332" s="11" t="s">
        <v>16</v>
      </c>
      <c r="E332" s="19" t="s">
        <v>164</v>
      </c>
      <c r="F332" s="15"/>
      <c r="G332" s="118">
        <f>SUM(G333)</f>
        <v>120</v>
      </c>
    </row>
    <row r="333" spans="1:7" ht="15">
      <c r="A333" s="105" t="s">
        <v>28</v>
      </c>
      <c r="B333" s="180"/>
      <c r="C333" s="15" t="s">
        <v>44</v>
      </c>
      <c r="D333" s="15" t="s">
        <v>16</v>
      </c>
      <c r="E333" s="15" t="s">
        <v>164</v>
      </c>
      <c r="F333" s="15" t="s">
        <v>83</v>
      </c>
      <c r="G333" s="142">
        <v>120</v>
      </c>
    </row>
    <row r="334" spans="1:7" ht="60">
      <c r="A334" s="112" t="s">
        <v>429</v>
      </c>
      <c r="B334" s="197"/>
      <c r="C334" s="11" t="s">
        <v>44</v>
      </c>
      <c r="D334" s="11" t="s">
        <v>16</v>
      </c>
      <c r="E334" s="19" t="s">
        <v>325</v>
      </c>
      <c r="F334" s="15"/>
      <c r="G334" s="118">
        <f>SUM(G335)</f>
        <v>255.6</v>
      </c>
    </row>
    <row r="335" spans="1:7" ht="15">
      <c r="A335" s="105" t="s">
        <v>28</v>
      </c>
      <c r="B335" s="197"/>
      <c r="C335" s="15" t="s">
        <v>44</v>
      </c>
      <c r="D335" s="15" t="s">
        <v>16</v>
      </c>
      <c r="E335" s="15" t="s">
        <v>325</v>
      </c>
      <c r="F335" s="15" t="s">
        <v>83</v>
      </c>
      <c r="G335" s="142">
        <v>255.6</v>
      </c>
    </row>
    <row r="336" spans="1:7" ht="60">
      <c r="A336" s="132" t="s">
        <v>368</v>
      </c>
      <c r="B336" s="206"/>
      <c r="C336" s="19" t="s">
        <v>44</v>
      </c>
      <c r="D336" s="19" t="s">
        <v>16</v>
      </c>
      <c r="E336" s="19" t="s">
        <v>142</v>
      </c>
      <c r="F336" s="15"/>
      <c r="G336" s="207">
        <f>SUM(G337)</f>
        <v>1984</v>
      </c>
    </row>
    <row r="337" spans="1:7" ht="30">
      <c r="A337" s="112" t="s">
        <v>386</v>
      </c>
      <c r="B337" s="206"/>
      <c r="C337" s="19" t="s">
        <v>44</v>
      </c>
      <c r="D337" s="19" t="s">
        <v>16</v>
      </c>
      <c r="E337" s="19" t="s">
        <v>387</v>
      </c>
      <c r="F337" s="15"/>
      <c r="G337" s="207">
        <f>SUM(G338)</f>
        <v>1984</v>
      </c>
    </row>
    <row r="338" spans="1:7" ht="15">
      <c r="A338" s="128" t="s">
        <v>388</v>
      </c>
      <c r="B338" s="206"/>
      <c r="C338" s="19" t="s">
        <v>44</v>
      </c>
      <c r="D338" s="19" t="s">
        <v>16</v>
      </c>
      <c r="E338" s="19" t="s">
        <v>389</v>
      </c>
      <c r="F338" s="15"/>
      <c r="G338" s="207">
        <f>SUM(G339)</f>
        <v>1984</v>
      </c>
    </row>
    <row r="339" spans="1:7" ht="30">
      <c r="A339" s="112" t="s">
        <v>403</v>
      </c>
      <c r="B339" s="206"/>
      <c r="C339" s="19" t="s">
        <v>44</v>
      </c>
      <c r="D339" s="19" t="s">
        <v>16</v>
      </c>
      <c r="E339" s="19" t="s">
        <v>390</v>
      </c>
      <c r="F339" s="15"/>
      <c r="G339" s="207">
        <f>SUM(G340)</f>
        <v>1984</v>
      </c>
    </row>
    <row r="340" spans="1:7" ht="30">
      <c r="A340" s="105" t="s">
        <v>28</v>
      </c>
      <c r="B340" s="206"/>
      <c r="C340" s="15" t="s">
        <v>44</v>
      </c>
      <c r="D340" s="15" t="s">
        <v>16</v>
      </c>
      <c r="E340" s="15" t="s">
        <v>390</v>
      </c>
      <c r="F340" s="15" t="s">
        <v>83</v>
      </c>
      <c r="G340" s="142">
        <v>1984</v>
      </c>
    </row>
    <row r="341" spans="1:7" ht="14.25">
      <c r="A341" s="131" t="s">
        <v>23</v>
      </c>
      <c r="B341" s="55"/>
      <c r="C341" s="31" t="s">
        <v>24</v>
      </c>
      <c r="D341" s="31"/>
      <c r="E341" s="30"/>
      <c r="F341" s="30"/>
      <c r="G341" s="126">
        <f>SUM(G342,G363,G398,G429,G417)</f>
        <v>95385.3</v>
      </c>
    </row>
    <row r="342" spans="1:7" ht="15">
      <c r="A342" s="107" t="s">
        <v>25</v>
      </c>
      <c r="B342" s="55"/>
      <c r="C342" s="10" t="s">
        <v>24</v>
      </c>
      <c r="D342" s="10" t="s">
        <v>14</v>
      </c>
      <c r="E342" s="22"/>
      <c r="F342" s="22"/>
      <c r="G342" s="126">
        <f>SUM(G343,G358)</f>
        <v>21308</v>
      </c>
    </row>
    <row r="343" spans="1:7" ht="45">
      <c r="A343" s="128" t="s">
        <v>352</v>
      </c>
      <c r="B343" s="55"/>
      <c r="C343" s="19" t="s">
        <v>24</v>
      </c>
      <c r="D343" s="19" t="s">
        <v>14</v>
      </c>
      <c r="E343" s="19" t="s">
        <v>139</v>
      </c>
      <c r="F343" s="19"/>
      <c r="G343" s="118">
        <f>SUM(G344)</f>
        <v>21258</v>
      </c>
    </row>
    <row r="344" spans="1:7" ht="30">
      <c r="A344" s="112" t="s">
        <v>165</v>
      </c>
      <c r="B344" s="55"/>
      <c r="C344" s="12" t="s">
        <v>24</v>
      </c>
      <c r="D344" s="12" t="s">
        <v>14</v>
      </c>
      <c r="E344" s="19" t="s">
        <v>168</v>
      </c>
      <c r="F344" s="15"/>
      <c r="G344" s="126">
        <f>SUM(G345)</f>
        <v>21258</v>
      </c>
    </row>
    <row r="345" spans="1:7" ht="15">
      <c r="A345" s="128" t="s">
        <v>166</v>
      </c>
      <c r="B345" s="55"/>
      <c r="C345" s="11" t="s">
        <v>24</v>
      </c>
      <c r="D345" s="11" t="s">
        <v>14</v>
      </c>
      <c r="E345" s="19" t="s">
        <v>169</v>
      </c>
      <c r="F345" s="19"/>
      <c r="G345" s="126">
        <f>SUM(G346,G352,G354,G356,G350,G348)</f>
        <v>21258</v>
      </c>
    </row>
    <row r="346" spans="1:7" ht="30">
      <c r="A346" s="112" t="s">
        <v>167</v>
      </c>
      <c r="B346" s="55"/>
      <c r="C346" s="11" t="s">
        <v>24</v>
      </c>
      <c r="D346" s="11" t="s">
        <v>14</v>
      </c>
      <c r="E346" s="19" t="s">
        <v>170</v>
      </c>
      <c r="F346" s="15"/>
      <c r="G346" s="126">
        <f>SUM(G347)</f>
        <v>8056</v>
      </c>
    </row>
    <row r="347" spans="1:7" ht="30">
      <c r="A347" s="105" t="s">
        <v>85</v>
      </c>
      <c r="B347" s="55"/>
      <c r="C347" s="12" t="s">
        <v>24</v>
      </c>
      <c r="D347" s="12" t="s">
        <v>14</v>
      </c>
      <c r="E347" s="15" t="s">
        <v>170</v>
      </c>
      <c r="F347" s="15" t="s">
        <v>82</v>
      </c>
      <c r="G347" s="125">
        <v>8056</v>
      </c>
    </row>
    <row r="348" spans="1:7" ht="1.5" customHeight="1">
      <c r="A348" s="112" t="s">
        <v>337</v>
      </c>
      <c r="B348" s="55"/>
      <c r="C348" s="11" t="s">
        <v>24</v>
      </c>
      <c r="D348" s="11" t="s">
        <v>14</v>
      </c>
      <c r="E348" s="19" t="s">
        <v>399</v>
      </c>
      <c r="F348" s="19"/>
      <c r="G348" s="126">
        <f>SUM(G349)</f>
        <v>0</v>
      </c>
    </row>
    <row r="349" spans="1:7" ht="30" hidden="1">
      <c r="A349" s="105" t="s">
        <v>85</v>
      </c>
      <c r="B349" s="55"/>
      <c r="C349" s="12" t="s">
        <v>24</v>
      </c>
      <c r="D349" s="12" t="s">
        <v>14</v>
      </c>
      <c r="E349" s="15" t="s">
        <v>399</v>
      </c>
      <c r="F349" s="15" t="s">
        <v>82</v>
      </c>
      <c r="G349" s="125"/>
    </row>
    <row r="350" spans="1:7" ht="45" hidden="1">
      <c r="A350" s="112" t="s">
        <v>348</v>
      </c>
      <c r="B350" s="55"/>
      <c r="C350" s="11" t="s">
        <v>24</v>
      </c>
      <c r="D350" s="11" t="s">
        <v>14</v>
      </c>
      <c r="E350" s="19" t="s">
        <v>384</v>
      </c>
      <c r="F350" s="19"/>
      <c r="G350" s="126">
        <f>SUM(G351)</f>
        <v>0</v>
      </c>
    </row>
    <row r="351" spans="1:7" ht="30" hidden="1">
      <c r="A351" s="105" t="s">
        <v>85</v>
      </c>
      <c r="B351" s="55"/>
      <c r="C351" s="12" t="s">
        <v>24</v>
      </c>
      <c r="D351" s="12" t="s">
        <v>14</v>
      </c>
      <c r="E351" s="15" t="s">
        <v>384</v>
      </c>
      <c r="F351" s="15" t="s">
        <v>82</v>
      </c>
      <c r="G351" s="125"/>
    </row>
    <row r="352" spans="1:7" ht="90">
      <c r="A352" s="128" t="s">
        <v>171</v>
      </c>
      <c r="B352" s="55"/>
      <c r="C352" s="11" t="s">
        <v>24</v>
      </c>
      <c r="D352" s="11" t="s">
        <v>14</v>
      </c>
      <c r="E352" s="19" t="s">
        <v>172</v>
      </c>
      <c r="F352" s="19"/>
      <c r="G352" s="126">
        <f>SUM(G353)</f>
        <v>46</v>
      </c>
    </row>
    <row r="353" spans="1:7" ht="30">
      <c r="A353" s="105" t="s">
        <v>85</v>
      </c>
      <c r="B353" s="55"/>
      <c r="C353" s="12" t="s">
        <v>24</v>
      </c>
      <c r="D353" s="12" t="s">
        <v>14</v>
      </c>
      <c r="E353" s="15" t="s">
        <v>172</v>
      </c>
      <c r="F353" s="15" t="s">
        <v>82</v>
      </c>
      <c r="G353" s="125">
        <v>46</v>
      </c>
    </row>
    <row r="354" spans="1:7" ht="90">
      <c r="A354" s="128" t="s">
        <v>261</v>
      </c>
      <c r="B354" s="55"/>
      <c r="C354" s="11" t="s">
        <v>24</v>
      </c>
      <c r="D354" s="11" t="s">
        <v>14</v>
      </c>
      <c r="E354" s="19" t="s">
        <v>173</v>
      </c>
      <c r="F354" s="15"/>
      <c r="G354" s="126">
        <f>SUM(G355)</f>
        <v>12922</v>
      </c>
    </row>
    <row r="355" spans="1:7" ht="30">
      <c r="A355" s="105" t="s">
        <v>85</v>
      </c>
      <c r="B355" s="56"/>
      <c r="C355" s="12" t="s">
        <v>24</v>
      </c>
      <c r="D355" s="12" t="s">
        <v>14</v>
      </c>
      <c r="E355" s="15" t="s">
        <v>173</v>
      </c>
      <c r="F355" s="15" t="s">
        <v>82</v>
      </c>
      <c r="G355" s="125">
        <v>12922</v>
      </c>
    </row>
    <row r="356" spans="1:7" ht="30">
      <c r="A356" s="112" t="s">
        <v>174</v>
      </c>
      <c r="B356" s="55"/>
      <c r="C356" s="11" t="s">
        <v>24</v>
      </c>
      <c r="D356" s="11" t="s">
        <v>14</v>
      </c>
      <c r="E356" s="19" t="s">
        <v>175</v>
      </c>
      <c r="F356" s="15"/>
      <c r="G356" s="126">
        <f>SUM(G357)</f>
        <v>234</v>
      </c>
    </row>
    <row r="357" spans="1:7" ht="30">
      <c r="A357" s="105" t="s">
        <v>85</v>
      </c>
      <c r="B357" s="55"/>
      <c r="C357" s="12" t="s">
        <v>24</v>
      </c>
      <c r="D357" s="12" t="s">
        <v>14</v>
      </c>
      <c r="E357" s="15" t="s">
        <v>175</v>
      </c>
      <c r="F357" s="15" t="s">
        <v>82</v>
      </c>
      <c r="G357" s="125">
        <v>234</v>
      </c>
    </row>
    <row r="358" spans="1:7" ht="45">
      <c r="A358" s="128" t="s">
        <v>355</v>
      </c>
      <c r="B358" s="55"/>
      <c r="C358" s="11" t="s">
        <v>24</v>
      </c>
      <c r="D358" s="11" t="s">
        <v>14</v>
      </c>
      <c r="E358" s="19" t="s">
        <v>189</v>
      </c>
      <c r="F358" s="19"/>
      <c r="G358" s="126">
        <f>SUM(G359)</f>
        <v>50</v>
      </c>
    </row>
    <row r="359" spans="1:7" ht="45">
      <c r="A359" s="128" t="s">
        <v>186</v>
      </c>
      <c r="B359" s="55"/>
      <c r="C359" s="11" t="s">
        <v>24</v>
      </c>
      <c r="D359" s="11" t="s">
        <v>14</v>
      </c>
      <c r="E359" s="19" t="s">
        <v>190</v>
      </c>
      <c r="F359" s="19"/>
      <c r="G359" s="126">
        <f>SUM(G360)</f>
        <v>50</v>
      </c>
    </row>
    <row r="360" spans="1:7" ht="30">
      <c r="A360" s="128" t="s">
        <v>206</v>
      </c>
      <c r="B360" s="55"/>
      <c r="C360" s="11" t="s">
        <v>24</v>
      </c>
      <c r="D360" s="11" t="s">
        <v>14</v>
      </c>
      <c r="E360" s="19" t="s">
        <v>208</v>
      </c>
      <c r="F360" s="19"/>
      <c r="G360" s="126">
        <f>SUM(G361)</f>
        <v>50</v>
      </c>
    </row>
    <row r="361" spans="1:7" ht="60">
      <c r="A361" s="128" t="s">
        <v>262</v>
      </c>
      <c r="B361" s="55"/>
      <c r="C361" s="11" t="s">
        <v>24</v>
      </c>
      <c r="D361" s="11" t="s">
        <v>14</v>
      </c>
      <c r="E361" s="19" t="s">
        <v>256</v>
      </c>
      <c r="F361" s="19"/>
      <c r="G361" s="126">
        <f>SUM(G362)</f>
        <v>50</v>
      </c>
    </row>
    <row r="362" spans="1:7" ht="30">
      <c r="A362" s="105" t="s">
        <v>85</v>
      </c>
      <c r="B362" s="55"/>
      <c r="C362" s="12" t="s">
        <v>24</v>
      </c>
      <c r="D362" s="12" t="s">
        <v>14</v>
      </c>
      <c r="E362" s="15" t="s">
        <v>256</v>
      </c>
      <c r="F362" s="15" t="s">
        <v>82</v>
      </c>
      <c r="G362" s="125">
        <v>50</v>
      </c>
    </row>
    <row r="363" spans="1:7" ht="15">
      <c r="A363" s="107" t="s">
        <v>26</v>
      </c>
      <c r="B363" s="55"/>
      <c r="C363" s="21" t="s">
        <v>24</v>
      </c>
      <c r="D363" s="21" t="s">
        <v>27</v>
      </c>
      <c r="E363" s="21"/>
      <c r="F363" s="21"/>
      <c r="G363" s="126">
        <f>SUM(G364,G390)</f>
        <v>58839.3</v>
      </c>
    </row>
    <row r="364" spans="1:7" ht="45">
      <c r="A364" s="128" t="s">
        <v>353</v>
      </c>
      <c r="B364" s="55"/>
      <c r="C364" s="11" t="s">
        <v>24</v>
      </c>
      <c r="D364" s="11" t="s">
        <v>27</v>
      </c>
      <c r="E364" s="19" t="s">
        <v>139</v>
      </c>
      <c r="F364" s="19"/>
      <c r="G364" s="126">
        <f>SUM(G365)</f>
        <v>58304.3</v>
      </c>
    </row>
    <row r="365" spans="1:7" ht="30">
      <c r="A365" s="112" t="s">
        <v>165</v>
      </c>
      <c r="B365" s="55"/>
      <c r="C365" s="11" t="s">
        <v>24</v>
      </c>
      <c r="D365" s="11" t="s">
        <v>27</v>
      </c>
      <c r="E365" s="19" t="s">
        <v>168</v>
      </c>
      <c r="F365" s="19"/>
      <c r="G365" s="126">
        <f>SUM(G366,G387)</f>
        <v>58304.3</v>
      </c>
    </row>
    <row r="366" spans="1:7" ht="15">
      <c r="A366" s="128" t="s">
        <v>176</v>
      </c>
      <c r="B366" s="55"/>
      <c r="C366" s="11" t="s">
        <v>24</v>
      </c>
      <c r="D366" s="11" t="s">
        <v>27</v>
      </c>
      <c r="E366" s="19" t="s">
        <v>177</v>
      </c>
      <c r="F366" s="19"/>
      <c r="G366" s="126">
        <f>SUM(G367,G371,G375,G377,G381,G383,G385,G373,G379,G369)</f>
        <v>56773.8</v>
      </c>
    </row>
    <row r="367" spans="1:7" ht="30">
      <c r="A367" s="128" t="s">
        <v>167</v>
      </c>
      <c r="B367" s="55"/>
      <c r="C367" s="11" t="s">
        <v>24</v>
      </c>
      <c r="D367" s="11" t="s">
        <v>27</v>
      </c>
      <c r="E367" s="19" t="s">
        <v>178</v>
      </c>
      <c r="F367" s="19"/>
      <c r="G367" s="126">
        <f>SUM(G368)</f>
        <v>10011</v>
      </c>
    </row>
    <row r="368" spans="1:7" ht="30">
      <c r="A368" s="105" t="s">
        <v>85</v>
      </c>
      <c r="B368" s="55"/>
      <c r="C368" s="12" t="s">
        <v>24</v>
      </c>
      <c r="D368" s="12" t="s">
        <v>27</v>
      </c>
      <c r="E368" s="15" t="s">
        <v>178</v>
      </c>
      <c r="F368" s="15" t="s">
        <v>82</v>
      </c>
      <c r="G368" s="125">
        <v>10011</v>
      </c>
    </row>
    <row r="369" spans="1:7" ht="30">
      <c r="A369" s="112" t="s">
        <v>370</v>
      </c>
      <c r="B369" s="55"/>
      <c r="C369" s="11" t="s">
        <v>24</v>
      </c>
      <c r="D369" s="11" t="s">
        <v>27</v>
      </c>
      <c r="E369" s="19" t="s">
        <v>369</v>
      </c>
      <c r="F369" s="19"/>
      <c r="G369" s="126">
        <f>SUM(G370)</f>
        <v>284</v>
      </c>
    </row>
    <row r="370" spans="1:7" ht="30">
      <c r="A370" s="105" t="s">
        <v>85</v>
      </c>
      <c r="B370" s="55"/>
      <c r="C370" s="12" t="s">
        <v>24</v>
      </c>
      <c r="D370" s="12" t="s">
        <v>27</v>
      </c>
      <c r="E370" s="15" t="s">
        <v>369</v>
      </c>
      <c r="F370" s="15" t="s">
        <v>82</v>
      </c>
      <c r="G370" s="125">
        <v>284</v>
      </c>
    </row>
    <row r="371" spans="1:7" ht="1.5" customHeight="1">
      <c r="A371" s="112" t="s">
        <v>337</v>
      </c>
      <c r="B371" s="55"/>
      <c r="C371" s="11" t="s">
        <v>24</v>
      </c>
      <c r="D371" s="11" t="s">
        <v>27</v>
      </c>
      <c r="E371" s="19" t="s">
        <v>338</v>
      </c>
      <c r="F371" s="19"/>
      <c r="G371" s="126">
        <f>SUM(G372)</f>
        <v>0</v>
      </c>
    </row>
    <row r="372" spans="1:7" ht="30" hidden="1">
      <c r="A372" s="105" t="s">
        <v>85</v>
      </c>
      <c r="B372" s="55"/>
      <c r="C372" s="12" t="s">
        <v>24</v>
      </c>
      <c r="D372" s="12" t="s">
        <v>27</v>
      </c>
      <c r="E372" s="15" t="s">
        <v>338</v>
      </c>
      <c r="F372" s="15" t="s">
        <v>82</v>
      </c>
      <c r="G372" s="125"/>
    </row>
    <row r="373" spans="1:7" ht="45" hidden="1">
      <c r="A373" s="112" t="s">
        <v>348</v>
      </c>
      <c r="B373" s="55"/>
      <c r="C373" s="11" t="s">
        <v>24</v>
      </c>
      <c r="D373" s="11" t="s">
        <v>27</v>
      </c>
      <c r="E373" s="19" t="s">
        <v>344</v>
      </c>
      <c r="F373" s="19"/>
      <c r="G373" s="126">
        <f>SUM(G374)</f>
        <v>0</v>
      </c>
    </row>
    <row r="374" spans="1:7" ht="30" hidden="1">
      <c r="A374" s="105" t="s">
        <v>85</v>
      </c>
      <c r="B374" s="55"/>
      <c r="C374" s="12" t="s">
        <v>24</v>
      </c>
      <c r="D374" s="12" t="s">
        <v>27</v>
      </c>
      <c r="E374" s="15" t="s">
        <v>344</v>
      </c>
      <c r="F374" s="15" t="s">
        <v>82</v>
      </c>
      <c r="G374" s="125"/>
    </row>
    <row r="375" spans="1:7" ht="30">
      <c r="A375" s="128" t="s">
        <v>331</v>
      </c>
      <c r="B375" s="55"/>
      <c r="C375" s="11" t="s">
        <v>24</v>
      </c>
      <c r="D375" s="11" t="s">
        <v>27</v>
      </c>
      <c r="E375" s="11" t="s">
        <v>179</v>
      </c>
      <c r="F375" s="11"/>
      <c r="G375" s="126">
        <f>SUM(G376)</f>
        <v>1038</v>
      </c>
    </row>
    <row r="376" spans="1:7" ht="30">
      <c r="A376" s="105" t="s">
        <v>85</v>
      </c>
      <c r="B376" s="55"/>
      <c r="C376" s="12" t="s">
        <v>24</v>
      </c>
      <c r="D376" s="12" t="s">
        <v>27</v>
      </c>
      <c r="E376" s="12" t="s">
        <v>179</v>
      </c>
      <c r="F376" s="15" t="s">
        <v>82</v>
      </c>
      <c r="G376" s="125">
        <v>1038</v>
      </c>
    </row>
    <row r="377" spans="1:7" ht="45">
      <c r="A377" s="112" t="s">
        <v>247</v>
      </c>
      <c r="B377" s="55"/>
      <c r="C377" s="11" t="s">
        <v>24</v>
      </c>
      <c r="D377" s="11" t="s">
        <v>27</v>
      </c>
      <c r="E377" s="11" t="s">
        <v>295</v>
      </c>
      <c r="F377" s="15"/>
      <c r="G377" s="126">
        <f>SUM(G378)</f>
        <v>500</v>
      </c>
    </row>
    <row r="378" spans="1:7" ht="30">
      <c r="A378" s="105" t="s">
        <v>85</v>
      </c>
      <c r="B378" s="55"/>
      <c r="C378" s="12" t="s">
        <v>24</v>
      </c>
      <c r="D378" s="12" t="s">
        <v>27</v>
      </c>
      <c r="E378" s="12" t="s">
        <v>295</v>
      </c>
      <c r="F378" s="15" t="s">
        <v>82</v>
      </c>
      <c r="G378" s="125">
        <v>500</v>
      </c>
    </row>
    <row r="379" spans="1:7" ht="45">
      <c r="A379" s="112" t="s">
        <v>345</v>
      </c>
      <c r="B379" s="55"/>
      <c r="C379" s="11" t="s">
        <v>24</v>
      </c>
      <c r="D379" s="11" t="s">
        <v>27</v>
      </c>
      <c r="E379" s="11" t="s">
        <v>346</v>
      </c>
      <c r="F379" s="15"/>
      <c r="G379" s="126">
        <f>SUM(G380)</f>
        <v>2776.8</v>
      </c>
    </row>
    <row r="380" spans="1:7" ht="30">
      <c r="A380" s="105" t="s">
        <v>85</v>
      </c>
      <c r="B380" s="55"/>
      <c r="C380" s="12" t="s">
        <v>24</v>
      </c>
      <c r="D380" s="12" t="s">
        <v>27</v>
      </c>
      <c r="E380" s="12" t="s">
        <v>346</v>
      </c>
      <c r="F380" s="15" t="s">
        <v>82</v>
      </c>
      <c r="G380" s="125">
        <v>2776.8</v>
      </c>
    </row>
    <row r="381" spans="1:7" ht="90">
      <c r="A381" s="128" t="s">
        <v>261</v>
      </c>
      <c r="B381" s="55"/>
      <c r="C381" s="11" t="s">
        <v>24</v>
      </c>
      <c r="D381" s="11" t="s">
        <v>27</v>
      </c>
      <c r="E381" s="19" t="s">
        <v>180</v>
      </c>
      <c r="F381" s="19"/>
      <c r="G381" s="126">
        <f>SUM(G382)</f>
        <v>37739</v>
      </c>
    </row>
    <row r="382" spans="1:7" ht="30">
      <c r="A382" s="105" t="s">
        <v>85</v>
      </c>
      <c r="B382" s="55"/>
      <c r="C382" s="12" t="s">
        <v>24</v>
      </c>
      <c r="D382" s="12" t="s">
        <v>27</v>
      </c>
      <c r="E382" s="15" t="s">
        <v>180</v>
      </c>
      <c r="F382" s="15" t="s">
        <v>82</v>
      </c>
      <c r="G382" s="125">
        <v>37739</v>
      </c>
    </row>
    <row r="383" spans="1:7" ht="45">
      <c r="A383" s="128" t="s">
        <v>181</v>
      </c>
      <c r="B383" s="55"/>
      <c r="C383" s="11" t="s">
        <v>24</v>
      </c>
      <c r="D383" s="11" t="s">
        <v>27</v>
      </c>
      <c r="E383" s="19" t="s">
        <v>182</v>
      </c>
      <c r="F383" s="19"/>
      <c r="G383" s="126">
        <f>SUM(G384)</f>
        <v>441</v>
      </c>
    </row>
    <row r="384" spans="1:7" ht="30">
      <c r="A384" s="105" t="s">
        <v>85</v>
      </c>
      <c r="B384" s="55"/>
      <c r="C384" s="12" t="s">
        <v>24</v>
      </c>
      <c r="D384" s="12" t="s">
        <v>27</v>
      </c>
      <c r="E384" s="15" t="s">
        <v>182</v>
      </c>
      <c r="F384" s="15" t="s">
        <v>82</v>
      </c>
      <c r="G384" s="125">
        <v>441</v>
      </c>
    </row>
    <row r="385" spans="1:7" ht="45">
      <c r="A385" s="128" t="s">
        <v>336</v>
      </c>
      <c r="B385" s="55"/>
      <c r="C385" s="11" t="s">
        <v>24</v>
      </c>
      <c r="D385" s="11" t="s">
        <v>27</v>
      </c>
      <c r="E385" s="19" t="s">
        <v>385</v>
      </c>
      <c r="F385" s="19"/>
      <c r="G385" s="126">
        <f>SUM(G386)</f>
        <v>3984</v>
      </c>
    </row>
    <row r="386" spans="1:7" ht="30">
      <c r="A386" s="105" t="s">
        <v>85</v>
      </c>
      <c r="B386" s="55"/>
      <c r="C386" s="12" t="s">
        <v>24</v>
      </c>
      <c r="D386" s="12" t="s">
        <v>27</v>
      </c>
      <c r="E386" s="15" t="s">
        <v>385</v>
      </c>
      <c r="F386" s="15" t="s">
        <v>82</v>
      </c>
      <c r="G386" s="125">
        <v>3984</v>
      </c>
    </row>
    <row r="387" spans="1:7" ht="15">
      <c r="A387" s="112" t="s">
        <v>391</v>
      </c>
      <c r="B387" s="55"/>
      <c r="C387" s="11" t="s">
        <v>24</v>
      </c>
      <c r="D387" s="11" t="s">
        <v>27</v>
      </c>
      <c r="E387" s="19" t="s">
        <v>392</v>
      </c>
      <c r="F387" s="15"/>
      <c r="G387" s="126">
        <f>SUM(G388)</f>
        <v>1530.5</v>
      </c>
    </row>
    <row r="388" spans="1:7" ht="45">
      <c r="A388" s="112" t="s">
        <v>452</v>
      </c>
      <c r="B388" s="55"/>
      <c r="C388" s="11" t="s">
        <v>24</v>
      </c>
      <c r="D388" s="11" t="s">
        <v>27</v>
      </c>
      <c r="E388" s="19" t="s">
        <v>453</v>
      </c>
      <c r="F388" s="19"/>
      <c r="G388" s="126">
        <f>SUM(G389)</f>
        <v>1530.5</v>
      </c>
    </row>
    <row r="389" spans="1:7" ht="30">
      <c r="A389" s="105" t="s">
        <v>85</v>
      </c>
      <c r="B389" s="55"/>
      <c r="C389" s="12" t="s">
        <v>24</v>
      </c>
      <c r="D389" s="12" t="s">
        <v>27</v>
      </c>
      <c r="E389" s="15" t="s">
        <v>453</v>
      </c>
      <c r="F389" s="15" t="s">
        <v>82</v>
      </c>
      <c r="G389" s="125">
        <v>1530.5</v>
      </c>
    </row>
    <row r="390" spans="1:7" ht="45">
      <c r="A390" s="128" t="s">
        <v>355</v>
      </c>
      <c r="B390" s="55"/>
      <c r="C390" s="11" t="s">
        <v>24</v>
      </c>
      <c r="D390" s="11" t="s">
        <v>27</v>
      </c>
      <c r="E390" s="19" t="s">
        <v>189</v>
      </c>
      <c r="F390" s="19"/>
      <c r="G390" s="126">
        <f>SUM(G391)</f>
        <v>535</v>
      </c>
    </row>
    <row r="391" spans="1:7" ht="45">
      <c r="A391" s="128" t="s">
        <v>186</v>
      </c>
      <c r="B391" s="55"/>
      <c r="C391" s="11" t="s">
        <v>24</v>
      </c>
      <c r="D391" s="11" t="s">
        <v>27</v>
      </c>
      <c r="E391" s="19" t="s">
        <v>190</v>
      </c>
      <c r="F391" s="19"/>
      <c r="G391" s="126">
        <f>SUM(G392,G395)</f>
        <v>535</v>
      </c>
    </row>
    <row r="392" spans="1:7" ht="30">
      <c r="A392" s="128" t="s">
        <v>206</v>
      </c>
      <c r="B392" s="55"/>
      <c r="C392" s="11" t="s">
        <v>24</v>
      </c>
      <c r="D392" s="11" t="s">
        <v>27</v>
      </c>
      <c r="E392" s="19" t="s">
        <v>208</v>
      </c>
      <c r="F392" s="19"/>
      <c r="G392" s="126">
        <f>SUM(G393)</f>
        <v>50</v>
      </c>
    </row>
    <row r="393" spans="1:7" ht="60">
      <c r="A393" s="128" t="s">
        <v>262</v>
      </c>
      <c r="B393" s="55"/>
      <c r="C393" s="11" t="s">
        <v>24</v>
      </c>
      <c r="D393" s="11" t="s">
        <v>27</v>
      </c>
      <c r="E393" s="19" t="s">
        <v>256</v>
      </c>
      <c r="F393" s="19"/>
      <c r="G393" s="126">
        <f>SUM(G394)</f>
        <v>50</v>
      </c>
    </row>
    <row r="394" spans="1:7" ht="30">
      <c r="A394" s="105" t="s">
        <v>85</v>
      </c>
      <c r="B394" s="55"/>
      <c r="C394" s="12" t="s">
        <v>24</v>
      </c>
      <c r="D394" s="12" t="s">
        <v>27</v>
      </c>
      <c r="E394" s="15" t="s">
        <v>256</v>
      </c>
      <c r="F394" s="15" t="s">
        <v>82</v>
      </c>
      <c r="G394" s="125">
        <v>50</v>
      </c>
    </row>
    <row r="395" spans="1:7" ht="30">
      <c r="A395" s="128" t="s">
        <v>187</v>
      </c>
      <c r="B395" s="55"/>
      <c r="C395" s="11" t="s">
        <v>24</v>
      </c>
      <c r="D395" s="11" t="s">
        <v>27</v>
      </c>
      <c r="E395" s="19" t="s">
        <v>191</v>
      </c>
      <c r="F395" s="19"/>
      <c r="G395" s="126">
        <f>SUM(G396)</f>
        <v>485</v>
      </c>
    </row>
    <row r="396" spans="1:7" ht="45">
      <c r="A396" s="128" t="s">
        <v>188</v>
      </c>
      <c r="B396" s="55"/>
      <c r="C396" s="11" t="s">
        <v>24</v>
      </c>
      <c r="D396" s="11" t="s">
        <v>27</v>
      </c>
      <c r="E396" s="19" t="s">
        <v>192</v>
      </c>
      <c r="F396" s="19"/>
      <c r="G396" s="126">
        <f>SUM(G397)</f>
        <v>485</v>
      </c>
    </row>
    <row r="397" spans="1:7" ht="30">
      <c r="A397" s="105" t="s">
        <v>85</v>
      </c>
      <c r="B397" s="55"/>
      <c r="C397" s="12" t="s">
        <v>24</v>
      </c>
      <c r="D397" s="12" t="s">
        <v>27</v>
      </c>
      <c r="E397" s="15" t="s">
        <v>192</v>
      </c>
      <c r="F397" s="15" t="s">
        <v>82</v>
      </c>
      <c r="G397" s="125">
        <v>485</v>
      </c>
    </row>
    <row r="398" spans="1:7" ht="30">
      <c r="A398" s="127" t="s">
        <v>257</v>
      </c>
      <c r="B398" s="55"/>
      <c r="C398" s="10" t="s">
        <v>24</v>
      </c>
      <c r="D398" s="10" t="s">
        <v>16</v>
      </c>
      <c r="E398" s="15"/>
      <c r="F398" s="15"/>
      <c r="G398" s="126">
        <f>SUM(G399)</f>
        <v>14888</v>
      </c>
    </row>
    <row r="399" spans="1:7" ht="45">
      <c r="A399" s="128" t="s">
        <v>352</v>
      </c>
      <c r="B399" s="55"/>
      <c r="C399" s="11" t="s">
        <v>24</v>
      </c>
      <c r="D399" s="11" t="s">
        <v>16</v>
      </c>
      <c r="E399" s="19" t="s">
        <v>139</v>
      </c>
      <c r="F399" s="15"/>
      <c r="G399" s="126">
        <f>SUM(G400)</f>
        <v>14888</v>
      </c>
    </row>
    <row r="400" spans="1:7" ht="30">
      <c r="A400" s="112" t="s">
        <v>165</v>
      </c>
      <c r="B400" s="55"/>
      <c r="C400" s="11" t="s">
        <v>24</v>
      </c>
      <c r="D400" s="11" t="s">
        <v>16</v>
      </c>
      <c r="E400" s="19" t="s">
        <v>168</v>
      </c>
      <c r="F400" s="15"/>
      <c r="G400" s="126">
        <f>SUM(G401,G414)</f>
        <v>14888</v>
      </c>
    </row>
    <row r="401" spans="1:7" ht="15">
      <c r="A401" s="112" t="s">
        <v>183</v>
      </c>
      <c r="B401" s="55"/>
      <c r="C401" s="11" t="s">
        <v>24</v>
      </c>
      <c r="D401" s="11" t="s">
        <v>16</v>
      </c>
      <c r="E401" s="19" t="s">
        <v>184</v>
      </c>
      <c r="F401" s="19"/>
      <c r="G401" s="126">
        <f>SUM(G402,G404,G406,G408,G412,G410)</f>
        <v>14888</v>
      </c>
    </row>
    <row r="402" spans="1:7" ht="30">
      <c r="A402" s="112" t="s">
        <v>167</v>
      </c>
      <c r="B402" s="55"/>
      <c r="C402" s="11" t="s">
        <v>24</v>
      </c>
      <c r="D402" s="11" t="s">
        <v>16</v>
      </c>
      <c r="E402" s="19" t="s">
        <v>185</v>
      </c>
      <c r="F402" s="19"/>
      <c r="G402" s="126">
        <f>SUM(G403)</f>
        <v>14012</v>
      </c>
    </row>
    <row r="403" spans="1:7" ht="30">
      <c r="A403" s="105" t="s">
        <v>85</v>
      </c>
      <c r="B403" s="55"/>
      <c r="C403" s="12" t="s">
        <v>24</v>
      </c>
      <c r="D403" s="12" t="s">
        <v>16</v>
      </c>
      <c r="E403" s="15" t="s">
        <v>185</v>
      </c>
      <c r="F403" s="15" t="s">
        <v>82</v>
      </c>
      <c r="G403" s="125">
        <v>14012</v>
      </c>
    </row>
    <row r="404" spans="1:7" ht="0.75" customHeight="1">
      <c r="A404" s="112" t="s">
        <v>337</v>
      </c>
      <c r="B404" s="55"/>
      <c r="C404" s="11" t="s">
        <v>24</v>
      </c>
      <c r="D404" s="11" t="s">
        <v>16</v>
      </c>
      <c r="E404" s="19" t="s">
        <v>339</v>
      </c>
      <c r="F404" s="19"/>
      <c r="G404" s="126">
        <f>SUM(G405)</f>
        <v>0</v>
      </c>
    </row>
    <row r="405" spans="1:7" ht="30" hidden="1">
      <c r="A405" s="105" t="s">
        <v>85</v>
      </c>
      <c r="B405" s="55"/>
      <c r="C405" s="12" t="s">
        <v>24</v>
      </c>
      <c r="D405" s="12" t="s">
        <v>16</v>
      </c>
      <c r="E405" s="15" t="s">
        <v>339</v>
      </c>
      <c r="F405" s="15" t="s">
        <v>82</v>
      </c>
      <c r="G405" s="125">
        <v>0</v>
      </c>
    </row>
    <row r="406" spans="1:7" ht="30">
      <c r="A406" s="112" t="s">
        <v>301</v>
      </c>
      <c r="B406" s="55"/>
      <c r="C406" s="11" t="s">
        <v>24</v>
      </c>
      <c r="D406" s="11" t="s">
        <v>16</v>
      </c>
      <c r="E406" s="19" t="s">
        <v>302</v>
      </c>
      <c r="F406" s="19"/>
      <c r="G406" s="126">
        <f>SUM(G407)</f>
        <v>13</v>
      </c>
    </row>
    <row r="407" spans="1:7" ht="30">
      <c r="A407" s="105" t="s">
        <v>85</v>
      </c>
      <c r="B407" s="55"/>
      <c r="C407" s="12" t="s">
        <v>24</v>
      </c>
      <c r="D407" s="12" t="s">
        <v>16</v>
      </c>
      <c r="E407" s="15" t="s">
        <v>302</v>
      </c>
      <c r="F407" s="15" t="s">
        <v>82</v>
      </c>
      <c r="G407" s="125">
        <v>13</v>
      </c>
    </row>
    <row r="408" spans="1:7" ht="15">
      <c r="A408" s="112" t="s">
        <v>264</v>
      </c>
      <c r="B408" s="55"/>
      <c r="C408" s="11" t="s">
        <v>24</v>
      </c>
      <c r="D408" s="11" t="s">
        <v>16</v>
      </c>
      <c r="E408" s="19" t="s">
        <v>276</v>
      </c>
      <c r="F408" s="19"/>
      <c r="G408" s="126">
        <f>SUM(G409)</f>
        <v>0</v>
      </c>
    </row>
    <row r="409" spans="1:7" ht="1.5" customHeight="1">
      <c r="A409" s="105" t="s">
        <v>85</v>
      </c>
      <c r="B409" s="55"/>
      <c r="C409" s="12" t="s">
        <v>24</v>
      </c>
      <c r="D409" s="12" t="s">
        <v>16</v>
      </c>
      <c r="E409" s="15" t="s">
        <v>276</v>
      </c>
      <c r="F409" s="15" t="s">
        <v>82</v>
      </c>
      <c r="G409" s="125"/>
    </row>
    <row r="410" spans="1:7" ht="45" hidden="1">
      <c r="A410" s="112" t="s">
        <v>348</v>
      </c>
      <c r="B410" s="55"/>
      <c r="C410" s="11" t="s">
        <v>24</v>
      </c>
      <c r="D410" s="11" t="s">
        <v>16</v>
      </c>
      <c r="E410" s="19" t="s">
        <v>347</v>
      </c>
      <c r="F410" s="19"/>
      <c r="G410" s="126">
        <f>SUM(G411)</f>
        <v>0</v>
      </c>
    </row>
    <row r="411" spans="1:7" ht="30" hidden="1">
      <c r="A411" s="105" t="s">
        <v>85</v>
      </c>
      <c r="B411" s="55"/>
      <c r="C411" s="12" t="s">
        <v>24</v>
      </c>
      <c r="D411" s="12" t="s">
        <v>16</v>
      </c>
      <c r="E411" s="15" t="s">
        <v>347</v>
      </c>
      <c r="F411" s="15" t="s">
        <v>82</v>
      </c>
      <c r="G411" s="125"/>
    </row>
    <row r="412" spans="1:7" ht="90">
      <c r="A412" s="128" t="s">
        <v>261</v>
      </c>
      <c r="B412" s="55"/>
      <c r="C412" s="11" t="s">
        <v>24</v>
      </c>
      <c r="D412" s="11" t="s">
        <v>16</v>
      </c>
      <c r="E412" s="19" t="s">
        <v>260</v>
      </c>
      <c r="F412" s="19"/>
      <c r="G412" s="126">
        <f>SUM(G413)</f>
        <v>863</v>
      </c>
    </row>
    <row r="413" spans="1:7" ht="30">
      <c r="A413" s="105" t="s">
        <v>85</v>
      </c>
      <c r="B413" s="55"/>
      <c r="C413" s="12" t="s">
        <v>24</v>
      </c>
      <c r="D413" s="12" t="s">
        <v>16</v>
      </c>
      <c r="E413" s="15" t="s">
        <v>260</v>
      </c>
      <c r="F413" s="15" t="s">
        <v>82</v>
      </c>
      <c r="G413" s="125">
        <v>863</v>
      </c>
    </row>
    <row r="414" spans="1:7" ht="0.75" customHeight="1">
      <c r="A414" s="112" t="s">
        <v>391</v>
      </c>
      <c r="B414" s="55"/>
      <c r="C414" s="11" t="s">
        <v>24</v>
      </c>
      <c r="D414" s="11" t="s">
        <v>16</v>
      </c>
      <c r="E414" s="19" t="s">
        <v>392</v>
      </c>
      <c r="F414" s="15"/>
      <c r="G414" s="126">
        <f>SUM(G415)</f>
        <v>0</v>
      </c>
    </row>
    <row r="415" spans="1:7" ht="45" hidden="1">
      <c r="A415" s="112" t="s">
        <v>393</v>
      </c>
      <c r="B415" s="55"/>
      <c r="C415" s="11" t="s">
        <v>24</v>
      </c>
      <c r="D415" s="11" t="s">
        <v>16</v>
      </c>
      <c r="E415" s="19" t="s">
        <v>394</v>
      </c>
      <c r="F415" s="19"/>
      <c r="G415" s="126">
        <f>SUM(G416)</f>
        <v>0</v>
      </c>
    </row>
    <row r="416" spans="1:7" ht="30" hidden="1">
      <c r="A416" s="105" t="s">
        <v>85</v>
      </c>
      <c r="B416" s="55"/>
      <c r="C416" s="12" t="s">
        <v>24</v>
      </c>
      <c r="D416" s="12" t="s">
        <v>16</v>
      </c>
      <c r="E416" s="15" t="s">
        <v>394</v>
      </c>
      <c r="F416" s="15" t="s">
        <v>82</v>
      </c>
      <c r="G416" s="125"/>
    </row>
    <row r="417" spans="1:7" ht="1.5" customHeight="1">
      <c r="A417" s="127" t="s">
        <v>29</v>
      </c>
      <c r="B417" s="55"/>
      <c r="C417" s="10" t="s">
        <v>24</v>
      </c>
      <c r="D417" s="10" t="s">
        <v>24</v>
      </c>
      <c r="E417" s="15"/>
      <c r="F417" s="15"/>
      <c r="G417" s="126">
        <f>SUM(G418)</f>
        <v>0</v>
      </c>
    </row>
    <row r="418" spans="1:7" ht="45" hidden="1">
      <c r="A418" s="128" t="s">
        <v>352</v>
      </c>
      <c r="B418" s="55"/>
      <c r="C418" s="11" t="s">
        <v>24</v>
      </c>
      <c r="D418" s="11" t="s">
        <v>24</v>
      </c>
      <c r="E418" s="19" t="s">
        <v>139</v>
      </c>
      <c r="F418" s="15"/>
      <c r="G418" s="126">
        <f>SUM(G419)</f>
        <v>0</v>
      </c>
    </row>
    <row r="419" spans="1:7" ht="30.75" hidden="1" customHeight="1">
      <c r="A419" s="112" t="s">
        <v>193</v>
      </c>
      <c r="B419" s="55"/>
      <c r="C419" s="11" t="s">
        <v>24</v>
      </c>
      <c r="D419" s="11" t="s">
        <v>24</v>
      </c>
      <c r="E419" s="19" t="s">
        <v>140</v>
      </c>
      <c r="F419" s="15"/>
      <c r="G419" s="126">
        <f>SUM(G420,G423,G426)</f>
        <v>0</v>
      </c>
    </row>
    <row r="420" spans="1:7" ht="0.75" hidden="1" customHeight="1">
      <c r="A420" s="105" t="s">
        <v>328</v>
      </c>
      <c r="B420" s="55"/>
      <c r="C420" s="11" t="s">
        <v>24</v>
      </c>
      <c r="D420" s="11" t="s">
        <v>24</v>
      </c>
      <c r="E420" s="66" t="s">
        <v>326</v>
      </c>
      <c r="F420" s="20"/>
      <c r="G420" s="118">
        <f>SUM(G421)</f>
        <v>0</v>
      </c>
    </row>
    <row r="421" spans="1:7" ht="15" hidden="1">
      <c r="A421" s="112" t="s">
        <v>329</v>
      </c>
      <c r="B421" s="55"/>
      <c r="C421" s="11" t="s">
        <v>24</v>
      </c>
      <c r="D421" s="11" t="s">
        <v>24</v>
      </c>
      <c r="E421" s="66" t="s">
        <v>327</v>
      </c>
      <c r="F421" s="20"/>
      <c r="G421" s="118">
        <f>SUM(G422)</f>
        <v>0</v>
      </c>
    </row>
    <row r="422" spans="1:7" ht="30" hidden="1">
      <c r="A422" s="105" t="s">
        <v>85</v>
      </c>
      <c r="B422" s="55"/>
      <c r="C422" s="12" t="s">
        <v>24</v>
      </c>
      <c r="D422" s="12" t="s">
        <v>24</v>
      </c>
      <c r="E422" s="20" t="s">
        <v>327</v>
      </c>
      <c r="F422" s="20" t="s">
        <v>82</v>
      </c>
      <c r="G422" s="109">
        <v>0</v>
      </c>
    </row>
    <row r="423" spans="1:7" ht="15" hidden="1">
      <c r="A423" s="105" t="s">
        <v>138</v>
      </c>
      <c r="B423" s="55"/>
      <c r="C423" s="11" t="s">
        <v>24</v>
      </c>
      <c r="D423" s="11" t="s">
        <v>24</v>
      </c>
      <c r="E423" s="66" t="s">
        <v>141</v>
      </c>
      <c r="F423" s="20"/>
      <c r="G423" s="118">
        <f>SUM(G424)</f>
        <v>0</v>
      </c>
    </row>
    <row r="424" spans="1:7" ht="15" hidden="1">
      <c r="A424" s="112" t="s">
        <v>284</v>
      </c>
      <c r="B424" s="55"/>
      <c r="C424" s="11" t="s">
        <v>24</v>
      </c>
      <c r="D424" s="11" t="s">
        <v>24</v>
      </c>
      <c r="E424" s="66" t="s">
        <v>285</v>
      </c>
      <c r="F424" s="20"/>
      <c r="G424" s="118">
        <f>SUM(G425)</f>
        <v>0</v>
      </c>
    </row>
    <row r="425" spans="1:7" ht="30" hidden="1">
      <c r="A425" s="105" t="s">
        <v>85</v>
      </c>
      <c r="B425" s="55"/>
      <c r="C425" s="12" t="s">
        <v>24</v>
      </c>
      <c r="D425" s="12" t="s">
        <v>24</v>
      </c>
      <c r="E425" s="20" t="s">
        <v>285</v>
      </c>
      <c r="F425" s="20" t="s">
        <v>82</v>
      </c>
      <c r="G425" s="109"/>
    </row>
    <row r="426" spans="1:7" ht="0.75" hidden="1" customHeight="1">
      <c r="A426" s="112" t="s">
        <v>286</v>
      </c>
      <c r="B426" s="55"/>
      <c r="C426" s="11" t="s">
        <v>24</v>
      </c>
      <c r="D426" s="11" t="s">
        <v>24</v>
      </c>
      <c r="E426" s="19" t="s">
        <v>287</v>
      </c>
      <c r="F426" s="15"/>
      <c r="G426" s="126">
        <f>SUM(G427)</f>
        <v>0</v>
      </c>
    </row>
    <row r="427" spans="1:7" ht="15" hidden="1">
      <c r="A427" s="112" t="s">
        <v>288</v>
      </c>
      <c r="B427" s="55"/>
      <c r="C427" s="11" t="s">
        <v>24</v>
      </c>
      <c r="D427" s="11" t="s">
        <v>24</v>
      </c>
      <c r="E427" s="19" t="s">
        <v>289</v>
      </c>
      <c r="F427" s="15"/>
      <c r="G427" s="126">
        <f>SUM(G428)</f>
        <v>0</v>
      </c>
    </row>
    <row r="428" spans="1:7" ht="30" hidden="1">
      <c r="A428" s="105" t="s">
        <v>85</v>
      </c>
      <c r="B428" s="55"/>
      <c r="C428" s="12" t="s">
        <v>24</v>
      </c>
      <c r="D428" s="12" t="s">
        <v>24</v>
      </c>
      <c r="E428" s="19" t="s">
        <v>289</v>
      </c>
      <c r="F428" s="15" t="s">
        <v>82</v>
      </c>
      <c r="G428" s="125"/>
    </row>
    <row r="429" spans="1:7" ht="15">
      <c r="A429" s="107" t="s">
        <v>30</v>
      </c>
      <c r="B429" s="55"/>
      <c r="C429" s="22" t="s">
        <v>24</v>
      </c>
      <c r="D429" s="22" t="s">
        <v>31</v>
      </c>
      <c r="E429" s="22"/>
      <c r="F429" s="22"/>
      <c r="G429" s="118">
        <f>SUM(G435,G430)</f>
        <v>350</v>
      </c>
    </row>
    <row r="430" spans="1:7" ht="45">
      <c r="A430" s="128" t="s">
        <v>456</v>
      </c>
      <c r="B430" s="55"/>
      <c r="C430" s="11" t="s">
        <v>24</v>
      </c>
      <c r="D430" s="11" t="s">
        <v>31</v>
      </c>
      <c r="E430" s="19" t="s">
        <v>139</v>
      </c>
      <c r="F430" s="19"/>
      <c r="G430" s="126">
        <f>SUM(G431)</f>
        <v>200</v>
      </c>
    </row>
    <row r="431" spans="1:7" ht="30">
      <c r="A431" s="112" t="s">
        <v>165</v>
      </c>
      <c r="B431" s="55"/>
      <c r="C431" s="11" t="s">
        <v>24</v>
      </c>
      <c r="D431" s="11" t="s">
        <v>31</v>
      </c>
      <c r="E431" s="19" t="s">
        <v>168</v>
      </c>
      <c r="F431" s="19"/>
      <c r="G431" s="126">
        <f>SUM(G432)</f>
        <v>200</v>
      </c>
    </row>
    <row r="432" spans="1:7" ht="15">
      <c r="A432" s="128" t="s">
        <v>176</v>
      </c>
      <c r="B432" s="55"/>
      <c r="C432" s="11" t="s">
        <v>24</v>
      </c>
      <c r="D432" s="11" t="s">
        <v>31</v>
      </c>
      <c r="E432" s="19" t="s">
        <v>177</v>
      </c>
      <c r="F432" s="19"/>
      <c r="G432" s="126">
        <f>SUM(G433)</f>
        <v>200</v>
      </c>
    </row>
    <row r="433" spans="1:7" ht="75">
      <c r="A433" s="112" t="s">
        <v>457</v>
      </c>
      <c r="B433" s="55"/>
      <c r="C433" s="11" t="s">
        <v>24</v>
      </c>
      <c r="D433" s="11" t="s">
        <v>31</v>
      </c>
      <c r="E433" s="19" t="s">
        <v>458</v>
      </c>
      <c r="F433" s="19"/>
      <c r="G433" s="126">
        <f>SUM(G434)</f>
        <v>200</v>
      </c>
    </row>
    <row r="434" spans="1:7" ht="30">
      <c r="A434" s="105" t="s">
        <v>85</v>
      </c>
      <c r="B434" s="55"/>
      <c r="C434" s="12" t="s">
        <v>24</v>
      </c>
      <c r="D434" s="12" t="s">
        <v>31</v>
      </c>
      <c r="E434" s="15" t="s">
        <v>458</v>
      </c>
      <c r="F434" s="15" t="s">
        <v>82</v>
      </c>
      <c r="G434" s="125">
        <v>200</v>
      </c>
    </row>
    <row r="435" spans="1:7" ht="45">
      <c r="A435" s="128" t="s">
        <v>355</v>
      </c>
      <c r="B435" s="180"/>
      <c r="C435" s="11" t="s">
        <v>24</v>
      </c>
      <c r="D435" s="11" t="s">
        <v>31</v>
      </c>
      <c r="E435" s="19" t="s">
        <v>189</v>
      </c>
      <c r="F435" s="15"/>
      <c r="G435" s="118">
        <f>SUM(G436)</f>
        <v>150</v>
      </c>
    </row>
    <row r="436" spans="1:7" ht="45">
      <c r="A436" s="128" t="s">
        <v>186</v>
      </c>
      <c r="B436" s="180"/>
      <c r="C436" s="11" t="s">
        <v>24</v>
      </c>
      <c r="D436" s="11" t="s">
        <v>31</v>
      </c>
      <c r="E436" s="19" t="s">
        <v>190</v>
      </c>
      <c r="F436" s="15"/>
      <c r="G436" s="118">
        <f>SUM(G437)</f>
        <v>150</v>
      </c>
    </row>
    <row r="437" spans="1:7" ht="30">
      <c r="A437" s="128" t="s">
        <v>187</v>
      </c>
      <c r="B437" s="180"/>
      <c r="C437" s="11" t="s">
        <v>24</v>
      </c>
      <c r="D437" s="11" t="s">
        <v>31</v>
      </c>
      <c r="E437" s="19" t="s">
        <v>191</v>
      </c>
      <c r="F437" s="15"/>
      <c r="G437" s="118">
        <f>SUM(G438)</f>
        <v>150</v>
      </c>
    </row>
    <row r="438" spans="1:7" ht="30">
      <c r="A438" s="79" t="s">
        <v>225</v>
      </c>
      <c r="B438" s="180"/>
      <c r="C438" s="11" t="s">
        <v>24</v>
      </c>
      <c r="D438" s="11" t="s">
        <v>31</v>
      </c>
      <c r="E438" s="87" t="s">
        <v>224</v>
      </c>
      <c r="F438" s="91"/>
      <c r="G438" s="104">
        <f>SUM(G439)</f>
        <v>150</v>
      </c>
    </row>
    <row r="439" spans="1:7" ht="30">
      <c r="A439" s="105" t="s">
        <v>85</v>
      </c>
      <c r="B439" s="180"/>
      <c r="C439" s="12" t="s">
        <v>24</v>
      </c>
      <c r="D439" s="12" t="s">
        <v>31</v>
      </c>
      <c r="E439" s="86" t="s">
        <v>224</v>
      </c>
      <c r="F439" s="92">
        <v>600</v>
      </c>
      <c r="G439" s="103">
        <v>150</v>
      </c>
    </row>
    <row r="440" spans="1:7" ht="15">
      <c r="A440" s="131" t="s">
        <v>32</v>
      </c>
      <c r="B440" s="180"/>
      <c r="C440" s="25" t="s">
        <v>33</v>
      </c>
      <c r="D440" s="25"/>
      <c r="E440" s="25"/>
      <c r="F440" s="25"/>
      <c r="G440" s="118">
        <f t="shared" ref="G440:G450" si="8">SUM(G441)</f>
        <v>1281</v>
      </c>
    </row>
    <row r="441" spans="1:7" ht="15">
      <c r="A441" s="117" t="s">
        <v>34</v>
      </c>
      <c r="B441" s="180"/>
      <c r="C441" s="10" t="s">
        <v>33</v>
      </c>
      <c r="D441" s="10" t="s">
        <v>20</v>
      </c>
      <c r="E441" s="21"/>
      <c r="F441" s="21"/>
      <c r="G441" s="118">
        <f>SUM(G442,G447)</f>
        <v>1281</v>
      </c>
    </row>
    <row r="442" spans="1:7" ht="45">
      <c r="A442" s="128" t="s">
        <v>352</v>
      </c>
      <c r="B442" s="55"/>
      <c r="C442" s="11" t="s">
        <v>33</v>
      </c>
      <c r="D442" s="11" t="s">
        <v>20</v>
      </c>
      <c r="E442" s="19" t="s">
        <v>139</v>
      </c>
      <c r="F442" s="21"/>
      <c r="G442" s="118">
        <f>SUM(G443)</f>
        <v>42</v>
      </c>
    </row>
    <row r="443" spans="1:7" ht="30">
      <c r="A443" s="112" t="s">
        <v>165</v>
      </c>
      <c r="B443" s="55"/>
      <c r="C443" s="11" t="s">
        <v>33</v>
      </c>
      <c r="D443" s="11" t="s">
        <v>20</v>
      </c>
      <c r="E443" s="19" t="s">
        <v>168</v>
      </c>
      <c r="F443" s="21"/>
      <c r="G443" s="118">
        <f>SUM(G444)</f>
        <v>42</v>
      </c>
    </row>
    <row r="444" spans="1:7" ht="15">
      <c r="A444" s="128" t="s">
        <v>176</v>
      </c>
      <c r="B444" s="55"/>
      <c r="C444" s="11" t="s">
        <v>33</v>
      </c>
      <c r="D444" s="11" t="s">
        <v>20</v>
      </c>
      <c r="E444" s="19" t="s">
        <v>177</v>
      </c>
      <c r="F444" s="21"/>
      <c r="G444" s="118">
        <f>SUM(G445)</f>
        <v>42</v>
      </c>
    </row>
    <row r="445" spans="1:7" ht="45">
      <c r="A445" s="128" t="s">
        <v>309</v>
      </c>
      <c r="B445" s="55"/>
      <c r="C445" s="11" t="s">
        <v>33</v>
      </c>
      <c r="D445" s="11" t="s">
        <v>20</v>
      </c>
      <c r="E445" s="19" t="s">
        <v>308</v>
      </c>
      <c r="F445" s="19"/>
      <c r="G445" s="126">
        <f>SUM(G446)</f>
        <v>42</v>
      </c>
    </row>
    <row r="446" spans="1:7" ht="30">
      <c r="A446" s="105" t="s">
        <v>85</v>
      </c>
      <c r="B446" s="55"/>
      <c r="C446" s="24" t="s">
        <v>33</v>
      </c>
      <c r="D446" s="24" t="s">
        <v>20</v>
      </c>
      <c r="E446" s="15" t="s">
        <v>308</v>
      </c>
      <c r="F446" s="15" t="s">
        <v>82</v>
      </c>
      <c r="G446" s="125">
        <v>42</v>
      </c>
    </row>
    <row r="447" spans="1:7" ht="45">
      <c r="A447" s="128" t="s">
        <v>355</v>
      </c>
      <c r="B447" s="180"/>
      <c r="C447" s="11" t="s">
        <v>33</v>
      </c>
      <c r="D447" s="11" t="s">
        <v>20</v>
      </c>
      <c r="E447" s="19" t="s">
        <v>189</v>
      </c>
      <c r="F447" s="23"/>
      <c r="G447" s="118">
        <f t="shared" si="8"/>
        <v>1239</v>
      </c>
    </row>
    <row r="448" spans="1:7" ht="45">
      <c r="A448" s="128" t="s">
        <v>186</v>
      </c>
      <c r="B448" s="180"/>
      <c r="C448" s="11" t="s">
        <v>33</v>
      </c>
      <c r="D448" s="11" t="s">
        <v>20</v>
      </c>
      <c r="E448" s="19" t="s">
        <v>190</v>
      </c>
      <c r="F448" s="23"/>
      <c r="G448" s="118">
        <f t="shared" si="8"/>
        <v>1239</v>
      </c>
    </row>
    <row r="449" spans="1:7" ht="30">
      <c r="A449" s="112" t="s">
        <v>206</v>
      </c>
      <c r="B449" s="180"/>
      <c r="C449" s="11" t="s">
        <v>33</v>
      </c>
      <c r="D449" s="11" t="s">
        <v>20</v>
      </c>
      <c r="E449" s="23" t="s">
        <v>208</v>
      </c>
      <c r="F449" s="15"/>
      <c r="G449" s="126">
        <f t="shared" si="8"/>
        <v>1239</v>
      </c>
    </row>
    <row r="450" spans="1:7" ht="60">
      <c r="A450" s="112" t="s">
        <v>207</v>
      </c>
      <c r="B450" s="180"/>
      <c r="C450" s="11" t="s">
        <v>33</v>
      </c>
      <c r="D450" s="11" t="s">
        <v>20</v>
      </c>
      <c r="E450" s="23" t="s">
        <v>209</v>
      </c>
      <c r="F450" s="15"/>
      <c r="G450" s="126">
        <f t="shared" si="8"/>
        <v>1239</v>
      </c>
    </row>
    <row r="451" spans="1:7" ht="30">
      <c r="A451" s="105" t="s">
        <v>85</v>
      </c>
      <c r="B451" s="180"/>
      <c r="C451" s="24" t="s">
        <v>33</v>
      </c>
      <c r="D451" s="24" t="s">
        <v>20</v>
      </c>
      <c r="E451" s="24" t="s">
        <v>209</v>
      </c>
      <c r="F451" s="15" t="s">
        <v>82</v>
      </c>
      <c r="G451" s="148">
        <v>1239</v>
      </c>
    </row>
    <row r="452" spans="1:7" ht="1.5" customHeight="1">
      <c r="A452" s="140" t="s">
        <v>35</v>
      </c>
      <c r="B452" s="195"/>
      <c r="C452" s="31" t="s">
        <v>36</v>
      </c>
      <c r="D452" s="31"/>
      <c r="E452" s="25"/>
      <c r="F452" s="25"/>
      <c r="G452" s="118">
        <f t="shared" ref="G452:G457" si="9">SUM(G453)</f>
        <v>0</v>
      </c>
    </row>
    <row r="453" spans="1:7" ht="15" hidden="1">
      <c r="A453" s="107" t="s">
        <v>37</v>
      </c>
      <c r="B453" s="195"/>
      <c r="C453" s="22" t="s">
        <v>36</v>
      </c>
      <c r="D453" s="22" t="s">
        <v>14</v>
      </c>
      <c r="E453" s="22"/>
      <c r="F453" s="22"/>
      <c r="G453" s="118">
        <f t="shared" si="9"/>
        <v>0</v>
      </c>
    </row>
    <row r="454" spans="1:7" ht="45" hidden="1">
      <c r="A454" s="128" t="s">
        <v>352</v>
      </c>
      <c r="B454" s="195"/>
      <c r="C454" s="19" t="s">
        <v>36</v>
      </c>
      <c r="D454" s="19" t="s">
        <v>14</v>
      </c>
      <c r="E454" s="19" t="s">
        <v>139</v>
      </c>
      <c r="F454" s="22"/>
      <c r="G454" s="118">
        <f t="shared" si="9"/>
        <v>0</v>
      </c>
    </row>
    <row r="455" spans="1:7" ht="30" hidden="1">
      <c r="A455" s="112" t="s">
        <v>165</v>
      </c>
      <c r="B455" s="195"/>
      <c r="C455" s="19" t="s">
        <v>36</v>
      </c>
      <c r="D455" s="19" t="s">
        <v>14</v>
      </c>
      <c r="E455" s="19" t="s">
        <v>168</v>
      </c>
      <c r="F455" s="22"/>
      <c r="G455" s="118">
        <f>SUM(G456)</f>
        <v>0</v>
      </c>
    </row>
    <row r="456" spans="1:7" ht="15" hidden="1">
      <c r="A456" s="112" t="s">
        <v>183</v>
      </c>
      <c r="B456" s="195"/>
      <c r="C456" s="19" t="s">
        <v>36</v>
      </c>
      <c r="D456" s="19" t="s">
        <v>14</v>
      </c>
      <c r="E456" s="19" t="s">
        <v>184</v>
      </c>
      <c r="F456" s="22"/>
      <c r="G456" s="118">
        <f t="shared" si="9"/>
        <v>0</v>
      </c>
    </row>
    <row r="457" spans="1:7" ht="45" hidden="1">
      <c r="A457" s="112" t="s">
        <v>306</v>
      </c>
      <c r="B457" s="195"/>
      <c r="C457" s="19" t="s">
        <v>36</v>
      </c>
      <c r="D457" s="19" t="s">
        <v>14</v>
      </c>
      <c r="E457" s="19" t="s">
        <v>307</v>
      </c>
      <c r="F457" s="22"/>
      <c r="G457" s="118">
        <f t="shared" si="9"/>
        <v>0</v>
      </c>
    </row>
    <row r="458" spans="1:7" ht="30" hidden="1">
      <c r="A458" s="105" t="s">
        <v>85</v>
      </c>
      <c r="B458" s="195"/>
      <c r="C458" s="24" t="s">
        <v>36</v>
      </c>
      <c r="D458" s="24" t="s">
        <v>14</v>
      </c>
      <c r="E458" s="15" t="s">
        <v>307</v>
      </c>
      <c r="F458" s="12" t="s">
        <v>82</v>
      </c>
      <c r="G458" s="109"/>
    </row>
    <row r="459" spans="1:7" ht="15">
      <c r="A459" s="149" t="s">
        <v>86</v>
      </c>
      <c r="B459" s="180"/>
      <c r="C459" s="31" t="s">
        <v>18</v>
      </c>
      <c r="D459" s="31"/>
      <c r="E459" s="31"/>
      <c r="F459" s="31"/>
      <c r="G459" s="118">
        <f t="shared" ref="G459:G464" si="10">SUM(G460)</f>
        <v>4.8</v>
      </c>
    </row>
    <row r="460" spans="1:7" ht="30">
      <c r="A460" s="107" t="s">
        <v>464</v>
      </c>
      <c r="B460" s="180"/>
      <c r="C460" s="22" t="s">
        <v>18</v>
      </c>
      <c r="D460" s="22" t="s">
        <v>14</v>
      </c>
      <c r="E460" s="19"/>
      <c r="F460" s="19"/>
      <c r="G460" s="118">
        <f t="shared" si="10"/>
        <v>4.8</v>
      </c>
    </row>
    <row r="461" spans="1:7" ht="75">
      <c r="A461" s="119" t="s">
        <v>349</v>
      </c>
      <c r="B461" s="180"/>
      <c r="C461" s="19" t="s">
        <v>18</v>
      </c>
      <c r="D461" s="19" t="s">
        <v>14</v>
      </c>
      <c r="E461" s="19" t="s">
        <v>100</v>
      </c>
      <c r="F461" s="19"/>
      <c r="G461" s="118">
        <f t="shared" si="10"/>
        <v>4.8</v>
      </c>
    </row>
    <row r="462" spans="1:7" ht="45">
      <c r="A462" s="108" t="s">
        <v>114</v>
      </c>
      <c r="B462" s="180"/>
      <c r="C462" s="19" t="s">
        <v>18</v>
      </c>
      <c r="D462" s="19" t="s">
        <v>14</v>
      </c>
      <c r="E462" s="73" t="s">
        <v>119</v>
      </c>
      <c r="F462" s="73"/>
      <c r="G462" s="118">
        <f t="shared" si="10"/>
        <v>4.8</v>
      </c>
    </row>
    <row r="463" spans="1:7" ht="30">
      <c r="A463" s="108" t="s">
        <v>115</v>
      </c>
      <c r="B463" s="180"/>
      <c r="C463" s="19" t="s">
        <v>18</v>
      </c>
      <c r="D463" s="19" t="s">
        <v>14</v>
      </c>
      <c r="E463" s="73" t="s">
        <v>117</v>
      </c>
      <c r="F463" s="73"/>
      <c r="G463" s="118">
        <f t="shared" si="10"/>
        <v>4.8</v>
      </c>
    </row>
    <row r="464" spans="1:7" ht="15">
      <c r="A464" s="108" t="s">
        <v>220</v>
      </c>
      <c r="B464" s="180"/>
      <c r="C464" s="19" t="s">
        <v>18</v>
      </c>
      <c r="D464" s="19" t="s">
        <v>14</v>
      </c>
      <c r="E464" s="73" t="s">
        <v>221</v>
      </c>
      <c r="F464" s="73"/>
      <c r="G464" s="118">
        <f t="shared" si="10"/>
        <v>4.8</v>
      </c>
    </row>
    <row r="465" spans="1:7" ht="15">
      <c r="A465" s="105" t="s">
        <v>86</v>
      </c>
      <c r="B465" s="180"/>
      <c r="C465" s="34" t="s">
        <v>18</v>
      </c>
      <c r="D465" s="34" t="s">
        <v>14</v>
      </c>
      <c r="E465" s="34" t="s">
        <v>221</v>
      </c>
      <c r="F465" s="34" t="s">
        <v>87</v>
      </c>
      <c r="G465" s="109">
        <v>4.8</v>
      </c>
    </row>
    <row r="466" spans="1:7" ht="42.75">
      <c r="A466" s="150" t="s">
        <v>254</v>
      </c>
      <c r="B466" s="180"/>
      <c r="C466" s="74" t="s">
        <v>59</v>
      </c>
      <c r="D466" s="14"/>
      <c r="E466" s="14"/>
      <c r="F466" s="14"/>
      <c r="G466" s="135">
        <f>SUM(G467)</f>
        <v>1907</v>
      </c>
    </row>
    <row r="467" spans="1:7" ht="60">
      <c r="A467" s="151" t="s">
        <v>463</v>
      </c>
      <c r="B467" s="180"/>
      <c r="C467" s="64" t="s">
        <v>59</v>
      </c>
      <c r="D467" s="64" t="s">
        <v>14</v>
      </c>
      <c r="E467" s="65"/>
      <c r="F467" s="65"/>
      <c r="G467" s="126">
        <f t="shared" ref="G467:G471" si="11">SUM(G468)</f>
        <v>1907</v>
      </c>
    </row>
    <row r="468" spans="1:7" ht="75">
      <c r="A468" s="119" t="s">
        <v>349</v>
      </c>
      <c r="B468" s="180"/>
      <c r="C468" s="35" t="s">
        <v>59</v>
      </c>
      <c r="D468" s="35" t="s">
        <v>14</v>
      </c>
      <c r="E468" s="19" t="s">
        <v>100</v>
      </c>
      <c r="F468" s="35"/>
      <c r="G468" s="126">
        <f t="shared" si="11"/>
        <v>1907</v>
      </c>
    </row>
    <row r="469" spans="1:7" ht="45">
      <c r="A469" s="108" t="s">
        <v>114</v>
      </c>
      <c r="B469" s="180"/>
      <c r="C469" s="35" t="s">
        <v>59</v>
      </c>
      <c r="D469" s="35" t="s">
        <v>14</v>
      </c>
      <c r="E469" s="73" t="s">
        <v>119</v>
      </c>
      <c r="F469" s="35"/>
      <c r="G469" s="126">
        <f t="shared" si="11"/>
        <v>1907</v>
      </c>
    </row>
    <row r="470" spans="1:7" ht="30">
      <c r="A470" s="108" t="s">
        <v>115</v>
      </c>
      <c r="B470" s="180"/>
      <c r="C470" s="35" t="s">
        <v>59</v>
      </c>
      <c r="D470" s="35" t="s">
        <v>14</v>
      </c>
      <c r="E470" s="73" t="s">
        <v>117</v>
      </c>
      <c r="F470" s="35"/>
      <c r="G470" s="126">
        <f t="shared" si="11"/>
        <v>1907</v>
      </c>
    </row>
    <row r="471" spans="1:7" ht="30">
      <c r="A471" s="128" t="s">
        <v>311</v>
      </c>
      <c r="B471" s="180"/>
      <c r="C471" s="35" t="s">
        <v>59</v>
      </c>
      <c r="D471" s="35" t="s">
        <v>14</v>
      </c>
      <c r="E471" s="35" t="s">
        <v>222</v>
      </c>
      <c r="F471" s="35"/>
      <c r="G471" s="126">
        <f t="shared" si="11"/>
        <v>1907</v>
      </c>
    </row>
    <row r="472" spans="1:7" ht="15.75" thickBot="1">
      <c r="A472" s="105" t="s">
        <v>28</v>
      </c>
      <c r="B472" s="180"/>
      <c r="C472" s="36" t="s">
        <v>59</v>
      </c>
      <c r="D472" s="36" t="s">
        <v>14</v>
      </c>
      <c r="E472" s="36" t="s">
        <v>222</v>
      </c>
      <c r="F472" s="36" t="s">
        <v>83</v>
      </c>
      <c r="G472" s="125">
        <v>1907</v>
      </c>
    </row>
    <row r="473" spans="1:7" ht="33" thickTop="1" thickBot="1">
      <c r="A473" s="113" t="s">
        <v>60</v>
      </c>
      <c r="B473" s="8" t="s">
        <v>61</v>
      </c>
      <c r="C473" s="27"/>
      <c r="D473" s="27"/>
      <c r="E473" s="27"/>
      <c r="F473" s="27"/>
      <c r="G473" s="123">
        <f>SUM(G474,G490)</f>
        <v>1953.6</v>
      </c>
    </row>
    <row r="474" spans="1:7" ht="15.75" thickTop="1">
      <c r="A474" s="115" t="s">
        <v>13</v>
      </c>
      <c r="B474" s="57"/>
      <c r="C474" s="68" t="s">
        <v>14</v>
      </c>
      <c r="D474" s="57"/>
      <c r="E474" s="57"/>
      <c r="F474" s="57"/>
      <c r="G474" s="124">
        <f>SUM(G475)</f>
        <v>1903.6</v>
      </c>
    </row>
    <row r="475" spans="1:7" ht="15">
      <c r="A475" s="107" t="s">
        <v>17</v>
      </c>
      <c r="B475" s="180"/>
      <c r="C475" s="10" t="s">
        <v>14</v>
      </c>
      <c r="D475" s="10" t="s">
        <v>18</v>
      </c>
      <c r="E475" s="22"/>
      <c r="F475" s="22"/>
      <c r="G475" s="118">
        <f>SUM(G476)</f>
        <v>1903.6</v>
      </c>
    </row>
    <row r="476" spans="1:7" ht="75">
      <c r="A476" s="119" t="s">
        <v>349</v>
      </c>
      <c r="B476" s="180"/>
      <c r="C476" s="19" t="s">
        <v>14</v>
      </c>
      <c r="D476" s="19" t="s">
        <v>18</v>
      </c>
      <c r="E476" s="19" t="s">
        <v>100</v>
      </c>
      <c r="F476" s="33"/>
      <c r="G476" s="118">
        <f>SUM(G477,G483)</f>
        <v>1903.6</v>
      </c>
    </row>
    <row r="477" spans="1:7" ht="30">
      <c r="A477" s="119" t="s">
        <v>91</v>
      </c>
      <c r="B477" s="180"/>
      <c r="C477" s="19" t="s">
        <v>14</v>
      </c>
      <c r="D477" s="19" t="s">
        <v>18</v>
      </c>
      <c r="E477" s="19" t="s">
        <v>101</v>
      </c>
      <c r="F477" s="33"/>
      <c r="G477" s="118">
        <f>SUM(G478)</f>
        <v>1832.6</v>
      </c>
    </row>
    <row r="478" spans="1:7" ht="30">
      <c r="A478" s="119" t="s">
        <v>92</v>
      </c>
      <c r="B478" s="180"/>
      <c r="C478" s="19" t="s">
        <v>14</v>
      </c>
      <c r="D478" s="19" t="s">
        <v>18</v>
      </c>
      <c r="E478" s="19" t="s">
        <v>102</v>
      </c>
      <c r="F478" s="33"/>
      <c r="G478" s="118">
        <f>SUM(G479)</f>
        <v>1832.6</v>
      </c>
    </row>
    <row r="479" spans="1:7" ht="30">
      <c r="A479" s="119" t="s">
        <v>436</v>
      </c>
      <c r="B479" s="180"/>
      <c r="C479" s="19" t="s">
        <v>14</v>
      </c>
      <c r="D479" s="19" t="s">
        <v>18</v>
      </c>
      <c r="E479" s="19" t="s">
        <v>90</v>
      </c>
      <c r="F479" s="33"/>
      <c r="G479" s="118">
        <f>SUM(G480:G482)</f>
        <v>1832.6</v>
      </c>
    </row>
    <row r="480" spans="1:7" ht="60">
      <c r="A480" s="105" t="s">
        <v>75</v>
      </c>
      <c r="B480" s="180"/>
      <c r="C480" s="28" t="s">
        <v>14</v>
      </c>
      <c r="D480" s="28" t="s">
        <v>18</v>
      </c>
      <c r="E480" s="15" t="s">
        <v>90</v>
      </c>
      <c r="F480" s="12" t="s">
        <v>77</v>
      </c>
      <c r="G480" s="109">
        <v>1621.5</v>
      </c>
    </row>
    <row r="481" spans="1:7" ht="30">
      <c r="A481" s="105" t="s">
        <v>84</v>
      </c>
      <c r="B481" s="180"/>
      <c r="C481" s="28" t="s">
        <v>14</v>
      </c>
      <c r="D481" s="28" t="s">
        <v>18</v>
      </c>
      <c r="E481" s="15" t="s">
        <v>90</v>
      </c>
      <c r="F481" s="12" t="s">
        <v>78</v>
      </c>
      <c r="G481" s="109">
        <v>211.1</v>
      </c>
    </row>
    <row r="482" spans="1:7" ht="1.5" customHeight="1">
      <c r="A482" s="105" t="s">
        <v>76</v>
      </c>
      <c r="B482" s="209"/>
      <c r="C482" s="28" t="s">
        <v>14</v>
      </c>
      <c r="D482" s="28" t="s">
        <v>18</v>
      </c>
      <c r="E482" s="15" t="s">
        <v>90</v>
      </c>
      <c r="F482" s="12" t="s">
        <v>79</v>
      </c>
      <c r="G482" s="109"/>
    </row>
    <row r="483" spans="1:7" ht="45">
      <c r="A483" s="112" t="s">
        <v>127</v>
      </c>
      <c r="B483" s="180"/>
      <c r="C483" s="12" t="s">
        <v>14</v>
      </c>
      <c r="D483" s="12" t="s">
        <v>18</v>
      </c>
      <c r="E483" s="11" t="s">
        <v>132</v>
      </c>
      <c r="F483" s="12"/>
      <c r="G483" s="126">
        <f>SUM(G484)</f>
        <v>71</v>
      </c>
    </row>
    <row r="484" spans="1:7" ht="30">
      <c r="A484" s="128" t="s">
        <v>128</v>
      </c>
      <c r="B484" s="180"/>
      <c r="C484" s="12" t="s">
        <v>14</v>
      </c>
      <c r="D484" s="12" t="s">
        <v>18</v>
      </c>
      <c r="E484" s="11" t="s">
        <v>133</v>
      </c>
      <c r="F484" s="19"/>
      <c r="G484" s="118">
        <f>SUM(G485,G487)</f>
        <v>71</v>
      </c>
    </row>
    <row r="485" spans="1:7" ht="60">
      <c r="A485" s="128" t="s">
        <v>130</v>
      </c>
      <c r="B485" s="180"/>
      <c r="C485" s="12" t="s">
        <v>14</v>
      </c>
      <c r="D485" s="12" t="s">
        <v>18</v>
      </c>
      <c r="E485" s="11" t="s">
        <v>135</v>
      </c>
      <c r="F485" s="19"/>
      <c r="G485" s="126">
        <f>SUM(G486)</f>
        <v>50</v>
      </c>
    </row>
    <row r="486" spans="1:7" ht="30">
      <c r="A486" s="105" t="s">
        <v>120</v>
      </c>
      <c r="B486" s="180"/>
      <c r="C486" s="12" t="s">
        <v>14</v>
      </c>
      <c r="D486" s="12" t="s">
        <v>18</v>
      </c>
      <c r="E486" s="12" t="s">
        <v>135</v>
      </c>
      <c r="F486" s="15" t="s">
        <v>78</v>
      </c>
      <c r="G486" s="125">
        <v>50</v>
      </c>
    </row>
    <row r="487" spans="1:7" ht="30">
      <c r="A487" s="112" t="s">
        <v>131</v>
      </c>
      <c r="B487" s="180"/>
      <c r="C487" s="12" t="s">
        <v>14</v>
      </c>
      <c r="D487" s="12" t="s">
        <v>18</v>
      </c>
      <c r="E487" s="11" t="s">
        <v>136</v>
      </c>
      <c r="F487" s="12"/>
      <c r="G487" s="126">
        <f>SUM(G488:G489)</f>
        <v>21</v>
      </c>
    </row>
    <row r="488" spans="1:7" ht="30">
      <c r="A488" s="105" t="s">
        <v>120</v>
      </c>
      <c r="B488" s="180"/>
      <c r="C488" s="12" t="s">
        <v>14</v>
      </c>
      <c r="D488" s="12" t="s">
        <v>18</v>
      </c>
      <c r="E488" s="12" t="s">
        <v>136</v>
      </c>
      <c r="F488" s="15" t="s">
        <v>78</v>
      </c>
      <c r="G488" s="125">
        <v>21</v>
      </c>
    </row>
    <row r="489" spans="1:7" ht="0.75" customHeight="1">
      <c r="A489" s="105" t="s">
        <v>76</v>
      </c>
      <c r="B489" s="180"/>
      <c r="C489" s="12" t="s">
        <v>14</v>
      </c>
      <c r="D489" s="12" t="s">
        <v>18</v>
      </c>
      <c r="E489" s="12" t="s">
        <v>136</v>
      </c>
      <c r="F489" s="15" t="s">
        <v>79</v>
      </c>
      <c r="G489" s="125"/>
    </row>
    <row r="490" spans="1:7" ht="15">
      <c r="A490" s="145" t="s">
        <v>19</v>
      </c>
      <c r="B490" s="181"/>
      <c r="C490" s="31" t="s">
        <v>20</v>
      </c>
      <c r="D490" s="12"/>
      <c r="E490" s="14"/>
      <c r="F490" s="15"/>
      <c r="G490" s="121">
        <f>SUM(G491)</f>
        <v>50</v>
      </c>
    </row>
    <row r="491" spans="1:7" ht="15">
      <c r="A491" s="107" t="s">
        <v>62</v>
      </c>
      <c r="B491" s="180"/>
      <c r="C491" s="22" t="s">
        <v>20</v>
      </c>
      <c r="D491" s="22" t="s">
        <v>51</v>
      </c>
      <c r="E491" s="22"/>
      <c r="F491" s="22"/>
      <c r="G491" s="118">
        <f>SUM(G492)</f>
        <v>50</v>
      </c>
    </row>
    <row r="492" spans="1:7" ht="75">
      <c r="A492" s="119" t="s">
        <v>358</v>
      </c>
      <c r="B492" s="180"/>
      <c r="C492" s="66" t="s">
        <v>20</v>
      </c>
      <c r="D492" s="66" t="s">
        <v>51</v>
      </c>
      <c r="E492" s="66" t="s">
        <v>100</v>
      </c>
      <c r="F492" s="19"/>
      <c r="G492" s="118">
        <f>SUM(G493)</f>
        <v>50</v>
      </c>
    </row>
    <row r="493" spans="1:7" ht="45">
      <c r="A493" s="112" t="s">
        <v>127</v>
      </c>
      <c r="B493" s="180"/>
      <c r="C493" s="12" t="s">
        <v>20</v>
      </c>
      <c r="D493" s="12" t="s">
        <v>51</v>
      </c>
      <c r="E493" s="11" t="s">
        <v>132</v>
      </c>
      <c r="F493" s="12"/>
      <c r="G493" s="126">
        <f>SUM(G494)</f>
        <v>50</v>
      </c>
    </row>
    <row r="494" spans="1:7" ht="30">
      <c r="A494" s="128" t="s">
        <v>128</v>
      </c>
      <c r="B494" s="180"/>
      <c r="C494" s="12" t="s">
        <v>20</v>
      </c>
      <c r="D494" s="12" t="s">
        <v>51</v>
      </c>
      <c r="E494" s="11" t="s">
        <v>133</v>
      </c>
      <c r="F494" s="19"/>
      <c r="G494" s="118">
        <f>SUM(G495)</f>
        <v>50</v>
      </c>
    </row>
    <row r="495" spans="1:7" ht="30">
      <c r="A495" s="112" t="s">
        <v>129</v>
      </c>
      <c r="B495" s="180"/>
      <c r="C495" s="12" t="s">
        <v>20</v>
      </c>
      <c r="D495" s="12" t="s">
        <v>51</v>
      </c>
      <c r="E495" s="11" t="s">
        <v>134</v>
      </c>
      <c r="F495" s="12"/>
      <c r="G495" s="118">
        <f>SUM(G496:G496)</f>
        <v>50</v>
      </c>
    </row>
    <row r="496" spans="1:7" ht="30.75" thickBot="1">
      <c r="A496" s="105" t="s">
        <v>120</v>
      </c>
      <c r="B496" s="180"/>
      <c r="C496" s="12" t="s">
        <v>20</v>
      </c>
      <c r="D496" s="12" t="s">
        <v>51</v>
      </c>
      <c r="E496" s="12" t="s">
        <v>134</v>
      </c>
      <c r="F496" s="12" t="s">
        <v>78</v>
      </c>
      <c r="G496" s="109">
        <v>50</v>
      </c>
    </row>
    <row r="497" spans="1:7" ht="18" thickTop="1" thickBot="1">
      <c r="A497" s="152" t="s">
        <v>63</v>
      </c>
      <c r="B497" s="37"/>
      <c r="C497" s="37"/>
      <c r="D497" s="37"/>
      <c r="E497" s="37"/>
      <c r="F497" s="37"/>
      <c r="G497" s="153">
        <f>SUM(G12,G23,G237,G473,G226)</f>
        <v>188720.30000000002</v>
      </c>
    </row>
    <row r="498" spans="1:7" ht="13.5" thickTop="1"/>
  </sheetData>
  <mergeCells count="11">
    <mergeCell ref="A6:G6"/>
    <mergeCell ref="B282:B294"/>
    <mergeCell ref="A8:G8"/>
    <mergeCell ref="A10:A11"/>
    <mergeCell ref="B10:F10"/>
    <mergeCell ref="G10:G11"/>
    <mergeCell ref="A1:G1"/>
    <mergeCell ref="A2:G2"/>
    <mergeCell ref="A4:G4"/>
    <mergeCell ref="A5:G5"/>
    <mergeCell ref="A3:G3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46"/>
  <sheetViews>
    <sheetView tabSelected="1" topLeftCell="A434" zoomScale="130" zoomScaleNormal="130" zoomScaleSheetLayoutView="100" workbookViewId="0">
      <selection activeCell="A438" sqref="A438"/>
    </sheetView>
  </sheetViews>
  <sheetFormatPr defaultRowHeight="12.75"/>
  <cols>
    <col min="1" max="1" width="59" style="53" customWidth="1"/>
    <col min="2" max="2" width="7.85546875" style="63" customWidth="1"/>
    <col min="3" max="3" width="6.28515625" customWidth="1"/>
    <col min="4" max="4" width="13.7109375" style="83" customWidth="1"/>
    <col min="5" max="5" width="6.5703125" customWidth="1"/>
    <col min="6" max="6" width="12.140625" customWidth="1"/>
  </cols>
  <sheetData>
    <row r="1" spans="1:10" ht="15.75">
      <c r="A1" s="232" t="s">
        <v>461</v>
      </c>
      <c r="B1" s="232"/>
      <c r="C1" s="232"/>
      <c r="D1" s="232"/>
      <c r="E1" s="232"/>
      <c r="F1" s="232"/>
    </row>
    <row r="2" spans="1:10" ht="15.75">
      <c r="A2" s="232" t="s">
        <v>0</v>
      </c>
      <c r="B2" s="232"/>
      <c r="C2" s="232"/>
      <c r="D2" s="232"/>
      <c r="E2" s="232"/>
      <c r="F2" s="232"/>
    </row>
    <row r="3" spans="1:10" ht="15.75">
      <c r="A3" s="232" t="s">
        <v>1</v>
      </c>
      <c r="B3" s="232"/>
      <c r="C3" s="232"/>
      <c r="D3" s="232"/>
      <c r="E3" s="232"/>
      <c r="F3" s="232"/>
    </row>
    <row r="4" spans="1:10" ht="15.75">
      <c r="A4" s="232" t="s">
        <v>442</v>
      </c>
      <c r="B4" s="232"/>
      <c r="C4" s="232"/>
      <c r="D4" s="232"/>
      <c r="E4" s="232"/>
      <c r="F4" s="232"/>
    </row>
    <row r="5" spans="1:10" ht="15.75">
      <c r="A5" s="232" t="s">
        <v>443</v>
      </c>
      <c r="B5" s="232"/>
      <c r="C5" s="232"/>
      <c r="D5" s="232"/>
      <c r="E5" s="232"/>
      <c r="F5" s="232"/>
    </row>
    <row r="6" spans="1:10" ht="15.75">
      <c r="A6" s="232" t="s">
        <v>275</v>
      </c>
      <c r="B6" s="232"/>
      <c r="C6" s="232"/>
      <c r="D6" s="232"/>
      <c r="E6" s="232"/>
      <c r="F6" s="232"/>
    </row>
    <row r="7" spans="1:10" ht="15.75">
      <c r="A7" s="175"/>
      <c r="B7" s="175"/>
      <c r="C7" s="175"/>
      <c r="D7" s="182"/>
      <c r="E7" s="175"/>
      <c r="F7" s="175"/>
      <c r="G7" s="1"/>
    </row>
    <row r="8" spans="1:10" ht="97.5" customHeight="1">
      <c r="A8" s="245" t="s">
        <v>444</v>
      </c>
      <c r="B8" s="245"/>
      <c r="C8" s="245"/>
      <c r="D8" s="245"/>
      <c r="E8" s="245"/>
      <c r="F8" s="245"/>
      <c r="G8" s="41"/>
      <c r="H8" s="41"/>
      <c r="I8" s="41"/>
      <c r="J8" s="41"/>
    </row>
    <row r="9" spans="1:10" ht="13.5" thickBot="1">
      <c r="A9" s="42"/>
      <c r="B9" s="43"/>
      <c r="C9" s="44"/>
      <c r="D9" s="183"/>
      <c r="E9" s="44"/>
      <c r="F9" s="45" t="s">
        <v>64</v>
      </c>
    </row>
    <row r="10" spans="1:10" ht="14.25" thickTop="1" thickBot="1">
      <c r="A10" s="240" t="s">
        <v>65</v>
      </c>
      <c r="B10" s="242" t="s">
        <v>66</v>
      </c>
      <c r="C10" s="242"/>
      <c r="D10" s="242"/>
      <c r="E10" s="242"/>
      <c r="F10" s="243" t="s">
        <v>5</v>
      </c>
    </row>
    <row r="11" spans="1:10" ht="88.5" thickBot="1">
      <c r="A11" s="241"/>
      <c r="B11" s="46" t="s">
        <v>67</v>
      </c>
      <c r="C11" s="46" t="s">
        <v>68</v>
      </c>
      <c r="D11" s="46" t="s">
        <v>69</v>
      </c>
      <c r="E11" s="46" t="s">
        <v>70</v>
      </c>
      <c r="F11" s="244"/>
    </row>
    <row r="12" spans="1:10" s="47" customFormat="1" ht="17.25" thickTop="1" thickBot="1">
      <c r="A12" s="113" t="s">
        <v>13</v>
      </c>
      <c r="B12" s="8" t="s">
        <v>14</v>
      </c>
      <c r="C12" s="8"/>
      <c r="D12" s="8"/>
      <c r="E12" s="8"/>
      <c r="F12" s="114">
        <f>SUM(F13,F19,F28,F38,F44,F61,F68)</f>
        <v>27611.7</v>
      </c>
    </row>
    <row r="13" spans="1:10" ht="30.75" thickTop="1">
      <c r="A13" s="154" t="s">
        <v>40</v>
      </c>
      <c r="B13" s="18" t="s">
        <v>14</v>
      </c>
      <c r="C13" s="18" t="s">
        <v>27</v>
      </c>
      <c r="D13" s="18"/>
      <c r="E13" s="18"/>
      <c r="F13" s="155">
        <f>SUM(F14)</f>
        <v>1714.2</v>
      </c>
    </row>
    <row r="14" spans="1:10" ht="15">
      <c r="A14" s="112" t="s">
        <v>236</v>
      </c>
      <c r="B14" s="73" t="s">
        <v>14</v>
      </c>
      <c r="C14" s="73" t="s">
        <v>27</v>
      </c>
      <c r="D14" s="87" t="s">
        <v>235</v>
      </c>
      <c r="E14" s="18"/>
      <c r="F14" s="138">
        <f>SUM(F15)</f>
        <v>1714.2</v>
      </c>
    </row>
    <row r="15" spans="1:10" ht="30">
      <c r="A15" s="112" t="s">
        <v>404</v>
      </c>
      <c r="B15" s="73" t="s">
        <v>14</v>
      </c>
      <c r="C15" s="73" t="s">
        <v>27</v>
      </c>
      <c r="D15" s="87" t="s">
        <v>95</v>
      </c>
      <c r="E15" s="18"/>
      <c r="F15" s="138">
        <f>SUM(F16)</f>
        <v>1714.2</v>
      </c>
    </row>
    <row r="16" spans="1:10" ht="15">
      <c r="A16" s="119" t="s">
        <v>88</v>
      </c>
      <c r="B16" s="19" t="s">
        <v>14</v>
      </c>
      <c r="C16" s="19" t="s">
        <v>27</v>
      </c>
      <c r="D16" s="19" t="s">
        <v>226</v>
      </c>
      <c r="E16" s="19"/>
      <c r="F16" s="118">
        <f>SUM(F17)</f>
        <v>1714.2</v>
      </c>
    </row>
    <row r="17" spans="1:6" ht="30">
      <c r="A17" s="119" t="s">
        <v>436</v>
      </c>
      <c r="B17" s="19" t="s">
        <v>14</v>
      </c>
      <c r="C17" s="19" t="s">
        <v>27</v>
      </c>
      <c r="D17" s="19" t="s">
        <v>227</v>
      </c>
      <c r="E17" s="19"/>
      <c r="F17" s="118">
        <f>SUM(F18)</f>
        <v>1714.2</v>
      </c>
    </row>
    <row r="18" spans="1:6" ht="75">
      <c r="A18" s="105" t="s">
        <v>75</v>
      </c>
      <c r="B18" s="12" t="s">
        <v>14</v>
      </c>
      <c r="C18" s="12" t="s">
        <v>27</v>
      </c>
      <c r="D18" s="15" t="s">
        <v>227</v>
      </c>
      <c r="E18" s="12" t="s">
        <v>77</v>
      </c>
      <c r="F18" s="109">
        <v>1714.2</v>
      </c>
    </row>
    <row r="19" spans="1:6" ht="45">
      <c r="A19" s="117" t="s">
        <v>15</v>
      </c>
      <c r="B19" s="10" t="s">
        <v>14</v>
      </c>
      <c r="C19" s="10" t="s">
        <v>16</v>
      </c>
      <c r="D19" s="10"/>
      <c r="E19" s="10"/>
      <c r="F19" s="118">
        <f>SUM(F20)</f>
        <v>522.09999999999991</v>
      </c>
    </row>
    <row r="20" spans="1:6" ht="15">
      <c r="A20" s="112" t="s">
        <v>236</v>
      </c>
      <c r="B20" s="73" t="s">
        <v>14</v>
      </c>
      <c r="C20" s="73" t="s">
        <v>16</v>
      </c>
      <c r="D20" s="87" t="s">
        <v>235</v>
      </c>
      <c r="E20" s="18"/>
      <c r="F20" s="138">
        <f>SUM(F21)</f>
        <v>522.09999999999991</v>
      </c>
    </row>
    <row r="21" spans="1:6" ht="30">
      <c r="A21" s="112" t="s">
        <v>404</v>
      </c>
      <c r="B21" s="73" t="s">
        <v>14</v>
      </c>
      <c r="C21" s="73" t="s">
        <v>16</v>
      </c>
      <c r="D21" s="87" t="s">
        <v>95</v>
      </c>
      <c r="E21" s="18"/>
      <c r="F21" s="138">
        <f>SUM(F22)</f>
        <v>522.09999999999991</v>
      </c>
    </row>
    <row r="22" spans="1:6" ht="15">
      <c r="A22" s="119" t="s">
        <v>89</v>
      </c>
      <c r="B22" s="11" t="s">
        <v>14</v>
      </c>
      <c r="C22" s="11" t="s">
        <v>16</v>
      </c>
      <c r="D22" s="19" t="s">
        <v>228</v>
      </c>
      <c r="E22" s="11"/>
      <c r="F22" s="118">
        <f>SUM(F23,F26)</f>
        <v>522.09999999999991</v>
      </c>
    </row>
    <row r="23" spans="1:6" ht="30">
      <c r="A23" s="119" t="s">
        <v>436</v>
      </c>
      <c r="B23" s="12" t="s">
        <v>14</v>
      </c>
      <c r="C23" s="12" t="s">
        <v>16</v>
      </c>
      <c r="D23" s="19" t="s">
        <v>229</v>
      </c>
      <c r="E23" s="11"/>
      <c r="F23" s="118">
        <f>SUM(F24:F25)</f>
        <v>464.09999999999997</v>
      </c>
    </row>
    <row r="24" spans="1:6" ht="75">
      <c r="A24" s="105" t="s">
        <v>75</v>
      </c>
      <c r="B24" s="12" t="s">
        <v>14</v>
      </c>
      <c r="C24" s="12" t="s">
        <v>16</v>
      </c>
      <c r="D24" s="15" t="s">
        <v>229</v>
      </c>
      <c r="E24" s="12" t="s">
        <v>77</v>
      </c>
      <c r="F24" s="109">
        <v>434.9</v>
      </c>
    </row>
    <row r="25" spans="1:6" ht="30">
      <c r="A25" s="105" t="s">
        <v>120</v>
      </c>
      <c r="B25" s="12" t="s">
        <v>14</v>
      </c>
      <c r="C25" s="12" t="s">
        <v>16</v>
      </c>
      <c r="D25" s="15" t="s">
        <v>229</v>
      </c>
      <c r="E25" s="12" t="s">
        <v>78</v>
      </c>
      <c r="F25" s="109">
        <v>29.2</v>
      </c>
    </row>
    <row r="26" spans="1:6" ht="45">
      <c r="A26" s="119" t="s">
        <v>438</v>
      </c>
      <c r="B26" s="12" t="s">
        <v>14</v>
      </c>
      <c r="C26" s="12" t="s">
        <v>16</v>
      </c>
      <c r="D26" s="19" t="s">
        <v>440</v>
      </c>
      <c r="E26" s="11"/>
      <c r="F26" s="124">
        <f>SUM(F27)</f>
        <v>58</v>
      </c>
    </row>
    <row r="27" spans="1:6" ht="75.75" thickBot="1">
      <c r="A27" s="105" t="s">
        <v>75</v>
      </c>
      <c r="B27" s="12" t="s">
        <v>14</v>
      </c>
      <c r="C27" s="12" t="s">
        <v>16</v>
      </c>
      <c r="D27" s="15" t="s">
        <v>440</v>
      </c>
      <c r="E27" s="12" t="s">
        <v>77</v>
      </c>
      <c r="F27" s="227">
        <v>58</v>
      </c>
    </row>
    <row r="28" spans="1:6" ht="45.75" thickTop="1">
      <c r="A28" s="107" t="s">
        <v>41</v>
      </c>
      <c r="B28" s="22" t="s">
        <v>14</v>
      </c>
      <c r="C28" s="22" t="s">
        <v>20</v>
      </c>
      <c r="D28" s="22"/>
      <c r="E28" s="22"/>
      <c r="F28" s="118">
        <f>SUM(F29)</f>
        <v>15539.400000000001</v>
      </c>
    </row>
    <row r="29" spans="1:6" ht="75">
      <c r="A29" s="119" t="s">
        <v>349</v>
      </c>
      <c r="B29" s="19" t="s">
        <v>14</v>
      </c>
      <c r="C29" s="19" t="s">
        <v>20</v>
      </c>
      <c r="D29" s="19" t="s">
        <v>100</v>
      </c>
      <c r="E29" s="19"/>
      <c r="F29" s="118">
        <f>SUM(F30)</f>
        <v>15539.400000000001</v>
      </c>
    </row>
    <row r="30" spans="1:6" ht="45">
      <c r="A30" s="119" t="s">
        <v>91</v>
      </c>
      <c r="B30" s="19" t="s">
        <v>14</v>
      </c>
      <c r="C30" s="19" t="s">
        <v>20</v>
      </c>
      <c r="D30" s="19" t="s">
        <v>101</v>
      </c>
      <c r="E30" s="19"/>
      <c r="F30" s="118">
        <f>SUM(F31)</f>
        <v>15539.400000000001</v>
      </c>
    </row>
    <row r="31" spans="1:6" ht="30">
      <c r="A31" s="119" t="s">
        <v>92</v>
      </c>
      <c r="B31" s="19" t="s">
        <v>14</v>
      </c>
      <c r="C31" s="19" t="s">
        <v>20</v>
      </c>
      <c r="D31" s="19" t="s">
        <v>102</v>
      </c>
      <c r="E31" s="19"/>
      <c r="F31" s="118">
        <f>SUM(F32,F36)</f>
        <v>15539.400000000001</v>
      </c>
    </row>
    <row r="32" spans="1:6" ht="30">
      <c r="A32" s="119" t="s">
        <v>436</v>
      </c>
      <c r="B32" s="19" t="s">
        <v>14</v>
      </c>
      <c r="C32" s="19" t="s">
        <v>20</v>
      </c>
      <c r="D32" s="19" t="s">
        <v>90</v>
      </c>
      <c r="E32" s="19"/>
      <c r="F32" s="118">
        <f>SUM(F33:F35)</f>
        <v>13764.400000000001</v>
      </c>
    </row>
    <row r="33" spans="1:6" ht="75">
      <c r="A33" s="105" t="s">
        <v>75</v>
      </c>
      <c r="B33" s="12" t="s">
        <v>14</v>
      </c>
      <c r="C33" s="12" t="s">
        <v>20</v>
      </c>
      <c r="D33" s="12" t="s">
        <v>90</v>
      </c>
      <c r="E33" s="12" t="s">
        <v>77</v>
      </c>
      <c r="F33" s="125">
        <v>11250.6</v>
      </c>
    </row>
    <row r="34" spans="1:6" ht="30">
      <c r="A34" s="105" t="s">
        <v>120</v>
      </c>
      <c r="B34" s="12" t="s">
        <v>14</v>
      </c>
      <c r="C34" s="12" t="s">
        <v>20</v>
      </c>
      <c r="D34" s="12" t="s">
        <v>90</v>
      </c>
      <c r="E34" s="12" t="s">
        <v>78</v>
      </c>
      <c r="F34" s="125">
        <v>2444.8000000000002</v>
      </c>
    </row>
    <row r="35" spans="1:6" ht="30">
      <c r="A35" s="105" t="s">
        <v>76</v>
      </c>
      <c r="B35" s="12" t="s">
        <v>14</v>
      </c>
      <c r="C35" s="12" t="s">
        <v>20</v>
      </c>
      <c r="D35" s="12" t="s">
        <v>90</v>
      </c>
      <c r="E35" s="12" t="s">
        <v>79</v>
      </c>
      <c r="F35" s="125">
        <v>69</v>
      </c>
    </row>
    <row r="36" spans="1:6" ht="45">
      <c r="A36" s="119" t="s">
        <v>438</v>
      </c>
      <c r="B36" s="19" t="s">
        <v>14</v>
      </c>
      <c r="C36" s="19" t="s">
        <v>20</v>
      </c>
      <c r="D36" s="19" t="s">
        <v>437</v>
      </c>
      <c r="E36" s="19"/>
      <c r="F36" s="126">
        <f>SUM(F37)</f>
        <v>1775</v>
      </c>
    </row>
    <row r="37" spans="1:6" ht="75">
      <c r="A37" s="105" t="s">
        <v>75</v>
      </c>
      <c r="B37" s="12" t="s">
        <v>14</v>
      </c>
      <c r="C37" s="12" t="s">
        <v>20</v>
      </c>
      <c r="D37" s="12" t="s">
        <v>437</v>
      </c>
      <c r="E37" s="12" t="s">
        <v>77</v>
      </c>
      <c r="F37" s="125">
        <v>1775</v>
      </c>
    </row>
    <row r="38" spans="1:6" ht="15">
      <c r="A38" s="127" t="s">
        <v>268</v>
      </c>
      <c r="B38" s="71" t="s">
        <v>14</v>
      </c>
      <c r="C38" s="71" t="s">
        <v>44</v>
      </c>
      <c r="D38" s="12"/>
      <c r="E38" s="12"/>
      <c r="F38" s="126">
        <f>SUM(F39)</f>
        <v>32.6</v>
      </c>
    </row>
    <row r="39" spans="1:6" ht="75">
      <c r="A39" s="119" t="s">
        <v>349</v>
      </c>
      <c r="B39" s="33" t="s">
        <v>14</v>
      </c>
      <c r="C39" s="33" t="s">
        <v>44</v>
      </c>
      <c r="D39" s="11" t="s">
        <v>100</v>
      </c>
      <c r="E39" s="12"/>
      <c r="F39" s="126">
        <f>SUM(F40)</f>
        <v>32.6</v>
      </c>
    </row>
    <row r="40" spans="1:6" ht="45">
      <c r="A40" s="119" t="s">
        <v>91</v>
      </c>
      <c r="B40" s="33" t="s">
        <v>14</v>
      </c>
      <c r="C40" s="33" t="s">
        <v>44</v>
      </c>
      <c r="D40" s="11" t="s">
        <v>101</v>
      </c>
      <c r="E40" s="12"/>
      <c r="F40" s="126">
        <f>SUM(F41)</f>
        <v>32.6</v>
      </c>
    </row>
    <row r="41" spans="1:6" ht="30">
      <c r="A41" s="112" t="s">
        <v>93</v>
      </c>
      <c r="B41" s="33" t="s">
        <v>14</v>
      </c>
      <c r="C41" s="33" t="s">
        <v>44</v>
      </c>
      <c r="D41" s="11" t="s">
        <v>103</v>
      </c>
      <c r="E41" s="12"/>
      <c r="F41" s="126">
        <f>SUM(F42)</f>
        <v>32.6</v>
      </c>
    </row>
    <row r="42" spans="1:6" ht="45">
      <c r="A42" s="170" t="s">
        <v>269</v>
      </c>
      <c r="B42" s="33" t="s">
        <v>14</v>
      </c>
      <c r="C42" s="33" t="s">
        <v>44</v>
      </c>
      <c r="D42" s="11" t="s">
        <v>270</v>
      </c>
      <c r="E42" s="12"/>
      <c r="F42" s="126">
        <f>SUM(F43)</f>
        <v>32.6</v>
      </c>
    </row>
    <row r="43" spans="1:6" ht="30">
      <c r="A43" s="105" t="s">
        <v>84</v>
      </c>
      <c r="B43" s="28" t="s">
        <v>14</v>
      </c>
      <c r="C43" s="28" t="s">
        <v>44</v>
      </c>
      <c r="D43" s="12" t="s">
        <v>270</v>
      </c>
      <c r="E43" s="12" t="s">
        <v>78</v>
      </c>
      <c r="F43" s="125">
        <v>32.6</v>
      </c>
    </row>
    <row r="44" spans="1:6" ht="45">
      <c r="A44" s="117" t="s">
        <v>55</v>
      </c>
      <c r="B44" s="10" t="s">
        <v>14</v>
      </c>
      <c r="C44" s="10" t="s">
        <v>47</v>
      </c>
      <c r="D44" s="32"/>
      <c r="E44" s="32"/>
      <c r="F44" s="118">
        <f>SUM(F45,F53)</f>
        <v>5767.7</v>
      </c>
    </row>
    <row r="45" spans="1:6" ht="75">
      <c r="A45" s="119" t="s">
        <v>349</v>
      </c>
      <c r="B45" s="19" t="s">
        <v>14</v>
      </c>
      <c r="C45" s="19" t="s">
        <v>47</v>
      </c>
      <c r="D45" s="19" t="s">
        <v>100</v>
      </c>
      <c r="E45" s="33"/>
      <c r="F45" s="118">
        <f>SUM(F46)</f>
        <v>5048.5</v>
      </c>
    </row>
    <row r="46" spans="1:6" ht="45">
      <c r="A46" s="119" t="s">
        <v>91</v>
      </c>
      <c r="B46" s="19" t="s">
        <v>14</v>
      </c>
      <c r="C46" s="19" t="s">
        <v>47</v>
      </c>
      <c r="D46" s="19" t="s">
        <v>101</v>
      </c>
      <c r="E46" s="33"/>
      <c r="F46" s="118">
        <f>SUM(F47)</f>
        <v>5048.5</v>
      </c>
    </row>
    <row r="47" spans="1:6" ht="30">
      <c r="A47" s="119" t="s">
        <v>92</v>
      </c>
      <c r="B47" s="19" t="s">
        <v>14</v>
      </c>
      <c r="C47" s="19" t="s">
        <v>47</v>
      </c>
      <c r="D47" s="19" t="s">
        <v>102</v>
      </c>
      <c r="E47" s="33"/>
      <c r="F47" s="118">
        <f>SUM(F48,F51)</f>
        <v>5048.5</v>
      </c>
    </row>
    <row r="48" spans="1:6" ht="30">
      <c r="A48" s="119" t="s">
        <v>436</v>
      </c>
      <c r="B48" s="19" t="s">
        <v>14</v>
      </c>
      <c r="C48" s="19" t="s">
        <v>47</v>
      </c>
      <c r="D48" s="19" t="s">
        <v>90</v>
      </c>
      <c r="E48" s="33"/>
      <c r="F48" s="118">
        <f>SUM(F49:F50)</f>
        <v>4925.6000000000004</v>
      </c>
    </row>
    <row r="49" spans="1:6" ht="75">
      <c r="A49" s="105" t="s">
        <v>75</v>
      </c>
      <c r="B49" s="28" t="s">
        <v>14</v>
      </c>
      <c r="C49" s="28" t="s">
        <v>47</v>
      </c>
      <c r="D49" s="15" t="s">
        <v>90</v>
      </c>
      <c r="E49" s="12" t="s">
        <v>77</v>
      </c>
      <c r="F49" s="109">
        <v>4438.5</v>
      </c>
    </row>
    <row r="50" spans="1:6" ht="30">
      <c r="A50" s="105" t="s">
        <v>120</v>
      </c>
      <c r="B50" s="28" t="s">
        <v>14</v>
      </c>
      <c r="C50" s="28" t="s">
        <v>47</v>
      </c>
      <c r="D50" s="15" t="s">
        <v>90</v>
      </c>
      <c r="E50" s="12" t="s">
        <v>78</v>
      </c>
      <c r="F50" s="109">
        <v>487.1</v>
      </c>
    </row>
    <row r="51" spans="1:6" ht="45">
      <c r="A51" s="119" t="s">
        <v>438</v>
      </c>
      <c r="B51" s="19" t="s">
        <v>14</v>
      </c>
      <c r="C51" s="19" t="s">
        <v>47</v>
      </c>
      <c r="D51" s="19" t="s">
        <v>437</v>
      </c>
      <c r="E51" s="33"/>
      <c r="F51" s="138">
        <f>SUM(F52)</f>
        <v>122.9</v>
      </c>
    </row>
    <row r="52" spans="1:6" ht="75">
      <c r="A52" s="105" t="s">
        <v>75</v>
      </c>
      <c r="B52" s="28" t="s">
        <v>14</v>
      </c>
      <c r="C52" s="28" t="s">
        <v>47</v>
      </c>
      <c r="D52" s="15" t="s">
        <v>437</v>
      </c>
      <c r="E52" s="12" t="s">
        <v>77</v>
      </c>
      <c r="F52" s="228">
        <v>122.9</v>
      </c>
    </row>
    <row r="53" spans="1:6" ht="15">
      <c r="A53" s="112" t="s">
        <v>236</v>
      </c>
      <c r="B53" s="73" t="s">
        <v>14</v>
      </c>
      <c r="C53" s="73" t="s">
        <v>47</v>
      </c>
      <c r="D53" s="87" t="s">
        <v>235</v>
      </c>
      <c r="E53" s="18"/>
      <c r="F53" s="138">
        <f>SUM(F54)</f>
        <v>719.19999999999993</v>
      </c>
    </row>
    <row r="54" spans="1:6" ht="30">
      <c r="A54" s="112" t="s">
        <v>404</v>
      </c>
      <c r="B54" s="73" t="s">
        <v>14</v>
      </c>
      <c r="C54" s="73" t="s">
        <v>47</v>
      </c>
      <c r="D54" s="87" t="s">
        <v>95</v>
      </c>
      <c r="E54" s="18"/>
      <c r="F54" s="138">
        <f>SUM(F55)</f>
        <v>719.19999999999993</v>
      </c>
    </row>
    <row r="55" spans="1:6" ht="15">
      <c r="A55" s="119" t="s">
        <v>253</v>
      </c>
      <c r="B55" s="11" t="s">
        <v>14</v>
      </c>
      <c r="C55" s="11" t="s">
        <v>47</v>
      </c>
      <c r="D55" s="19" t="s">
        <v>251</v>
      </c>
      <c r="E55" s="11"/>
      <c r="F55" s="118">
        <f>SUM(F56,F59)</f>
        <v>719.19999999999993</v>
      </c>
    </row>
    <row r="56" spans="1:6" ht="30">
      <c r="A56" s="119" t="s">
        <v>436</v>
      </c>
      <c r="B56" s="12" t="s">
        <v>14</v>
      </c>
      <c r="C56" s="12" t="s">
        <v>47</v>
      </c>
      <c r="D56" s="19" t="s">
        <v>252</v>
      </c>
      <c r="E56" s="11"/>
      <c r="F56" s="118">
        <f>SUM(F57:F58)</f>
        <v>649.4</v>
      </c>
    </row>
    <row r="57" spans="1:6" ht="75">
      <c r="A57" s="105" t="s">
        <v>75</v>
      </c>
      <c r="B57" s="12" t="s">
        <v>14</v>
      </c>
      <c r="C57" s="12" t="s">
        <v>47</v>
      </c>
      <c r="D57" s="15" t="s">
        <v>252</v>
      </c>
      <c r="E57" s="12" t="s">
        <v>77</v>
      </c>
      <c r="F57" s="171">
        <v>644.5</v>
      </c>
    </row>
    <row r="58" spans="1:6" ht="30">
      <c r="A58" s="105" t="s">
        <v>120</v>
      </c>
      <c r="B58" s="12" t="s">
        <v>14</v>
      </c>
      <c r="C58" s="12" t="s">
        <v>47</v>
      </c>
      <c r="D58" s="15" t="s">
        <v>252</v>
      </c>
      <c r="E58" s="12" t="s">
        <v>78</v>
      </c>
      <c r="F58" s="171">
        <v>4.9000000000000004</v>
      </c>
    </row>
    <row r="59" spans="1:6" ht="45">
      <c r="A59" s="119" t="s">
        <v>438</v>
      </c>
      <c r="B59" s="12" t="s">
        <v>14</v>
      </c>
      <c r="C59" s="12" t="s">
        <v>47</v>
      </c>
      <c r="D59" s="19" t="s">
        <v>439</v>
      </c>
      <c r="E59" s="11"/>
      <c r="F59" s="118">
        <f>SUM(F60)</f>
        <v>69.8</v>
      </c>
    </row>
    <row r="60" spans="1:6" ht="75">
      <c r="A60" s="105" t="s">
        <v>75</v>
      </c>
      <c r="B60" s="12" t="s">
        <v>14</v>
      </c>
      <c r="C60" s="12" t="s">
        <v>47</v>
      </c>
      <c r="D60" s="15" t="s">
        <v>439</v>
      </c>
      <c r="E60" s="12" t="s">
        <v>77</v>
      </c>
      <c r="F60" s="109">
        <v>69.8</v>
      </c>
    </row>
    <row r="61" spans="1:6" ht="15">
      <c r="A61" s="137" t="s">
        <v>56</v>
      </c>
      <c r="B61" s="21" t="s">
        <v>14</v>
      </c>
      <c r="C61" s="21" t="s">
        <v>36</v>
      </c>
      <c r="D61" s="21"/>
      <c r="E61" s="21"/>
      <c r="F61" s="118">
        <f>SUM(F62)</f>
        <v>244</v>
      </c>
    </row>
    <row r="62" spans="1:6" ht="15">
      <c r="A62" s="112" t="s">
        <v>236</v>
      </c>
      <c r="B62" s="23" t="s">
        <v>14</v>
      </c>
      <c r="C62" s="23" t="s">
        <v>36</v>
      </c>
      <c r="D62" s="23" t="s">
        <v>235</v>
      </c>
      <c r="E62" s="23"/>
      <c r="F62" s="118">
        <f>SUM(F63)</f>
        <v>244</v>
      </c>
    </row>
    <row r="63" spans="1:6" ht="30">
      <c r="A63" s="112" t="s">
        <v>404</v>
      </c>
      <c r="B63" s="23" t="s">
        <v>14</v>
      </c>
      <c r="C63" s="23" t="s">
        <v>36</v>
      </c>
      <c r="D63" s="23" t="s">
        <v>95</v>
      </c>
      <c r="E63" s="23"/>
      <c r="F63" s="118">
        <f>SUM(F64,F66)</f>
        <v>244</v>
      </c>
    </row>
    <row r="64" spans="1:6" ht="15">
      <c r="A64" s="144" t="s">
        <v>96</v>
      </c>
      <c r="B64" s="23" t="s">
        <v>14</v>
      </c>
      <c r="C64" s="23" t="s">
        <v>36</v>
      </c>
      <c r="D64" s="23" t="s">
        <v>97</v>
      </c>
      <c r="E64" s="23"/>
      <c r="F64" s="118">
        <f>SUM(F65)</f>
        <v>20</v>
      </c>
    </row>
    <row r="65" spans="1:6" ht="15">
      <c r="A65" s="105" t="s">
        <v>76</v>
      </c>
      <c r="B65" s="15" t="s">
        <v>14</v>
      </c>
      <c r="C65" s="15" t="s">
        <v>36</v>
      </c>
      <c r="D65" s="24" t="s">
        <v>97</v>
      </c>
      <c r="E65" s="12" t="s">
        <v>79</v>
      </c>
      <c r="F65" s="109">
        <v>20</v>
      </c>
    </row>
    <row r="66" spans="1:6" ht="45">
      <c r="A66" s="136" t="s">
        <v>98</v>
      </c>
      <c r="B66" s="11" t="s">
        <v>14</v>
      </c>
      <c r="C66" s="11" t="s">
        <v>36</v>
      </c>
      <c r="D66" s="23" t="s">
        <v>99</v>
      </c>
      <c r="E66" s="32"/>
      <c r="F66" s="118">
        <f>SUM(F67)</f>
        <v>224</v>
      </c>
    </row>
    <row r="67" spans="1:6" ht="15">
      <c r="A67" s="105" t="s">
        <v>76</v>
      </c>
      <c r="B67" s="12" t="s">
        <v>14</v>
      </c>
      <c r="C67" s="12" t="s">
        <v>36</v>
      </c>
      <c r="D67" s="24" t="s">
        <v>99</v>
      </c>
      <c r="E67" s="12" t="s">
        <v>79</v>
      </c>
      <c r="F67" s="109">
        <v>224</v>
      </c>
    </row>
    <row r="68" spans="1:6" ht="15">
      <c r="A68" s="107" t="s">
        <v>17</v>
      </c>
      <c r="B68" s="22" t="s">
        <v>14</v>
      </c>
      <c r="C68" s="22" t="s">
        <v>18</v>
      </c>
      <c r="D68" s="22"/>
      <c r="E68" s="22"/>
      <c r="F68" s="118">
        <f>SUM(F69,F76,F87)</f>
        <v>3791.7</v>
      </c>
    </row>
    <row r="69" spans="1:6" ht="60">
      <c r="A69" s="112" t="s">
        <v>357</v>
      </c>
      <c r="B69" s="66" t="s">
        <v>14</v>
      </c>
      <c r="C69" s="211" t="s">
        <v>18</v>
      </c>
      <c r="D69" s="212" t="s">
        <v>319</v>
      </c>
      <c r="E69" s="13"/>
      <c r="F69" s="124">
        <f>SUM(F70)</f>
        <v>500</v>
      </c>
    </row>
    <row r="70" spans="1:6" ht="30">
      <c r="A70" s="112" t="s">
        <v>380</v>
      </c>
      <c r="B70" s="66" t="s">
        <v>14</v>
      </c>
      <c r="C70" s="66" t="s">
        <v>18</v>
      </c>
      <c r="D70" s="66" t="s">
        <v>377</v>
      </c>
      <c r="E70" s="12"/>
      <c r="F70" s="118">
        <f>SUM(F71)</f>
        <v>500</v>
      </c>
    </row>
    <row r="71" spans="1:6" ht="30">
      <c r="A71" s="112" t="s">
        <v>381</v>
      </c>
      <c r="B71" s="66" t="s">
        <v>14</v>
      </c>
      <c r="C71" s="66" t="s">
        <v>18</v>
      </c>
      <c r="D71" s="66" t="s">
        <v>376</v>
      </c>
      <c r="E71" s="12"/>
      <c r="F71" s="118">
        <f>SUM(F72,F74)</f>
        <v>500</v>
      </c>
    </row>
    <row r="72" spans="1:6" ht="45">
      <c r="A72" s="133" t="s">
        <v>418</v>
      </c>
      <c r="B72" s="66" t="s">
        <v>14</v>
      </c>
      <c r="C72" s="66" t="s">
        <v>18</v>
      </c>
      <c r="D72" s="66" t="s">
        <v>419</v>
      </c>
      <c r="E72" s="12"/>
      <c r="F72" s="118">
        <f>SUM(F73)</f>
        <v>250</v>
      </c>
    </row>
    <row r="73" spans="1:6" ht="30">
      <c r="A73" s="105" t="s">
        <v>120</v>
      </c>
      <c r="B73" s="20" t="s">
        <v>14</v>
      </c>
      <c r="C73" s="213" t="s">
        <v>18</v>
      </c>
      <c r="D73" s="214" t="s">
        <v>419</v>
      </c>
      <c r="E73" s="13" t="s">
        <v>78</v>
      </c>
      <c r="F73" s="134">
        <v>250</v>
      </c>
    </row>
    <row r="74" spans="1:6" ht="60">
      <c r="A74" s="133" t="s">
        <v>420</v>
      </c>
      <c r="B74" s="66" t="s">
        <v>14</v>
      </c>
      <c r="C74" s="66" t="s">
        <v>18</v>
      </c>
      <c r="D74" s="66" t="s">
        <v>421</v>
      </c>
      <c r="E74" s="12"/>
      <c r="F74" s="118">
        <f>SUM(F75)</f>
        <v>250</v>
      </c>
    </row>
    <row r="75" spans="1:6" ht="30">
      <c r="A75" s="105" t="s">
        <v>120</v>
      </c>
      <c r="B75" s="20" t="s">
        <v>14</v>
      </c>
      <c r="C75" s="213" t="s">
        <v>18</v>
      </c>
      <c r="D75" s="214" t="s">
        <v>421</v>
      </c>
      <c r="E75" s="13" t="s">
        <v>78</v>
      </c>
      <c r="F75" s="134">
        <v>250</v>
      </c>
    </row>
    <row r="76" spans="1:6" ht="45">
      <c r="A76" s="108" t="s">
        <v>350</v>
      </c>
      <c r="B76" s="11" t="s">
        <v>14</v>
      </c>
      <c r="C76" s="11" t="s">
        <v>18</v>
      </c>
      <c r="D76" s="19" t="s">
        <v>241</v>
      </c>
      <c r="E76" s="22"/>
      <c r="F76" s="118">
        <f>SUM(F77)</f>
        <v>45.1</v>
      </c>
    </row>
    <row r="77" spans="1:6" ht="30">
      <c r="A77" s="108" t="s">
        <v>238</v>
      </c>
      <c r="B77" s="11" t="s">
        <v>14</v>
      </c>
      <c r="C77" s="11" t="s">
        <v>18</v>
      </c>
      <c r="D77" s="19" t="s">
        <v>242</v>
      </c>
      <c r="E77" s="22"/>
      <c r="F77" s="118">
        <f>SUM(F78)</f>
        <v>45.1</v>
      </c>
    </row>
    <row r="78" spans="1:6" ht="30">
      <c r="A78" s="108" t="s">
        <v>239</v>
      </c>
      <c r="B78" s="11" t="s">
        <v>14</v>
      </c>
      <c r="C78" s="11" t="s">
        <v>18</v>
      </c>
      <c r="D78" s="19" t="s">
        <v>243</v>
      </c>
      <c r="E78" s="22"/>
      <c r="F78" s="118">
        <f>SUM(F79,F81,F83,F85)</f>
        <v>45.1</v>
      </c>
    </row>
    <row r="79" spans="1:6" ht="15">
      <c r="A79" s="108" t="s">
        <v>259</v>
      </c>
      <c r="B79" s="11" t="s">
        <v>14</v>
      </c>
      <c r="C79" s="11" t="s">
        <v>18</v>
      </c>
      <c r="D79" s="19" t="s">
        <v>258</v>
      </c>
      <c r="E79" s="22"/>
      <c r="F79" s="118">
        <f>SUM(F80)</f>
        <v>30</v>
      </c>
    </row>
    <row r="80" spans="1:6" ht="30">
      <c r="A80" s="105" t="s">
        <v>85</v>
      </c>
      <c r="B80" s="12" t="s">
        <v>14</v>
      </c>
      <c r="C80" s="12" t="s">
        <v>18</v>
      </c>
      <c r="D80" s="15" t="s">
        <v>258</v>
      </c>
      <c r="E80" s="15" t="s">
        <v>82</v>
      </c>
      <c r="F80" s="109">
        <v>30</v>
      </c>
    </row>
    <row r="81" spans="1:6" ht="30">
      <c r="A81" s="108" t="s">
        <v>240</v>
      </c>
      <c r="B81" s="11" t="s">
        <v>14</v>
      </c>
      <c r="C81" s="11" t="s">
        <v>18</v>
      </c>
      <c r="D81" s="19" t="s">
        <v>244</v>
      </c>
      <c r="E81" s="22"/>
      <c r="F81" s="118">
        <f>SUM(F82)</f>
        <v>10</v>
      </c>
    </row>
    <row r="82" spans="1:6" ht="30">
      <c r="A82" s="105" t="s">
        <v>85</v>
      </c>
      <c r="B82" s="12" t="s">
        <v>14</v>
      </c>
      <c r="C82" s="12" t="s">
        <v>18</v>
      </c>
      <c r="D82" s="15" t="s">
        <v>244</v>
      </c>
      <c r="E82" s="15" t="s">
        <v>82</v>
      </c>
      <c r="F82" s="109">
        <v>10</v>
      </c>
    </row>
    <row r="83" spans="1:6" ht="30">
      <c r="A83" s="112" t="s">
        <v>314</v>
      </c>
      <c r="B83" s="11" t="s">
        <v>14</v>
      </c>
      <c r="C83" s="11" t="s">
        <v>18</v>
      </c>
      <c r="D83" s="19" t="s">
        <v>315</v>
      </c>
      <c r="E83" s="22"/>
      <c r="F83" s="118">
        <f>SUM(F84)</f>
        <v>5</v>
      </c>
    </row>
    <row r="84" spans="1:6" ht="30">
      <c r="A84" s="105" t="s">
        <v>120</v>
      </c>
      <c r="B84" s="12" t="s">
        <v>14</v>
      </c>
      <c r="C84" s="12" t="s">
        <v>18</v>
      </c>
      <c r="D84" s="15" t="s">
        <v>315</v>
      </c>
      <c r="E84" s="15" t="s">
        <v>78</v>
      </c>
      <c r="F84" s="109">
        <v>5</v>
      </c>
    </row>
    <row r="85" spans="1:6" ht="45">
      <c r="A85" s="112" t="s">
        <v>423</v>
      </c>
      <c r="B85" s="11" t="s">
        <v>14</v>
      </c>
      <c r="C85" s="11" t="s">
        <v>18</v>
      </c>
      <c r="D85" s="19" t="s">
        <v>422</v>
      </c>
      <c r="E85" s="22"/>
      <c r="F85" s="118">
        <f>SUM(F86)</f>
        <v>0.1</v>
      </c>
    </row>
    <row r="86" spans="1:6" ht="30">
      <c r="A86" s="105" t="s">
        <v>120</v>
      </c>
      <c r="B86" s="12" t="s">
        <v>14</v>
      </c>
      <c r="C86" s="12" t="s">
        <v>18</v>
      </c>
      <c r="D86" s="15" t="s">
        <v>422</v>
      </c>
      <c r="E86" s="15" t="s">
        <v>78</v>
      </c>
      <c r="F86" s="109">
        <v>0.1</v>
      </c>
    </row>
    <row r="87" spans="1:6" ht="75">
      <c r="A87" s="119" t="s">
        <v>349</v>
      </c>
      <c r="B87" s="19" t="s">
        <v>14</v>
      </c>
      <c r="C87" s="19" t="s">
        <v>18</v>
      </c>
      <c r="D87" s="19" t="s">
        <v>100</v>
      </c>
      <c r="E87" s="33"/>
      <c r="F87" s="118">
        <f>SUM(F88,F108,F112)</f>
        <v>3246.6</v>
      </c>
    </row>
    <row r="88" spans="1:6" ht="45">
      <c r="A88" s="119" t="s">
        <v>91</v>
      </c>
      <c r="B88" s="19" t="s">
        <v>14</v>
      </c>
      <c r="C88" s="19" t="s">
        <v>18</v>
      </c>
      <c r="D88" s="19" t="s">
        <v>101</v>
      </c>
      <c r="E88" s="33"/>
      <c r="F88" s="118">
        <f>SUM(F89,F94,F105)</f>
        <v>2296.6</v>
      </c>
    </row>
    <row r="89" spans="1:6" ht="30">
      <c r="A89" s="119" t="s">
        <v>92</v>
      </c>
      <c r="B89" s="19" t="s">
        <v>14</v>
      </c>
      <c r="C89" s="19" t="s">
        <v>18</v>
      </c>
      <c r="D89" s="19" t="s">
        <v>102</v>
      </c>
      <c r="E89" s="33"/>
      <c r="F89" s="118">
        <f>SUM(F90)</f>
        <v>1832.6</v>
      </c>
    </row>
    <row r="90" spans="1:6" ht="30">
      <c r="A90" s="119" t="s">
        <v>436</v>
      </c>
      <c r="B90" s="19" t="s">
        <v>14</v>
      </c>
      <c r="C90" s="19" t="s">
        <v>18</v>
      </c>
      <c r="D90" s="19" t="s">
        <v>90</v>
      </c>
      <c r="E90" s="33"/>
      <c r="F90" s="118">
        <f>SUM(F91:F93)</f>
        <v>1832.6</v>
      </c>
    </row>
    <row r="91" spans="1:6" ht="75">
      <c r="A91" s="105" t="s">
        <v>75</v>
      </c>
      <c r="B91" s="28" t="s">
        <v>14</v>
      </c>
      <c r="C91" s="28" t="s">
        <v>18</v>
      </c>
      <c r="D91" s="15" t="s">
        <v>90</v>
      </c>
      <c r="E91" s="12" t="s">
        <v>77</v>
      </c>
      <c r="F91" s="109">
        <v>1621.5</v>
      </c>
    </row>
    <row r="92" spans="1:6" ht="30">
      <c r="A92" s="105" t="s">
        <v>120</v>
      </c>
      <c r="B92" s="28" t="s">
        <v>14</v>
      </c>
      <c r="C92" s="28" t="s">
        <v>18</v>
      </c>
      <c r="D92" s="15" t="s">
        <v>90</v>
      </c>
      <c r="E92" s="12" t="s">
        <v>78</v>
      </c>
      <c r="F92" s="109">
        <v>211.1</v>
      </c>
    </row>
    <row r="93" spans="1:6" ht="0.75" customHeight="1">
      <c r="A93" s="105" t="s">
        <v>76</v>
      </c>
      <c r="B93" s="28" t="s">
        <v>14</v>
      </c>
      <c r="C93" s="28" t="s">
        <v>18</v>
      </c>
      <c r="D93" s="15" t="s">
        <v>90</v>
      </c>
      <c r="E93" s="12" t="s">
        <v>79</v>
      </c>
      <c r="F93" s="109"/>
    </row>
    <row r="94" spans="1:6" ht="30">
      <c r="A94" s="128" t="s">
        <v>93</v>
      </c>
      <c r="B94" s="11" t="s">
        <v>14</v>
      </c>
      <c r="C94" s="11" t="s">
        <v>18</v>
      </c>
      <c r="D94" s="19" t="s">
        <v>103</v>
      </c>
      <c r="E94" s="19"/>
      <c r="F94" s="126">
        <f>SUM(F95,F97,F100,F103)</f>
        <v>464</v>
      </c>
    </row>
    <row r="95" spans="1:6" ht="45">
      <c r="A95" s="129" t="s">
        <v>106</v>
      </c>
      <c r="B95" s="11" t="s">
        <v>14</v>
      </c>
      <c r="C95" s="11" t="s">
        <v>18</v>
      </c>
      <c r="D95" s="91" t="s">
        <v>107</v>
      </c>
      <c r="E95" s="19"/>
      <c r="F95" s="126">
        <f>SUM(F96)</f>
        <v>1</v>
      </c>
    </row>
    <row r="96" spans="1:6" ht="75">
      <c r="A96" s="105" t="s">
        <v>75</v>
      </c>
      <c r="B96" s="12" t="s">
        <v>14</v>
      </c>
      <c r="C96" s="12" t="s">
        <v>18</v>
      </c>
      <c r="D96" s="92" t="s">
        <v>107</v>
      </c>
      <c r="E96" s="12" t="s">
        <v>77</v>
      </c>
      <c r="F96" s="125">
        <v>1</v>
      </c>
    </row>
    <row r="97" spans="1:6" ht="45">
      <c r="A97" s="130" t="s">
        <v>108</v>
      </c>
      <c r="B97" s="11" t="s">
        <v>14</v>
      </c>
      <c r="C97" s="11" t="s">
        <v>18</v>
      </c>
      <c r="D97" s="91" t="s">
        <v>109</v>
      </c>
      <c r="E97" s="11"/>
      <c r="F97" s="118">
        <f>SUM(F98:F99)</f>
        <v>399</v>
      </c>
    </row>
    <row r="98" spans="1:6" ht="75">
      <c r="A98" s="105" t="s">
        <v>75</v>
      </c>
      <c r="B98" s="12" t="s">
        <v>14</v>
      </c>
      <c r="C98" s="12" t="s">
        <v>18</v>
      </c>
      <c r="D98" s="92" t="s">
        <v>109</v>
      </c>
      <c r="E98" s="12" t="s">
        <v>77</v>
      </c>
      <c r="F98" s="109">
        <v>374</v>
      </c>
    </row>
    <row r="99" spans="1:6" ht="30">
      <c r="A99" s="105" t="s">
        <v>120</v>
      </c>
      <c r="B99" s="12" t="s">
        <v>14</v>
      </c>
      <c r="C99" s="12" t="s">
        <v>18</v>
      </c>
      <c r="D99" s="92" t="s">
        <v>109</v>
      </c>
      <c r="E99" s="12" t="s">
        <v>78</v>
      </c>
      <c r="F99" s="125">
        <v>25</v>
      </c>
    </row>
    <row r="100" spans="1:6" ht="60">
      <c r="A100" s="112" t="s">
        <v>110</v>
      </c>
      <c r="B100" s="11" t="s">
        <v>14</v>
      </c>
      <c r="C100" s="11" t="s">
        <v>18</v>
      </c>
      <c r="D100" s="91" t="s">
        <v>111</v>
      </c>
      <c r="E100" s="15"/>
      <c r="F100" s="126">
        <f>SUM(F101:F102)</f>
        <v>63</v>
      </c>
    </row>
    <row r="101" spans="1:6" ht="75">
      <c r="A101" s="105" t="s">
        <v>75</v>
      </c>
      <c r="B101" s="12" t="s">
        <v>14</v>
      </c>
      <c r="C101" s="12" t="s">
        <v>18</v>
      </c>
      <c r="D101" s="92" t="s">
        <v>111</v>
      </c>
      <c r="E101" s="15" t="s">
        <v>77</v>
      </c>
      <c r="F101" s="109">
        <v>31.1</v>
      </c>
    </row>
    <row r="102" spans="1:6" ht="30">
      <c r="A102" s="105" t="s">
        <v>120</v>
      </c>
      <c r="B102" s="12" t="s">
        <v>14</v>
      </c>
      <c r="C102" s="12" t="s">
        <v>18</v>
      </c>
      <c r="D102" s="92" t="s">
        <v>111</v>
      </c>
      <c r="E102" s="12" t="s">
        <v>78</v>
      </c>
      <c r="F102" s="109">
        <v>31.9</v>
      </c>
    </row>
    <row r="103" spans="1:6" ht="60">
      <c r="A103" s="112" t="s">
        <v>112</v>
      </c>
      <c r="B103" s="11" t="s">
        <v>14</v>
      </c>
      <c r="C103" s="11" t="s">
        <v>18</v>
      </c>
      <c r="D103" s="91" t="s">
        <v>113</v>
      </c>
      <c r="E103" s="12"/>
      <c r="F103" s="118">
        <f>SUM(F104)</f>
        <v>1</v>
      </c>
    </row>
    <row r="104" spans="1:6" ht="30">
      <c r="A104" s="105" t="s">
        <v>120</v>
      </c>
      <c r="B104" s="12" t="s">
        <v>14</v>
      </c>
      <c r="C104" s="12" t="s">
        <v>18</v>
      </c>
      <c r="D104" s="92" t="s">
        <v>113</v>
      </c>
      <c r="E104" s="12" t="s">
        <v>78</v>
      </c>
      <c r="F104" s="125">
        <v>1</v>
      </c>
    </row>
    <row r="105" spans="1:6" ht="30">
      <c r="A105" s="112" t="s">
        <v>342</v>
      </c>
      <c r="B105" s="11" t="s">
        <v>14</v>
      </c>
      <c r="C105" s="11" t="s">
        <v>18</v>
      </c>
      <c r="D105" s="203" t="s">
        <v>340</v>
      </c>
      <c r="E105" s="12"/>
      <c r="F105" s="126">
        <f>SUM(F106)</f>
        <v>0</v>
      </c>
    </row>
    <row r="106" spans="1:6" ht="0.75" customHeight="1">
      <c r="A106" s="112" t="s">
        <v>343</v>
      </c>
      <c r="B106" s="11" t="s">
        <v>14</v>
      </c>
      <c r="C106" s="11" t="s">
        <v>18</v>
      </c>
      <c r="D106" s="203" t="s">
        <v>341</v>
      </c>
      <c r="E106" s="12"/>
      <c r="F106" s="125">
        <f>SUM(F107)</f>
        <v>0</v>
      </c>
    </row>
    <row r="107" spans="1:6" ht="30" hidden="1">
      <c r="A107" s="105" t="s">
        <v>120</v>
      </c>
      <c r="B107" s="12" t="s">
        <v>14</v>
      </c>
      <c r="C107" s="12" t="s">
        <v>18</v>
      </c>
      <c r="D107" s="204" t="s">
        <v>341</v>
      </c>
      <c r="E107" s="12" t="s">
        <v>78</v>
      </c>
      <c r="F107" s="125"/>
    </row>
    <row r="108" spans="1:6" ht="45">
      <c r="A108" s="112" t="s">
        <v>114</v>
      </c>
      <c r="B108" s="11" t="s">
        <v>14</v>
      </c>
      <c r="C108" s="11" t="s">
        <v>18</v>
      </c>
      <c r="D108" s="11" t="s">
        <v>119</v>
      </c>
      <c r="E108" s="12"/>
      <c r="F108" s="126">
        <f>SUM(F109)</f>
        <v>879</v>
      </c>
    </row>
    <row r="109" spans="1:6" ht="30">
      <c r="A109" s="128" t="s">
        <v>115</v>
      </c>
      <c r="B109" s="11" t="s">
        <v>14</v>
      </c>
      <c r="C109" s="11" t="s">
        <v>18</v>
      </c>
      <c r="D109" s="11" t="s">
        <v>117</v>
      </c>
      <c r="E109" s="19"/>
      <c r="F109" s="126">
        <f>SUM(F110)</f>
        <v>879</v>
      </c>
    </row>
    <row r="110" spans="1:6" ht="75">
      <c r="A110" s="112" t="s">
        <v>116</v>
      </c>
      <c r="B110" s="11" t="s">
        <v>14</v>
      </c>
      <c r="C110" s="11" t="s">
        <v>18</v>
      </c>
      <c r="D110" s="11" t="s">
        <v>118</v>
      </c>
      <c r="E110" s="12"/>
      <c r="F110" s="126">
        <f>SUM(F111)</f>
        <v>879</v>
      </c>
    </row>
    <row r="111" spans="1:6" ht="30">
      <c r="A111" s="105" t="s">
        <v>120</v>
      </c>
      <c r="B111" s="12" t="s">
        <v>14</v>
      </c>
      <c r="C111" s="12" t="s">
        <v>18</v>
      </c>
      <c r="D111" s="12" t="s">
        <v>118</v>
      </c>
      <c r="E111" s="15" t="s">
        <v>78</v>
      </c>
      <c r="F111" s="125">
        <v>879</v>
      </c>
    </row>
    <row r="112" spans="1:6" ht="45">
      <c r="A112" s="112" t="s">
        <v>127</v>
      </c>
      <c r="B112" s="12" t="s">
        <v>14</v>
      </c>
      <c r="C112" s="12" t="s">
        <v>18</v>
      </c>
      <c r="D112" s="11" t="s">
        <v>132</v>
      </c>
      <c r="E112" s="12"/>
      <c r="F112" s="126">
        <f>SUM(F113)</f>
        <v>71</v>
      </c>
    </row>
    <row r="113" spans="1:6" ht="45">
      <c r="A113" s="128" t="s">
        <v>128</v>
      </c>
      <c r="B113" s="12" t="s">
        <v>14</v>
      </c>
      <c r="C113" s="12" t="s">
        <v>18</v>
      </c>
      <c r="D113" s="11" t="s">
        <v>133</v>
      </c>
      <c r="E113" s="19"/>
      <c r="F113" s="118">
        <f>SUM(F114,F116)</f>
        <v>71</v>
      </c>
    </row>
    <row r="114" spans="1:6" ht="60">
      <c r="A114" s="128" t="s">
        <v>130</v>
      </c>
      <c r="B114" s="12" t="s">
        <v>14</v>
      </c>
      <c r="C114" s="12" t="s">
        <v>18</v>
      </c>
      <c r="D114" s="11" t="s">
        <v>135</v>
      </c>
      <c r="E114" s="19"/>
      <c r="F114" s="126">
        <f>SUM(F115)</f>
        <v>50</v>
      </c>
    </row>
    <row r="115" spans="1:6" ht="30">
      <c r="A115" s="105" t="s">
        <v>120</v>
      </c>
      <c r="B115" s="12" t="s">
        <v>14</v>
      </c>
      <c r="C115" s="12" t="s">
        <v>18</v>
      </c>
      <c r="D115" s="12" t="s">
        <v>135</v>
      </c>
      <c r="E115" s="15" t="s">
        <v>78</v>
      </c>
      <c r="F115" s="125">
        <v>50</v>
      </c>
    </row>
    <row r="116" spans="1:6" ht="30">
      <c r="A116" s="112" t="s">
        <v>131</v>
      </c>
      <c r="B116" s="12" t="s">
        <v>14</v>
      </c>
      <c r="C116" s="12" t="s">
        <v>18</v>
      </c>
      <c r="D116" s="11" t="s">
        <v>136</v>
      </c>
      <c r="E116" s="12"/>
      <c r="F116" s="126">
        <f>SUM(F117:F118)</f>
        <v>21</v>
      </c>
    </row>
    <row r="117" spans="1:6" ht="30">
      <c r="A117" s="105" t="s">
        <v>120</v>
      </c>
      <c r="B117" s="12" t="s">
        <v>14</v>
      </c>
      <c r="C117" s="12" t="s">
        <v>18</v>
      </c>
      <c r="D117" s="12" t="s">
        <v>136</v>
      </c>
      <c r="E117" s="15" t="s">
        <v>78</v>
      </c>
      <c r="F117" s="125">
        <v>21</v>
      </c>
    </row>
    <row r="118" spans="1:6" ht="0.75" customHeight="1" thickBot="1">
      <c r="A118" s="105" t="s">
        <v>76</v>
      </c>
      <c r="B118" s="12" t="s">
        <v>14</v>
      </c>
      <c r="C118" s="12" t="s">
        <v>18</v>
      </c>
      <c r="D118" s="12" t="s">
        <v>136</v>
      </c>
      <c r="E118" s="15" t="s">
        <v>79</v>
      </c>
      <c r="F118" s="125"/>
    </row>
    <row r="119" spans="1:6" ht="17.25" thickTop="1" thickBot="1">
      <c r="A119" s="113" t="s">
        <v>57</v>
      </c>
      <c r="B119" s="8" t="s">
        <v>27</v>
      </c>
      <c r="C119" s="8"/>
      <c r="D119" s="8"/>
      <c r="E119" s="8"/>
      <c r="F119" s="123">
        <f t="shared" ref="F119:F124" si="0">SUM(F120)</f>
        <v>691.1</v>
      </c>
    </row>
    <row r="120" spans="1:6" ht="15.75" thickTop="1">
      <c r="A120" s="156" t="s">
        <v>71</v>
      </c>
      <c r="B120" s="48" t="s">
        <v>27</v>
      </c>
      <c r="C120" s="48" t="s">
        <v>16</v>
      </c>
      <c r="D120" s="48"/>
      <c r="E120" s="48"/>
      <c r="F120" s="124">
        <f t="shared" si="0"/>
        <v>691.1</v>
      </c>
    </row>
    <row r="121" spans="1:6" ht="75">
      <c r="A121" s="119" t="s">
        <v>349</v>
      </c>
      <c r="B121" s="11" t="s">
        <v>27</v>
      </c>
      <c r="C121" s="11" t="s">
        <v>16</v>
      </c>
      <c r="D121" s="19" t="s">
        <v>100</v>
      </c>
      <c r="E121" s="11"/>
      <c r="F121" s="118">
        <f t="shared" si="0"/>
        <v>691.1</v>
      </c>
    </row>
    <row r="122" spans="1:6" ht="45">
      <c r="A122" s="119" t="s">
        <v>91</v>
      </c>
      <c r="B122" s="11" t="s">
        <v>27</v>
      </c>
      <c r="C122" s="11" t="s">
        <v>16</v>
      </c>
      <c r="D122" s="19" t="s">
        <v>101</v>
      </c>
      <c r="E122" s="72"/>
      <c r="F122" s="135">
        <f t="shared" si="0"/>
        <v>691.1</v>
      </c>
    </row>
    <row r="123" spans="1:6" ht="30">
      <c r="A123" s="128" t="s">
        <v>93</v>
      </c>
      <c r="B123" s="11" t="s">
        <v>27</v>
      </c>
      <c r="C123" s="11" t="s">
        <v>16</v>
      </c>
      <c r="D123" s="19" t="s">
        <v>103</v>
      </c>
      <c r="E123" s="72"/>
      <c r="F123" s="135">
        <f t="shared" si="0"/>
        <v>691.1</v>
      </c>
    </row>
    <row r="124" spans="1:6" ht="45">
      <c r="A124" s="79" t="s">
        <v>94</v>
      </c>
      <c r="B124" s="11" t="s">
        <v>27</v>
      </c>
      <c r="C124" s="11" t="s">
        <v>16</v>
      </c>
      <c r="D124" s="91" t="s">
        <v>137</v>
      </c>
      <c r="E124" s="72"/>
      <c r="F124" s="135">
        <f t="shared" si="0"/>
        <v>691.1</v>
      </c>
    </row>
    <row r="125" spans="1:6" ht="15.75" thickBot="1">
      <c r="A125" s="105" t="s">
        <v>28</v>
      </c>
      <c r="B125" s="13" t="s">
        <v>27</v>
      </c>
      <c r="C125" s="13" t="s">
        <v>16</v>
      </c>
      <c r="D125" s="184" t="s">
        <v>137</v>
      </c>
      <c r="E125" s="14" t="s">
        <v>83</v>
      </c>
      <c r="F125" s="142">
        <v>691.1</v>
      </c>
    </row>
    <row r="126" spans="1:6" ht="33" thickTop="1" thickBot="1">
      <c r="A126" s="157" t="s">
        <v>74</v>
      </c>
      <c r="B126" s="58" t="s">
        <v>16</v>
      </c>
      <c r="C126" s="61"/>
      <c r="D126" s="61"/>
      <c r="E126" s="61"/>
      <c r="F126" s="158">
        <f>SUM(F127)</f>
        <v>2038</v>
      </c>
    </row>
    <row r="127" spans="1:6" ht="60.75" thickTop="1">
      <c r="A127" s="127" t="s">
        <v>401</v>
      </c>
      <c r="B127" s="177" t="s">
        <v>16</v>
      </c>
      <c r="C127" s="10" t="s">
        <v>33</v>
      </c>
      <c r="D127" s="15"/>
      <c r="E127" s="12"/>
      <c r="F127" s="111">
        <f>SUM(F128,F133)</f>
        <v>2038</v>
      </c>
    </row>
    <row r="128" spans="1:6" ht="45">
      <c r="A128" s="108" t="s">
        <v>350</v>
      </c>
      <c r="B128" s="11" t="s">
        <v>16</v>
      </c>
      <c r="C128" s="11" t="s">
        <v>33</v>
      </c>
      <c r="D128" s="19" t="s">
        <v>241</v>
      </c>
      <c r="E128" s="12"/>
      <c r="F128" s="121">
        <f t="shared" ref="F128:F131" si="1">SUM(F129)</f>
        <v>76</v>
      </c>
    </row>
    <row r="129" spans="1:6" ht="30">
      <c r="A129" s="112" t="s">
        <v>292</v>
      </c>
      <c r="B129" s="11" t="s">
        <v>16</v>
      </c>
      <c r="C129" s="11" t="s">
        <v>33</v>
      </c>
      <c r="D129" s="19" t="s">
        <v>280</v>
      </c>
      <c r="E129" s="11"/>
      <c r="F129" s="121">
        <f t="shared" si="1"/>
        <v>76</v>
      </c>
    </row>
    <row r="130" spans="1:6" ht="30">
      <c r="A130" s="112" t="s">
        <v>279</v>
      </c>
      <c r="B130" s="11" t="s">
        <v>16</v>
      </c>
      <c r="C130" s="11" t="s">
        <v>33</v>
      </c>
      <c r="D130" s="19" t="s">
        <v>281</v>
      </c>
      <c r="E130" s="11"/>
      <c r="F130" s="121">
        <f t="shared" si="1"/>
        <v>76</v>
      </c>
    </row>
    <row r="131" spans="1:6" ht="45">
      <c r="A131" s="112" t="s">
        <v>313</v>
      </c>
      <c r="B131" s="11" t="s">
        <v>16</v>
      </c>
      <c r="C131" s="11" t="s">
        <v>33</v>
      </c>
      <c r="D131" s="19" t="s">
        <v>282</v>
      </c>
      <c r="E131" s="11"/>
      <c r="F131" s="121">
        <f t="shared" si="1"/>
        <v>76</v>
      </c>
    </row>
    <row r="132" spans="1:6" ht="30">
      <c r="A132" s="105" t="s">
        <v>28</v>
      </c>
      <c r="B132" s="12" t="s">
        <v>16</v>
      </c>
      <c r="C132" s="12" t="s">
        <v>33</v>
      </c>
      <c r="D132" s="15" t="s">
        <v>282</v>
      </c>
      <c r="E132" s="12" t="s">
        <v>83</v>
      </c>
      <c r="F132" s="122">
        <v>76</v>
      </c>
    </row>
    <row r="133" spans="1:6" ht="75">
      <c r="A133" s="119" t="s">
        <v>349</v>
      </c>
      <c r="B133" s="176" t="s">
        <v>16</v>
      </c>
      <c r="C133" s="11" t="s">
        <v>33</v>
      </c>
      <c r="D133" s="19" t="s">
        <v>100</v>
      </c>
      <c r="E133" s="12"/>
      <c r="F133" s="111">
        <f>SUM(F134)</f>
        <v>1962</v>
      </c>
    </row>
    <row r="134" spans="1:6" ht="30">
      <c r="A134" s="112" t="s">
        <v>121</v>
      </c>
      <c r="B134" s="11" t="s">
        <v>16</v>
      </c>
      <c r="C134" s="11" t="s">
        <v>33</v>
      </c>
      <c r="D134" s="11" t="s">
        <v>125</v>
      </c>
      <c r="E134" s="12"/>
      <c r="F134" s="126">
        <f>SUM(F135)</f>
        <v>1962</v>
      </c>
    </row>
    <row r="135" spans="1:6" ht="30">
      <c r="A135" s="112" t="s">
        <v>122</v>
      </c>
      <c r="B135" s="11" t="s">
        <v>16</v>
      </c>
      <c r="C135" s="11" t="s">
        <v>33</v>
      </c>
      <c r="D135" s="11" t="s">
        <v>124</v>
      </c>
      <c r="E135" s="12"/>
      <c r="F135" s="126">
        <f>SUM(F136)</f>
        <v>1962</v>
      </c>
    </row>
    <row r="136" spans="1:6" ht="15">
      <c r="A136" s="112" t="s">
        <v>123</v>
      </c>
      <c r="B136" s="11" t="s">
        <v>16</v>
      </c>
      <c r="C136" s="11" t="s">
        <v>33</v>
      </c>
      <c r="D136" s="11" t="s">
        <v>126</v>
      </c>
      <c r="E136" s="12"/>
      <c r="F136" s="126">
        <f>SUM(F137:F138)</f>
        <v>1962</v>
      </c>
    </row>
    <row r="137" spans="1:6" ht="75">
      <c r="A137" s="105" t="s">
        <v>75</v>
      </c>
      <c r="B137" s="12" t="s">
        <v>16</v>
      </c>
      <c r="C137" s="12" t="s">
        <v>33</v>
      </c>
      <c r="D137" s="11" t="s">
        <v>126</v>
      </c>
      <c r="E137" s="12" t="s">
        <v>77</v>
      </c>
      <c r="F137" s="125">
        <v>1890</v>
      </c>
    </row>
    <row r="138" spans="1:6" ht="30.75" thickBot="1">
      <c r="A138" s="105" t="s">
        <v>120</v>
      </c>
      <c r="B138" s="12" t="s">
        <v>16</v>
      </c>
      <c r="C138" s="12" t="s">
        <v>33</v>
      </c>
      <c r="D138" s="11" t="s">
        <v>126</v>
      </c>
      <c r="E138" s="12" t="s">
        <v>78</v>
      </c>
      <c r="F138" s="125">
        <v>72</v>
      </c>
    </row>
    <row r="139" spans="1:6" ht="17.25" thickTop="1" thickBot="1">
      <c r="A139" s="113" t="s">
        <v>19</v>
      </c>
      <c r="B139" s="8" t="s">
        <v>20</v>
      </c>
      <c r="C139" s="8"/>
      <c r="D139" s="8"/>
      <c r="E139" s="8"/>
      <c r="F139" s="123">
        <f>SUM(F140,F158,F173,F152)</f>
        <v>21760</v>
      </c>
    </row>
    <row r="140" spans="1:6" ht="15.75" thickTop="1">
      <c r="A140" s="159" t="s">
        <v>21</v>
      </c>
      <c r="B140" s="17" t="s">
        <v>20</v>
      </c>
      <c r="C140" s="17" t="s">
        <v>14</v>
      </c>
      <c r="D140" s="16"/>
      <c r="E140" s="16"/>
      <c r="F140" s="138">
        <f>SUM(F141,F146)</f>
        <v>107</v>
      </c>
    </row>
    <row r="141" spans="1:6" ht="45">
      <c r="A141" s="129" t="s">
        <v>359</v>
      </c>
      <c r="B141" s="66" t="s">
        <v>20</v>
      </c>
      <c r="C141" s="66" t="s">
        <v>14</v>
      </c>
      <c r="D141" s="66" t="s">
        <v>139</v>
      </c>
      <c r="E141" s="66"/>
      <c r="F141" s="118">
        <f>SUM(F142)</f>
        <v>50</v>
      </c>
    </row>
    <row r="142" spans="1:6" ht="30">
      <c r="A142" s="112" t="s">
        <v>283</v>
      </c>
      <c r="B142" s="66" t="s">
        <v>20</v>
      </c>
      <c r="C142" s="66" t="s">
        <v>14</v>
      </c>
      <c r="D142" s="66" t="s">
        <v>140</v>
      </c>
      <c r="E142" s="20"/>
      <c r="F142" s="118">
        <f>SUM(F143)</f>
        <v>50</v>
      </c>
    </row>
    <row r="143" spans="1:6" ht="15">
      <c r="A143" s="105" t="s">
        <v>138</v>
      </c>
      <c r="B143" s="66" t="s">
        <v>20</v>
      </c>
      <c r="C143" s="66" t="s">
        <v>14</v>
      </c>
      <c r="D143" s="66" t="s">
        <v>141</v>
      </c>
      <c r="E143" s="20"/>
      <c r="F143" s="118">
        <f>SUM(F144)</f>
        <v>50</v>
      </c>
    </row>
    <row r="144" spans="1:6" ht="15">
      <c r="A144" s="112" t="s">
        <v>284</v>
      </c>
      <c r="B144" s="66" t="s">
        <v>20</v>
      </c>
      <c r="C144" s="66" t="s">
        <v>14</v>
      </c>
      <c r="D144" s="66" t="s">
        <v>285</v>
      </c>
      <c r="E144" s="20"/>
      <c r="F144" s="118">
        <f>SUM(F145)</f>
        <v>50</v>
      </c>
    </row>
    <row r="145" spans="1:6" ht="30">
      <c r="A145" s="105" t="s">
        <v>85</v>
      </c>
      <c r="B145" s="20" t="s">
        <v>20</v>
      </c>
      <c r="C145" s="20" t="s">
        <v>14</v>
      </c>
      <c r="D145" s="20" t="s">
        <v>285</v>
      </c>
      <c r="E145" s="20" t="s">
        <v>82</v>
      </c>
      <c r="F145" s="109">
        <v>50</v>
      </c>
    </row>
    <row r="146" spans="1:6" ht="45">
      <c r="A146" s="128" t="s">
        <v>360</v>
      </c>
      <c r="B146" s="66" t="s">
        <v>20</v>
      </c>
      <c r="C146" s="66" t="s">
        <v>14</v>
      </c>
      <c r="D146" s="66" t="s">
        <v>189</v>
      </c>
      <c r="E146" s="22"/>
      <c r="F146" s="118">
        <f>SUM(F147)</f>
        <v>57</v>
      </c>
    </row>
    <row r="147" spans="1:6" ht="45">
      <c r="A147" s="128" t="s">
        <v>186</v>
      </c>
      <c r="B147" s="66" t="s">
        <v>20</v>
      </c>
      <c r="C147" s="66" t="s">
        <v>14</v>
      </c>
      <c r="D147" s="66" t="s">
        <v>190</v>
      </c>
      <c r="E147" s="22"/>
      <c r="F147" s="118">
        <f>SUM(F148)</f>
        <v>57</v>
      </c>
    </row>
    <row r="148" spans="1:6" ht="30">
      <c r="A148" s="128" t="s">
        <v>187</v>
      </c>
      <c r="B148" s="66" t="s">
        <v>20</v>
      </c>
      <c r="C148" s="66" t="s">
        <v>14</v>
      </c>
      <c r="D148" s="66" t="s">
        <v>191</v>
      </c>
      <c r="E148" s="22"/>
      <c r="F148" s="118">
        <f>SUM(F149)</f>
        <v>57</v>
      </c>
    </row>
    <row r="149" spans="1:6" ht="120">
      <c r="A149" s="112" t="s">
        <v>310</v>
      </c>
      <c r="B149" s="66" t="s">
        <v>20</v>
      </c>
      <c r="C149" s="66" t="s">
        <v>14</v>
      </c>
      <c r="D149" s="66" t="s">
        <v>273</v>
      </c>
      <c r="E149" s="20"/>
      <c r="F149" s="118">
        <f>SUM(F150:F151)</f>
        <v>57</v>
      </c>
    </row>
    <row r="150" spans="1:6" ht="30">
      <c r="A150" s="105" t="s">
        <v>28</v>
      </c>
      <c r="B150" s="20" t="s">
        <v>20</v>
      </c>
      <c r="C150" s="20" t="s">
        <v>14</v>
      </c>
      <c r="D150" s="20" t="s">
        <v>273</v>
      </c>
      <c r="E150" s="20" t="s">
        <v>83</v>
      </c>
      <c r="F150" s="109">
        <v>19</v>
      </c>
    </row>
    <row r="151" spans="1:6" ht="30">
      <c r="A151" s="105" t="s">
        <v>85</v>
      </c>
      <c r="B151" s="20" t="s">
        <v>20</v>
      </c>
      <c r="C151" s="20" t="s">
        <v>14</v>
      </c>
      <c r="D151" s="20" t="s">
        <v>273</v>
      </c>
      <c r="E151" s="20" t="s">
        <v>82</v>
      </c>
      <c r="F151" s="109">
        <v>38</v>
      </c>
    </row>
    <row r="152" spans="1:6" ht="15">
      <c r="A152" s="137" t="s">
        <v>318</v>
      </c>
      <c r="B152" s="10" t="s">
        <v>20</v>
      </c>
      <c r="C152" s="10" t="s">
        <v>44</v>
      </c>
      <c r="D152" s="23"/>
      <c r="E152" s="23"/>
      <c r="F152" s="118">
        <f>SUM(F153)</f>
        <v>200</v>
      </c>
    </row>
    <row r="153" spans="1:6" ht="60">
      <c r="A153" s="112" t="s">
        <v>357</v>
      </c>
      <c r="B153" s="19" t="s">
        <v>20</v>
      </c>
      <c r="C153" s="19" t="s">
        <v>44</v>
      </c>
      <c r="D153" s="19" t="s">
        <v>319</v>
      </c>
      <c r="E153" s="15"/>
      <c r="F153" s="118">
        <f>SUM(F154)</f>
        <v>200</v>
      </c>
    </row>
    <row r="154" spans="1:6" ht="30">
      <c r="A154" s="132" t="s">
        <v>320</v>
      </c>
      <c r="B154" s="15" t="s">
        <v>20</v>
      </c>
      <c r="C154" s="15" t="s">
        <v>44</v>
      </c>
      <c r="D154" s="19" t="s">
        <v>321</v>
      </c>
      <c r="E154" s="15"/>
      <c r="F154" s="118">
        <f>SUM(F155)</f>
        <v>200</v>
      </c>
    </row>
    <row r="155" spans="1:6" ht="30">
      <c r="A155" s="132" t="s">
        <v>322</v>
      </c>
      <c r="B155" s="11" t="s">
        <v>20</v>
      </c>
      <c r="C155" s="11" t="s">
        <v>44</v>
      </c>
      <c r="D155" s="19" t="s">
        <v>323</v>
      </c>
      <c r="E155" s="15"/>
      <c r="F155" s="118">
        <f>SUM(F156)</f>
        <v>200</v>
      </c>
    </row>
    <row r="156" spans="1:6" ht="30">
      <c r="A156" s="112" t="s">
        <v>330</v>
      </c>
      <c r="B156" s="15" t="s">
        <v>20</v>
      </c>
      <c r="C156" s="15" t="s">
        <v>44</v>
      </c>
      <c r="D156" s="19" t="s">
        <v>324</v>
      </c>
      <c r="E156" s="15"/>
      <c r="F156" s="118">
        <f>SUM(F157)</f>
        <v>200</v>
      </c>
    </row>
    <row r="157" spans="1:6" ht="30">
      <c r="A157" s="105" t="s">
        <v>28</v>
      </c>
      <c r="B157" s="12" t="s">
        <v>20</v>
      </c>
      <c r="C157" s="12" t="s">
        <v>44</v>
      </c>
      <c r="D157" s="15" t="s">
        <v>324</v>
      </c>
      <c r="E157" s="15" t="s">
        <v>83</v>
      </c>
      <c r="F157" s="109">
        <v>200</v>
      </c>
    </row>
    <row r="158" spans="1:6" ht="15">
      <c r="A158" s="160" t="s">
        <v>42</v>
      </c>
      <c r="B158" s="10" t="s">
        <v>20</v>
      </c>
      <c r="C158" s="10" t="s">
        <v>31</v>
      </c>
      <c r="D158" s="22"/>
      <c r="E158" s="22"/>
      <c r="F158" s="118">
        <f>SUM(F159)</f>
        <v>21387</v>
      </c>
    </row>
    <row r="159" spans="1:6" ht="60">
      <c r="A159" s="132" t="s">
        <v>415</v>
      </c>
      <c r="B159" s="11" t="s">
        <v>20</v>
      </c>
      <c r="C159" s="11" t="s">
        <v>31</v>
      </c>
      <c r="D159" s="19" t="s">
        <v>142</v>
      </c>
      <c r="E159" s="22"/>
      <c r="F159" s="118">
        <f>SUM(F160)</f>
        <v>21387</v>
      </c>
    </row>
    <row r="160" spans="1:6" ht="60">
      <c r="A160" s="112" t="s">
        <v>145</v>
      </c>
      <c r="B160" s="11" t="s">
        <v>20</v>
      </c>
      <c r="C160" s="11" t="s">
        <v>31</v>
      </c>
      <c r="D160" s="19" t="s">
        <v>143</v>
      </c>
      <c r="E160" s="15"/>
      <c r="F160" s="118">
        <f>SUM(F161,F170)</f>
        <v>21387</v>
      </c>
    </row>
    <row r="161" spans="1:6" ht="45">
      <c r="A161" s="112" t="s">
        <v>146</v>
      </c>
      <c r="B161" s="11" t="s">
        <v>20</v>
      </c>
      <c r="C161" s="11" t="s">
        <v>31</v>
      </c>
      <c r="D161" s="19" t="s">
        <v>144</v>
      </c>
      <c r="E161" s="15"/>
      <c r="F161" s="118">
        <f>SUM(F162,F166,F168,F164)</f>
        <v>21287</v>
      </c>
    </row>
    <row r="162" spans="1:6" ht="45">
      <c r="A162" s="112" t="s">
        <v>147</v>
      </c>
      <c r="B162" s="11" t="s">
        <v>20</v>
      </c>
      <c r="C162" s="11" t="s">
        <v>31</v>
      </c>
      <c r="D162" s="19" t="s">
        <v>148</v>
      </c>
      <c r="E162" s="15"/>
      <c r="F162" s="118">
        <f>SUM(F163)</f>
        <v>7000</v>
      </c>
    </row>
    <row r="163" spans="1:6" ht="30">
      <c r="A163" s="105" t="s">
        <v>120</v>
      </c>
      <c r="B163" s="12" t="s">
        <v>20</v>
      </c>
      <c r="C163" s="12" t="s">
        <v>31</v>
      </c>
      <c r="D163" s="15" t="s">
        <v>148</v>
      </c>
      <c r="E163" s="15" t="s">
        <v>78</v>
      </c>
      <c r="F163" s="109">
        <v>7000</v>
      </c>
    </row>
    <row r="164" spans="1:6" ht="30">
      <c r="A164" s="200" t="s">
        <v>316</v>
      </c>
      <c r="B164" s="11" t="s">
        <v>20</v>
      </c>
      <c r="C164" s="11" t="s">
        <v>31</v>
      </c>
      <c r="D164" s="19" t="s">
        <v>317</v>
      </c>
      <c r="E164" s="15"/>
      <c r="F164" s="118">
        <f>SUM(F165)</f>
        <v>1940.5</v>
      </c>
    </row>
    <row r="165" spans="1:6" ht="30">
      <c r="A165" s="105" t="s">
        <v>120</v>
      </c>
      <c r="B165" s="12" t="s">
        <v>20</v>
      </c>
      <c r="C165" s="12" t="s">
        <v>31</v>
      </c>
      <c r="D165" s="15" t="s">
        <v>317</v>
      </c>
      <c r="E165" s="15" t="s">
        <v>78</v>
      </c>
      <c r="F165" s="109">
        <v>1940.5</v>
      </c>
    </row>
    <row r="166" spans="1:6" ht="60">
      <c r="A166" s="112" t="s">
        <v>149</v>
      </c>
      <c r="B166" s="11" t="s">
        <v>20</v>
      </c>
      <c r="C166" s="11" t="s">
        <v>31</v>
      </c>
      <c r="D166" s="19" t="s">
        <v>150</v>
      </c>
      <c r="E166" s="15"/>
      <c r="F166" s="118">
        <f>SUM(F167)</f>
        <v>12223</v>
      </c>
    </row>
    <row r="167" spans="1:6" ht="30">
      <c r="A167" s="105" t="s">
        <v>120</v>
      </c>
      <c r="B167" s="12" t="s">
        <v>20</v>
      </c>
      <c r="C167" s="12" t="s">
        <v>31</v>
      </c>
      <c r="D167" s="15" t="s">
        <v>150</v>
      </c>
      <c r="E167" s="15" t="s">
        <v>78</v>
      </c>
      <c r="F167" s="109">
        <v>12223</v>
      </c>
    </row>
    <row r="168" spans="1:6" ht="75">
      <c r="A168" s="112" t="s">
        <v>274</v>
      </c>
      <c r="B168" s="11" t="s">
        <v>20</v>
      </c>
      <c r="C168" s="11" t="s">
        <v>31</v>
      </c>
      <c r="D168" s="19" t="s">
        <v>293</v>
      </c>
      <c r="E168" s="15"/>
      <c r="F168" s="118">
        <f>SUM(F169)</f>
        <v>123.5</v>
      </c>
    </row>
    <row r="169" spans="1:6" ht="30">
      <c r="A169" s="105" t="s">
        <v>120</v>
      </c>
      <c r="B169" s="12" t="s">
        <v>20</v>
      </c>
      <c r="C169" s="12" t="s">
        <v>31</v>
      </c>
      <c r="D169" s="15" t="s">
        <v>293</v>
      </c>
      <c r="E169" s="15" t="s">
        <v>78</v>
      </c>
      <c r="F169" s="109">
        <v>123.5</v>
      </c>
    </row>
    <row r="170" spans="1:6" ht="30">
      <c r="A170" s="112" t="s">
        <v>304</v>
      </c>
      <c r="B170" s="11" t="s">
        <v>20</v>
      </c>
      <c r="C170" s="11" t="s">
        <v>31</v>
      </c>
      <c r="D170" s="19" t="s">
        <v>298</v>
      </c>
      <c r="E170" s="15"/>
      <c r="F170" s="118">
        <f>SUM(F171)</f>
        <v>100</v>
      </c>
    </row>
    <row r="171" spans="1:6" ht="30">
      <c r="A171" s="112" t="s">
        <v>303</v>
      </c>
      <c r="B171" s="11" t="s">
        <v>20</v>
      </c>
      <c r="C171" s="11" t="s">
        <v>31</v>
      </c>
      <c r="D171" s="19" t="s">
        <v>299</v>
      </c>
      <c r="E171" s="15"/>
      <c r="F171" s="118">
        <f>SUM(F172)</f>
        <v>100</v>
      </c>
    </row>
    <row r="172" spans="1:6" ht="30">
      <c r="A172" s="105" t="s">
        <v>120</v>
      </c>
      <c r="B172" s="12" t="s">
        <v>20</v>
      </c>
      <c r="C172" s="12" t="s">
        <v>31</v>
      </c>
      <c r="D172" s="15" t="s">
        <v>299</v>
      </c>
      <c r="E172" s="15" t="s">
        <v>78</v>
      </c>
      <c r="F172" s="109">
        <v>100</v>
      </c>
    </row>
    <row r="173" spans="1:6" ht="15">
      <c r="A173" s="107" t="s">
        <v>62</v>
      </c>
      <c r="B173" s="22" t="s">
        <v>20</v>
      </c>
      <c r="C173" s="22" t="s">
        <v>51</v>
      </c>
      <c r="D173" s="22"/>
      <c r="E173" s="22"/>
      <c r="F173" s="118">
        <f>SUM(F174,F179)</f>
        <v>66</v>
      </c>
    </row>
    <row r="174" spans="1:6" ht="45">
      <c r="A174" s="128" t="s">
        <v>352</v>
      </c>
      <c r="B174" s="66" t="s">
        <v>20</v>
      </c>
      <c r="C174" s="66" t="s">
        <v>51</v>
      </c>
      <c r="D174" s="66" t="s">
        <v>139</v>
      </c>
      <c r="E174" s="19"/>
      <c r="F174" s="118">
        <f>SUM(F175)</f>
        <v>16</v>
      </c>
    </row>
    <row r="175" spans="1:6" ht="30">
      <c r="A175" s="112" t="s">
        <v>283</v>
      </c>
      <c r="B175" s="66" t="s">
        <v>20</v>
      </c>
      <c r="C175" s="66" t="s">
        <v>51</v>
      </c>
      <c r="D175" s="66" t="s">
        <v>140</v>
      </c>
      <c r="E175" s="19"/>
      <c r="F175" s="118">
        <f>SUM(F176)</f>
        <v>16</v>
      </c>
    </row>
    <row r="176" spans="1:6" ht="15">
      <c r="A176" s="105" t="s">
        <v>138</v>
      </c>
      <c r="B176" s="66" t="s">
        <v>20</v>
      </c>
      <c r="C176" s="66" t="s">
        <v>51</v>
      </c>
      <c r="D176" s="66" t="s">
        <v>141</v>
      </c>
      <c r="E176" s="19"/>
      <c r="F176" s="118">
        <f>SUM(F177)</f>
        <v>16</v>
      </c>
    </row>
    <row r="177" spans="1:6" ht="45">
      <c r="A177" s="112" t="s">
        <v>454</v>
      </c>
      <c r="B177" s="66" t="s">
        <v>20</v>
      </c>
      <c r="C177" s="66" t="s">
        <v>51</v>
      </c>
      <c r="D177" s="66" t="s">
        <v>455</v>
      </c>
      <c r="E177" s="19"/>
      <c r="F177" s="118">
        <f>SUM(F178)</f>
        <v>16</v>
      </c>
    </row>
    <row r="178" spans="1:6" ht="30">
      <c r="A178" s="105" t="s">
        <v>85</v>
      </c>
      <c r="B178" s="15" t="s">
        <v>20</v>
      </c>
      <c r="C178" s="15" t="s">
        <v>51</v>
      </c>
      <c r="D178" s="20" t="s">
        <v>455</v>
      </c>
      <c r="E178" s="12" t="s">
        <v>82</v>
      </c>
      <c r="F178" s="109">
        <v>16</v>
      </c>
    </row>
    <row r="179" spans="1:6" ht="75">
      <c r="A179" s="119" t="s">
        <v>349</v>
      </c>
      <c r="B179" s="66" t="s">
        <v>20</v>
      </c>
      <c r="C179" s="66" t="s">
        <v>51</v>
      </c>
      <c r="D179" s="66" t="s">
        <v>100</v>
      </c>
      <c r="E179" s="19"/>
      <c r="F179" s="118">
        <f>SUM(F180)</f>
        <v>50</v>
      </c>
    </row>
    <row r="180" spans="1:6" ht="45">
      <c r="A180" s="112" t="s">
        <v>127</v>
      </c>
      <c r="B180" s="12" t="s">
        <v>20</v>
      </c>
      <c r="C180" s="12" t="s">
        <v>51</v>
      </c>
      <c r="D180" s="11" t="s">
        <v>132</v>
      </c>
      <c r="E180" s="12"/>
      <c r="F180" s="126">
        <f>SUM(F181)</f>
        <v>50</v>
      </c>
    </row>
    <row r="181" spans="1:6" ht="45">
      <c r="A181" s="128" t="s">
        <v>128</v>
      </c>
      <c r="B181" s="12" t="s">
        <v>20</v>
      </c>
      <c r="C181" s="12" t="s">
        <v>51</v>
      </c>
      <c r="D181" s="11" t="s">
        <v>133</v>
      </c>
      <c r="E181" s="19"/>
      <c r="F181" s="118">
        <f>SUM(F182)</f>
        <v>50</v>
      </c>
    </row>
    <row r="182" spans="1:6" ht="30">
      <c r="A182" s="112" t="s">
        <v>129</v>
      </c>
      <c r="B182" s="12" t="s">
        <v>20</v>
      </c>
      <c r="C182" s="12" t="s">
        <v>51</v>
      </c>
      <c r="D182" s="11" t="s">
        <v>134</v>
      </c>
      <c r="E182" s="12"/>
      <c r="F182" s="118">
        <f>SUM(F183:F183)</f>
        <v>50</v>
      </c>
    </row>
    <row r="183" spans="1:6" ht="30.75" thickBot="1">
      <c r="A183" s="105" t="s">
        <v>120</v>
      </c>
      <c r="B183" s="12" t="s">
        <v>20</v>
      </c>
      <c r="C183" s="12" t="s">
        <v>51</v>
      </c>
      <c r="D183" s="12" t="s">
        <v>134</v>
      </c>
      <c r="E183" s="12" t="s">
        <v>78</v>
      </c>
      <c r="F183" s="109">
        <v>50</v>
      </c>
    </row>
    <row r="184" spans="1:6" s="47" customFormat="1" ht="17.25" thickTop="1" thickBot="1">
      <c r="A184" s="113" t="s">
        <v>43</v>
      </c>
      <c r="B184" s="8" t="s">
        <v>44</v>
      </c>
      <c r="C184" s="8"/>
      <c r="D184" s="8"/>
      <c r="E184" s="8"/>
      <c r="F184" s="123">
        <f>SUM(F185,F198,F228)</f>
        <v>20656.399999999998</v>
      </c>
    </row>
    <row r="185" spans="1:6" ht="15.75" thickTop="1">
      <c r="A185" s="154" t="s">
        <v>45</v>
      </c>
      <c r="B185" s="18" t="s">
        <v>44</v>
      </c>
      <c r="C185" s="18" t="s">
        <v>14</v>
      </c>
      <c r="D185" s="18"/>
      <c r="E185" s="18"/>
      <c r="F185" s="155">
        <f>SUM(F186,F193)</f>
        <v>977</v>
      </c>
    </row>
    <row r="186" spans="1:6" ht="60">
      <c r="A186" s="112" t="s">
        <v>357</v>
      </c>
      <c r="B186" s="19" t="s">
        <v>44</v>
      </c>
      <c r="C186" s="19" t="s">
        <v>14</v>
      </c>
      <c r="D186" s="19" t="s">
        <v>319</v>
      </c>
      <c r="E186" s="15"/>
      <c r="F186" s="118">
        <f>SUM(F187)</f>
        <v>800</v>
      </c>
    </row>
    <row r="187" spans="1:6" ht="30">
      <c r="A187" s="132" t="s">
        <v>380</v>
      </c>
      <c r="B187" s="15" t="s">
        <v>44</v>
      </c>
      <c r="C187" s="15" t="s">
        <v>14</v>
      </c>
      <c r="D187" s="19" t="s">
        <v>377</v>
      </c>
      <c r="E187" s="15"/>
      <c r="F187" s="118">
        <f>SUM(F188)</f>
        <v>800</v>
      </c>
    </row>
    <row r="188" spans="1:6" ht="30">
      <c r="A188" s="132" t="s">
        <v>381</v>
      </c>
      <c r="B188" s="11" t="s">
        <v>44</v>
      </c>
      <c r="C188" s="11" t="s">
        <v>14</v>
      </c>
      <c r="D188" s="19" t="s">
        <v>376</v>
      </c>
      <c r="E188" s="15"/>
      <c r="F188" s="118">
        <f>SUM(F189,F191)</f>
        <v>800</v>
      </c>
    </row>
    <row r="189" spans="1:6" ht="75">
      <c r="A189" s="112" t="s">
        <v>382</v>
      </c>
      <c r="B189" s="15" t="s">
        <v>44</v>
      </c>
      <c r="C189" s="15" t="s">
        <v>14</v>
      </c>
      <c r="D189" s="19" t="s">
        <v>378</v>
      </c>
      <c r="E189" s="15"/>
      <c r="F189" s="118">
        <f>SUM(F190)</f>
        <v>400</v>
      </c>
    </row>
    <row r="190" spans="1:6" ht="30">
      <c r="A190" s="105" t="s">
        <v>120</v>
      </c>
      <c r="B190" s="12" t="s">
        <v>44</v>
      </c>
      <c r="C190" s="12" t="s">
        <v>14</v>
      </c>
      <c r="D190" s="15" t="s">
        <v>378</v>
      </c>
      <c r="E190" s="15" t="s">
        <v>78</v>
      </c>
      <c r="F190" s="109">
        <v>400</v>
      </c>
    </row>
    <row r="191" spans="1:6" ht="90">
      <c r="A191" s="108" t="s">
        <v>383</v>
      </c>
      <c r="B191" s="15" t="s">
        <v>44</v>
      </c>
      <c r="C191" s="15" t="s">
        <v>14</v>
      </c>
      <c r="D191" s="19" t="s">
        <v>379</v>
      </c>
      <c r="E191" s="15"/>
      <c r="F191" s="118">
        <f>SUM(F192)</f>
        <v>400</v>
      </c>
    </row>
    <row r="192" spans="1:6" ht="30">
      <c r="A192" s="105" t="s">
        <v>120</v>
      </c>
      <c r="B192" s="12" t="s">
        <v>44</v>
      </c>
      <c r="C192" s="12" t="s">
        <v>14</v>
      </c>
      <c r="D192" s="15" t="s">
        <v>379</v>
      </c>
      <c r="E192" s="15" t="s">
        <v>78</v>
      </c>
      <c r="F192" s="109">
        <v>400</v>
      </c>
    </row>
    <row r="193" spans="1:6" ht="60">
      <c r="A193" s="132" t="s">
        <v>400</v>
      </c>
      <c r="B193" s="11" t="s">
        <v>44</v>
      </c>
      <c r="C193" s="11" t="s">
        <v>14</v>
      </c>
      <c r="D193" s="19" t="s">
        <v>153</v>
      </c>
      <c r="E193" s="19"/>
      <c r="F193" s="118">
        <f>SUM(F194)</f>
        <v>177</v>
      </c>
    </row>
    <row r="194" spans="1:6" ht="45">
      <c r="A194" s="132" t="s">
        <v>151</v>
      </c>
      <c r="B194" s="11" t="s">
        <v>44</v>
      </c>
      <c r="C194" s="11" t="s">
        <v>14</v>
      </c>
      <c r="D194" s="19" t="s">
        <v>154</v>
      </c>
      <c r="E194" s="19"/>
      <c r="F194" s="118">
        <f>SUM(F195)</f>
        <v>177</v>
      </c>
    </row>
    <row r="195" spans="1:6" ht="30">
      <c r="A195" s="132" t="s">
        <v>152</v>
      </c>
      <c r="B195" s="11" t="s">
        <v>44</v>
      </c>
      <c r="C195" s="11" t="s">
        <v>14</v>
      </c>
      <c r="D195" s="19" t="s">
        <v>156</v>
      </c>
      <c r="E195" s="19"/>
      <c r="F195" s="118">
        <f>SUM(F196)</f>
        <v>177</v>
      </c>
    </row>
    <row r="196" spans="1:6" ht="45">
      <c r="A196" s="132" t="s">
        <v>263</v>
      </c>
      <c r="B196" s="11" t="s">
        <v>44</v>
      </c>
      <c r="C196" s="11" t="s">
        <v>14</v>
      </c>
      <c r="D196" s="19" t="s">
        <v>157</v>
      </c>
      <c r="E196" s="19"/>
      <c r="F196" s="118">
        <f>SUM(F197)</f>
        <v>177</v>
      </c>
    </row>
    <row r="197" spans="1:6" ht="30">
      <c r="A197" s="105" t="s">
        <v>120</v>
      </c>
      <c r="B197" s="15" t="s">
        <v>44</v>
      </c>
      <c r="C197" s="15" t="s">
        <v>14</v>
      </c>
      <c r="D197" s="15" t="s">
        <v>157</v>
      </c>
      <c r="E197" s="15" t="s">
        <v>78</v>
      </c>
      <c r="F197" s="109">
        <v>177</v>
      </c>
    </row>
    <row r="198" spans="1:6" ht="14.25" customHeight="1">
      <c r="A198" s="137" t="s">
        <v>52</v>
      </c>
      <c r="B198" s="22" t="s">
        <v>44</v>
      </c>
      <c r="C198" s="22" t="s">
        <v>27</v>
      </c>
      <c r="D198" s="22"/>
      <c r="E198" s="22"/>
      <c r="F198" s="118">
        <f>SUM(F204,F199)</f>
        <v>17319.8</v>
      </c>
    </row>
    <row r="199" spans="1:6" ht="60" hidden="1">
      <c r="A199" s="112" t="s">
        <v>357</v>
      </c>
      <c r="B199" s="66" t="s">
        <v>44</v>
      </c>
      <c r="C199" s="211" t="s">
        <v>27</v>
      </c>
      <c r="D199" s="212" t="s">
        <v>319</v>
      </c>
      <c r="E199" s="13"/>
      <c r="F199" s="124">
        <f>SUM(F200)</f>
        <v>0</v>
      </c>
    </row>
    <row r="200" spans="1:6" ht="30" hidden="1">
      <c r="A200" s="112" t="s">
        <v>380</v>
      </c>
      <c r="B200" s="66" t="s">
        <v>44</v>
      </c>
      <c r="C200" s="66" t="s">
        <v>27</v>
      </c>
      <c r="D200" s="66" t="s">
        <v>377</v>
      </c>
      <c r="E200" s="12"/>
      <c r="F200" s="118">
        <f>SUM(F201)</f>
        <v>0</v>
      </c>
    </row>
    <row r="201" spans="1:6" ht="30" hidden="1">
      <c r="A201" s="112" t="s">
        <v>381</v>
      </c>
      <c r="B201" s="66" t="s">
        <v>44</v>
      </c>
      <c r="C201" s="66" t="s">
        <v>27</v>
      </c>
      <c r="D201" s="66" t="s">
        <v>376</v>
      </c>
      <c r="E201" s="12"/>
      <c r="F201" s="118">
        <f>SUM(F202)</f>
        <v>0</v>
      </c>
    </row>
    <row r="202" spans="1:6" ht="30" hidden="1">
      <c r="A202" s="112" t="s">
        <v>396</v>
      </c>
      <c r="B202" s="15" t="s">
        <v>44</v>
      </c>
      <c r="C202" s="15" t="s">
        <v>27</v>
      </c>
      <c r="D202" s="19" t="s">
        <v>426</v>
      </c>
      <c r="E202" s="15"/>
      <c r="F202" s="118">
        <f>SUM(F203)</f>
        <v>0</v>
      </c>
    </row>
    <row r="203" spans="1:6" ht="30" hidden="1">
      <c r="A203" s="105" t="s">
        <v>28</v>
      </c>
      <c r="B203" s="12" t="s">
        <v>44</v>
      </c>
      <c r="C203" s="12" t="s">
        <v>27</v>
      </c>
      <c r="D203" s="15" t="s">
        <v>426</v>
      </c>
      <c r="E203" s="15" t="s">
        <v>83</v>
      </c>
      <c r="F203" s="109"/>
    </row>
    <row r="204" spans="1:6" ht="60">
      <c r="A204" s="132" t="s">
        <v>400</v>
      </c>
      <c r="B204" s="19" t="s">
        <v>44</v>
      </c>
      <c r="C204" s="19" t="s">
        <v>27</v>
      </c>
      <c r="D204" s="19" t="s">
        <v>153</v>
      </c>
      <c r="E204" s="15"/>
      <c r="F204" s="118">
        <f>SUM(F205)</f>
        <v>17319.8</v>
      </c>
    </row>
    <row r="205" spans="1:6" ht="45">
      <c r="A205" s="132" t="s">
        <v>151</v>
      </c>
      <c r="B205" s="15" t="s">
        <v>44</v>
      </c>
      <c r="C205" s="15" t="s">
        <v>27</v>
      </c>
      <c r="D205" s="19" t="s">
        <v>154</v>
      </c>
      <c r="E205" s="15"/>
      <c r="F205" s="118">
        <f>SUM(F206,F223)</f>
        <v>17319.8</v>
      </c>
    </row>
    <row r="206" spans="1:6" ht="30">
      <c r="A206" s="132" t="s">
        <v>152</v>
      </c>
      <c r="B206" s="11" t="s">
        <v>44</v>
      </c>
      <c r="C206" s="11" t="s">
        <v>27</v>
      </c>
      <c r="D206" s="19" t="s">
        <v>156</v>
      </c>
      <c r="E206" s="15"/>
      <c r="F206" s="118">
        <f>SUM(F207,F213,F219,F209,F211,F217,F215,F221)</f>
        <v>17319.8</v>
      </c>
    </row>
    <row r="207" spans="1:6" ht="45">
      <c r="A207" s="112" t="s">
        <v>431</v>
      </c>
      <c r="B207" s="15" t="s">
        <v>44</v>
      </c>
      <c r="C207" s="15" t="s">
        <v>27</v>
      </c>
      <c r="D207" s="19" t="s">
        <v>430</v>
      </c>
      <c r="E207" s="15"/>
      <c r="F207" s="118">
        <f>SUM(F208)</f>
        <v>900</v>
      </c>
    </row>
    <row r="208" spans="1:6" ht="30">
      <c r="A208" s="105" t="s">
        <v>28</v>
      </c>
      <c r="B208" s="12" t="s">
        <v>44</v>
      </c>
      <c r="C208" s="12" t="s">
        <v>27</v>
      </c>
      <c r="D208" s="15" t="s">
        <v>430</v>
      </c>
      <c r="E208" s="15" t="s">
        <v>83</v>
      </c>
      <c r="F208" s="109">
        <v>900</v>
      </c>
    </row>
    <row r="209" spans="1:6" ht="60">
      <c r="A209" s="112" t="s">
        <v>371</v>
      </c>
      <c r="B209" s="19" t="s">
        <v>44</v>
      </c>
      <c r="C209" s="19" t="s">
        <v>27</v>
      </c>
      <c r="D209" s="87" t="s">
        <v>372</v>
      </c>
      <c r="E209" s="15"/>
      <c r="F209" s="118">
        <f>SUM(F210)</f>
        <v>14304</v>
      </c>
    </row>
    <row r="210" spans="1:6" ht="30">
      <c r="A210" s="105" t="s">
        <v>373</v>
      </c>
      <c r="B210" s="15" t="s">
        <v>44</v>
      </c>
      <c r="C210" s="15" t="s">
        <v>27</v>
      </c>
      <c r="D210" s="86" t="s">
        <v>372</v>
      </c>
      <c r="E210" s="15" t="s">
        <v>305</v>
      </c>
      <c r="F210" s="109">
        <v>14304</v>
      </c>
    </row>
    <row r="211" spans="1:6" ht="75">
      <c r="A211" s="112" t="s">
        <v>374</v>
      </c>
      <c r="B211" s="19" t="s">
        <v>44</v>
      </c>
      <c r="C211" s="19" t="s">
        <v>27</v>
      </c>
      <c r="D211" s="87" t="s">
        <v>375</v>
      </c>
      <c r="E211" s="15"/>
      <c r="F211" s="118">
        <f>SUM(F212)</f>
        <v>752.8</v>
      </c>
    </row>
    <row r="212" spans="1:6" ht="30">
      <c r="A212" s="105" t="s">
        <v>373</v>
      </c>
      <c r="B212" s="15" t="s">
        <v>44</v>
      </c>
      <c r="C212" s="15" t="s">
        <v>27</v>
      </c>
      <c r="D212" s="86" t="s">
        <v>375</v>
      </c>
      <c r="E212" s="15" t="s">
        <v>305</v>
      </c>
      <c r="F212" s="109">
        <v>752.8</v>
      </c>
    </row>
    <row r="213" spans="1:6" ht="60">
      <c r="A213" s="112" t="s">
        <v>155</v>
      </c>
      <c r="B213" s="15" t="s">
        <v>44</v>
      </c>
      <c r="C213" s="15" t="s">
        <v>27</v>
      </c>
      <c r="D213" s="19" t="s">
        <v>158</v>
      </c>
      <c r="E213" s="15"/>
      <c r="F213" s="118">
        <f>SUM(F214)</f>
        <v>725</v>
      </c>
    </row>
    <row r="214" spans="1:6" ht="30">
      <c r="A214" s="105" t="s">
        <v>28</v>
      </c>
      <c r="B214" s="12" t="s">
        <v>44</v>
      </c>
      <c r="C214" s="12" t="s">
        <v>27</v>
      </c>
      <c r="D214" s="15" t="s">
        <v>158</v>
      </c>
      <c r="E214" s="15" t="s">
        <v>83</v>
      </c>
      <c r="F214" s="109">
        <v>725</v>
      </c>
    </row>
    <row r="215" spans="1:6" ht="1.5" customHeight="1">
      <c r="A215" s="112" t="s">
        <v>428</v>
      </c>
      <c r="B215" s="15" t="s">
        <v>44</v>
      </c>
      <c r="C215" s="15" t="s">
        <v>27</v>
      </c>
      <c r="D215" s="19" t="s">
        <v>427</v>
      </c>
      <c r="E215" s="15"/>
      <c r="F215" s="118">
        <f>SUM(F216)</f>
        <v>0</v>
      </c>
    </row>
    <row r="216" spans="1:6" ht="30" hidden="1">
      <c r="A216" s="105" t="s">
        <v>28</v>
      </c>
      <c r="B216" s="12" t="s">
        <v>44</v>
      </c>
      <c r="C216" s="12" t="s">
        <v>27</v>
      </c>
      <c r="D216" s="15" t="s">
        <v>427</v>
      </c>
      <c r="E216" s="15" t="s">
        <v>83</v>
      </c>
      <c r="F216" s="109"/>
    </row>
    <row r="217" spans="1:6" ht="30" hidden="1">
      <c r="A217" s="112" t="s">
        <v>409</v>
      </c>
      <c r="B217" s="19" t="s">
        <v>44</v>
      </c>
      <c r="C217" s="19" t="s">
        <v>27</v>
      </c>
      <c r="D217" s="87" t="s">
        <v>408</v>
      </c>
      <c r="E217" s="15"/>
      <c r="F217" s="118">
        <f>SUM(F218)</f>
        <v>0</v>
      </c>
    </row>
    <row r="218" spans="1:6" ht="30" hidden="1">
      <c r="A218" s="105" t="s">
        <v>76</v>
      </c>
      <c r="B218" s="15" t="s">
        <v>44</v>
      </c>
      <c r="C218" s="15" t="s">
        <v>27</v>
      </c>
      <c r="D218" s="86" t="s">
        <v>408</v>
      </c>
      <c r="E218" s="15" t="s">
        <v>79</v>
      </c>
      <c r="F218" s="109"/>
    </row>
    <row r="219" spans="1:6" ht="30">
      <c r="A219" s="112" t="s">
        <v>296</v>
      </c>
      <c r="B219" s="19" t="s">
        <v>44</v>
      </c>
      <c r="C219" s="19" t="s">
        <v>27</v>
      </c>
      <c r="D219" s="87" t="s">
        <v>297</v>
      </c>
      <c r="E219" s="15"/>
      <c r="F219" s="118">
        <f>SUM(F220)</f>
        <v>638</v>
      </c>
    </row>
    <row r="220" spans="1:6" ht="30">
      <c r="A220" s="105" t="s">
        <v>76</v>
      </c>
      <c r="B220" s="15" t="s">
        <v>44</v>
      </c>
      <c r="C220" s="15" t="s">
        <v>27</v>
      </c>
      <c r="D220" s="86" t="s">
        <v>297</v>
      </c>
      <c r="E220" s="15" t="s">
        <v>79</v>
      </c>
      <c r="F220" s="109">
        <v>638</v>
      </c>
    </row>
    <row r="221" spans="1:6" ht="1.5" customHeight="1">
      <c r="A221" s="112" t="s">
        <v>433</v>
      </c>
      <c r="B221" s="19" t="s">
        <v>44</v>
      </c>
      <c r="C221" s="19" t="s">
        <v>27</v>
      </c>
      <c r="D221" s="87" t="s">
        <v>432</v>
      </c>
      <c r="E221" s="15"/>
      <c r="F221" s="118">
        <f>SUM(F222)</f>
        <v>0</v>
      </c>
    </row>
    <row r="222" spans="1:6" ht="30" hidden="1">
      <c r="A222" s="105" t="s">
        <v>76</v>
      </c>
      <c r="B222" s="15" t="s">
        <v>44</v>
      </c>
      <c r="C222" s="15" t="s">
        <v>27</v>
      </c>
      <c r="D222" s="86" t="s">
        <v>432</v>
      </c>
      <c r="E222" s="15" t="s">
        <v>79</v>
      </c>
      <c r="F222" s="109"/>
    </row>
    <row r="223" spans="1:6" ht="30" hidden="1">
      <c r="A223" s="132" t="s">
        <v>395</v>
      </c>
      <c r="B223" s="11" t="s">
        <v>44</v>
      </c>
      <c r="C223" s="11" t="s">
        <v>27</v>
      </c>
      <c r="D223" s="19" t="s">
        <v>405</v>
      </c>
      <c r="E223" s="15"/>
      <c r="F223" s="118">
        <f>SUM(F224,F226)</f>
        <v>0</v>
      </c>
    </row>
    <row r="224" spans="1:6" ht="45" hidden="1">
      <c r="A224" s="112" t="s">
        <v>397</v>
      </c>
      <c r="B224" s="15" t="s">
        <v>44</v>
      </c>
      <c r="C224" s="15" t="s">
        <v>27</v>
      </c>
      <c r="D224" s="19" t="s">
        <v>406</v>
      </c>
      <c r="E224" s="15"/>
      <c r="F224" s="118">
        <f>SUM(F225)</f>
        <v>0</v>
      </c>
    </row>
    <row r="225" spans="1:6" ht="30" hidden="1">
      <c r="A225" s="105" t="s">
        <v>28</v>
      </c>
      <c r="B225" s="12" t="s">
        <v>44</v>
      </c>
      <c r="C225" s="12" t="s">
        <v>27</v>
      </c>
      <c r="D225" s="15" t="s">
        <v>406</v>
      </c>
      <c r="E225" s="15" t="s">
        <v>83</v>
      </c>
      <c r="F225" s="109"/>
    </row>
    <row r="226" spans="1:6" ht="60" hidden="1">
      <c r="A226" s="112" t="s">
        <v>398</v>
      </c>
      <c r="B226" s="15" t="s">
        <v>44</v>
      </c>
      <c r="C226" s="15" t="s">
        <v>27</v>
      </c>
      <c r="D226" s="19" t="s">
        <v>407</v>
      </c>
      <c r="E226" s="15"/>
      <c r="F226" s="118">
        <f>SUM(F227)</f>
        <v>0</v>
      </c>
    </row>
    <row r="227" spans="1:6" ht="30" hidden="1">
      <c r="A227" s="105" t="s">
        <v>28</v>
      </c>
      <c r="B227" s="12" t="s">
        <v>44</v>
      </c>
      <c r="C227" s="12" t="s">
        <v>27</v>
      </c>
      <c r="D227" s="15" t="s">
        <v>407</v>
      </c>
      <c r="E227" s="15" t="s">
        <v>83</v>
      </c>
      <c r="F227" s="109"/>
    </row>
    <row r="228" spans="1:6" ht="15">
      <c r="A228" s="107" t="s">
        <v>46</v>
      </c>
      <c r="B228" s="22" t="s">
        <v>44</v>
      </c>
      <c r="C228" s="22" t="s">
        <v>16</v>
      </c>
      <c r="D228" s="22"/>
      <c r="E228" s="22"/>
      <c r="F228" s="118">
        <f>SUM(F229,F236)</f>
        <v>2359.6</v>
      </c>
    </row>
    <row r="229" spans="1:6" ht="45">
      <c r="A229" s="139" t="s">
        <v>361</v>
      </c>
      <c r="B229" s="19" t="s">
        <v>44</v>
      </c>
      <c r="C229" s="19" t="s">
        <v>16</v>
      </c>
      <c r="D229" s="19" t="s">
        <v>161</v>
      </c>
      <c r="E229" s="15"/>
      <c r="F229" s="138">
        <f>SUM(F230)</f>
        <v>375.6</v>
      </c>
    </row>
    <row r="230" spans="1:6" ht="30">
      <c r="A230" s="112" t="s">
        <v>159</v>
      </c>
      <c r="B230" s="19" t="s">
        <v>44</v>
      </c>
      <c r="C230" s="19" t="s">
        <v>16</v>
      </c>
      <c r="D230" s="19" t="s">
        <v>162</v>
      </c>
      <c r="E230" s="15"/>
      <c r="F230" s="138">
        <f>SUM(F231)</f>
        <v>375.6</v>
      </c>
    </row>
    <row r="231" spans="1:6" ht="30">
      <c r="A231" s="108" t="s">
        <v>160</v>
      </c>
      <c r="B231" s="11" t="s">
        <v>44</v>
      </c>
      <c r="C231" s="11" t="s">
        <v>16</v>
      </c>
      <c r="D231" s="19" t="s">
        <v>163</v>
      </c>
      <c r="E231" s="22"/>
      <c r="F231" s="118">
        <f>SUM(F232,F234)</f>
        <v>375.6</v>
      </c>
    </row>
    <row r="232" spans="1:6" ht="75">
      <c r="A232" s="112" t="s">
        <v>312</v>
      </c>
      <c r="B232" s="11" t="s">
        <v>44</v>
      </c>
      <c r="C232" s="11" t="s">
        <v>16</v>
      </c>
      <c r="D232" s="19" t="s">
        <v>164</v>
      </c>
      <c r="E232" s="15"/>
      <c r="F232" s="118">
        <f>SUM(F233)</f>
        <v>120</v>
      </c>
    </row>
    <row r="233" spans="1:6" ht="30">
      <c r="A233" s="105" t="s">
        <v>28</v>
      </c>
      <c r="B233" s="15" t="s">
        <v>44</v>
      </c>
      <c r="C233" s="15" t="s">
        <v>16</v>
      </c>
      <c r="D233" s="15" t="s">
        <v>164</v>
      </c>
      <c r="E233" s="15" t="s">
        <v>83</v>
      </c>
      <c r="F233" s="142">
        <v>120</v>
      </c>
    </row>
    <row r="234" spans="1:6" ht="60">
      <c r="A234" s="112" t="s">
        <v>429</v>
      </c>
      <c r="B234" s="11" t="s">
        <v>44</v>
      </c>
      <c r="C234" s="11" t="s">
        <v>16</v>
      </c>
      <c r="D234" s="19" t="s">
        <v>325</v>
      </c>
      <c r="E234" s="15"/>
      <c r="F234" s="118">
        <f>SUM(F235)</f>
        <v>255.6</v>
      </c>
    </row>
    <row r="235" spans="1:6" ht="30">
      <c r="A235" s="105" t="s">
        <v>28</v>
      </c>
      <c r="B235" s="15" t="s">
        <v>44</v>
      </c>
      <c r="C235" s="15" t="s">
        <v>16</v>
      </c>
      <c r="D235" s="15" t="s">
        <v>325</v>
      </c>
      <c r="E235" s="15" t="s">
        <v>83</v>
      </c>
      <c r="F235" s="142">
        <v>255.6</v>
      </c>
    </row>
    <row r="236" spans="1:6" ht="60">
      <c r="A236" s="132" t="s">
        <v>368</v>
      </c>
      <c r="B236" s="19" t="s">
        <v>44</v>
      </c>
      <c r="C236" s="19" t="s">
        <v>16</v>
      </c>
      <c r="D236" s="19" t="s">
        <v>142</v>
      </c>
      <c r="E236" s="15"/>
      <c r="F236" s="207">
        <f>SUM(F237)</f>
        <v>1984</v>
      </c>
    </row>
    <row r="237" spans="1:6" ht="30">
      <c r="A237" s="112" t="s">
        <v>386</v>
      </c>
      <c r="B237" s="19" t="s">
        <v>44</v>
      </c>
      <c r="C237" s="19" t="s">
        <v>16</v>
      </c>
      <c r="D237" s="19" t="s">
        <v>387</v>
      </c>
      <c r="E237" s="15"/>
      <c r="F237" s="207">
        <f>SUM(F238)</f>
        <v>1984</v>
      </c>
    </row>
    <row r="238" spans="1:6" ht="30">
      <c r="A238" s="128" t="s">
        <v>388</v>
      </c>
      <c r="B238" s="19" t="s">
        <v>44</v>
      </c>
      <c r="C238" s="19" t="s">
        <v>16</v>
      </c>
      <c r="D238" s="19" t="s">
        <v>389</v>
      </c>
      <c r="E238" s="15"/>
      <c r="F238" s="207">
        <f>SUM(F239)</f>
        <v>1984</v>
      </c>
    </row>
    <row r="239" spans="1:6" ht="30">
      <c r="A239" s="112" t="s">
        <v>403</v>
      </c>
      <c r="B239" s="19" t="s">
        <v>44</v>
      </c>
      <c r="C239" s="19" t="s">
        <v>16</v>
      </c>
      <c r="D239" s="19" t="s">
        <v>390</v>
      </c>
      <c r="E239" s="15"/>
      <c r="F239" s="207">
        <f>SUM(F240)</f>
        <v>1984</v>
      </c>
    </row>
    <row r="240" spans="1:6" ht="30.75" thickBot="1">
      <c r="A240" s="105" t="s">
        <v>28</v>
      </c>
      <c r="B240" s="15" t="s">
        <v>44</v>
      </c>
      <c r="C240" s="15" t="s">
        <v>16</v>
      </c>
      <c r="D240" s="15" t="s">
        <v>390</v>
      </c>
      <c r="E240" s="15" t="s">
        <v>83</v>
      </c>
      <c r="F240" s="142">
        <v>1984</v>
      </c>
    </row>
    <row r="241" spans="1:6" s="47" customFormat="1" ht="17.25" thickTop="1" thickBot="1">
      <c r="A241" s="113" t="s">
        <v>23</v>
      </c>
      <c r="B241" s="8" t="s">
        <v>24</v>
      </c>
      <c r="C241" s="8"/>
      <c r="D241" s="8"/>
      <c r="E241" s="8"/>
      <c r="F241" s="123">
        <f>SUM(F242,F267,F302,F319,F333)</f>
        <v>95742.2</v>
      </c>
    </row>
    <row r="242" spans="1:6" s="47" customFormat="1" ht="15.75" thickTop="1">
      <c r="A242" s="154" t="s">
        <v>25</v>
      </c>
      <c r="B242" s="18" t="s">
        <v>24</v>
      </c>
      <c r="C242" s="18" t="s">
        <v>14</v>
      </c>
      <c r="D242" s="18"/>
      <c r="E242" s="18"/>
      <c r="F242" s="155">
        <f>SUM(F243,F258,F263)</f>
        <v>21308</v>
      </c>
    </row>
    <row r="243" spans="1:6" ht="45">
      <c r="A243" s="128" t="s">
        <v>352</v>
      </c>
      <c r="B243" s="19" t="s">
        <v>24</v>
      </c>
      <c r="C243" s="19" t="s">
        <v>14</v>
      </c>
      <c r="D243" s="19" t="s">
        <v>139</v>
      </c>
      <c r="E243" s="19"/>
      <c r="F243" s="118">
        <f>SUM(F244)</f>
        <v>21258</v>
      </c>
    </row>
    <row r="244" spans="1:6" ht="30">
      <c r="A244" s="112" t="s">
        <v>165</v>
      </c>
      <c r="B244" s="12" t="s">
        <v>24</v>
      </c>
      <c r="C244" s="12" t="s">
        <v>14</v>
      </c>
      <c r="D244" s="19" t="s">
        <v>168</v>
      </c>
      <c r="E244" s="15"/>
      <c r="F244" s="126">
        <f>SUM(F245)</f>
        <v>21258</v>
      </c>
    </row>
    <row r="245" spans="1:6" ht="15">
      <c r="A245" s="128" t="s">
        <v>166</v>
      </c>
      <c r="B245" s="11" t="s">
        <v>24</v>
      </c>
      <c r="C245" s="11" t="s">
        <v>14</v>
      </c>
      <c r="D245" s="19" t="s">
        <v>169</v>
      </c>
      <c r="E245" s="19"/>
      <c r="F245" s="126">
        <f>SUM(F246,F252,F254,F256,F248,F250)</f>
        <v>21258</v>
      </c>
    </row>
    <row r="246" spans="1:6" ht="30">
      <c r="A246" s="112" t="s">
        <v>167</v>
      </c>
      <c r="B246" s="11" t="s">
        <v>24</v>
      </c>
      <c r="C246" s="11" t="s">
        <v>14</v>
      </c>
      <c r="D246" s="19" t="s">
        <v>170</v>
      </c>
      <c r="E246" s="15"/>
      <c r="F246" s="126">
        <f>SUM(F247)</f>
        <v>8056</v>
      </c>
    </row>
    <row r="247" spans="1:6" ht="30">
      <c r="A247" s="105" t="s">
        <v>85</v>
      </c>
      <c r="B247" s="12" t="s">
        <v>24</v>
      </c>
      <c r="C247" s="12" t="s">
        <v>14</v>
      </c>
      <c r="D247" s="15" t="s">
        <v>170</v>
      </c>
      <c r="E247" s="15" t="s">
        <v>82</v>
      </c>
      <c r="F247" s="125">
        <v>8056</v>
      </c>
    </row>
    <row r="248" spans="1:6" ht="0.75" customHeight="1">
      <c r="A248" s="112" t="s">
        <v>337</v>
      </c>
      <c r="B248" s="11" t="s">
        <v>24</v>
      </c>
      <c r="C248" s="11" t="s">
        <v>14</v>
      </c>
      <c r="D248" s="19" t="s">
        <v>399</v>
      </c>
      <c r="E248" s="19"/>
      <c r="F248" s="126">
        <f>SUM(F249)</f>
        <v>0</v>
      </c>
    </row>
    <row r="249" spans="1:6" ht="30" hidden="1">
      <c r="A249" s="105" t="s">
        <v>85</v>
      </c>
      <c r="B249" s="12" t="s">
        <v>24</v>
      </c>
      <c r="C249" s="12" t="s">
        <v>14</v>
      </c>
      <c r="D249" s="15" t="s">
        <v>399</v>
      </c>
      <c r="E249" s="15" t="s">
        <v>82</v>
      </c>
      <c r="F249" s="125"/>
    </row>
    <row r="250" spans="1:6" ht="60" hidden="1">
      <c r="A250" s="112" t="s">
        <v>348</v>
      </c>
      <c r="B250" s="11" t="s">
        <v>24</v>
      </c>
      <c r="C250" s="11" t="s">
        <v>14</v>
      </c>
      <c r="D250" s="19" t="s">
        <v>384</v>
      </c>
      <c r="E250" s="19"/>
      <c r="F250" s="126">
        <f>SUM(F251)</f>
        <v>0</v>
      </c>
    </row>
    <row r="251" spans="1:6" ht="30" hidden="1">
      <c r="A251" s="105" t="s">
        <v>85</v>
      </c>
      <c r="B251" s="12" t="s">
        <v>24</v>
      </c>
      <c r="C251" s="12" t="s">
        <v>14</v>
      </c>
      <c r="D251" s="15" t="s">
        <v>384</v>
      </c>
      <c r="E251" s="15" t="s">
        <v>82</v>
      </c>
      <c r="F251" s="125"/>
    </row>
    <row r="252" spans="1:6" ht="105">
      <c r="A252" s="128" t="s">
        <v>171</v>
      </c>
      <c r="B252" s="11" t="s">
        <v>24</v>
      </c>
      <c r="C252" s="11" t="s">
        <v>14</v>
      </c>
      <c r="D252" s="19" t="s">
        <v>172</v>
      </c>
      <c r="E252" s="19"/>
      <c r="F252" s="126">
        <f>SUM(F253)</f>
        <v>46</v>
      </c>
    </row>
    <row r="253" spans="1:6" ht="30">
      <c r="A253" s="105" t="s">
        <v>85</v>
      </c>
      <c r="B253" s="12" t="s">
        <v>24</v>
      </c>
      <c r="C253" s="12" t="s">
        <v>14</v>
      </c>
      <c r="D253" s="15" t="s">
        <v>172</v>
      </c>
      <c r="E253" s="15" t="s">
        <v>82</v>
      </c>
      <c r="F253" s="125">
        <v>46</v>
      </c>
    </row>
    <row r="254" spans="1:6" ht="105">
      <c r="A254" s="128" t="s">
        <v>261</v>
      </c>
      <c r="B254" s="11" t="s">
        <v>24</v>
      </c>
      <c r="C254" s="11" t="s">
        <v>14</v>
      </c>
      <c r="D254" s="19" t="s">
        <v>173</v>
      </c>
      <c r="E254" s="15"/>
      <c r="F254" s="126">
        <f>SUM(F255)</f>
        <v>12922</v>
      </c>
    </row>
    <row r="255" spans="1:6" ht="30">
      <c r="A255" s="105" t="s">
        <v>85</v>
      </c>
      <c r="B255" s="12" t="s">
        <v>24</v>
      </c>
      <c r="C255" s="12" t="s">
        <v>14</v>
      </c>
      <c r="D255" s="15" t="s">
        <v>173</v>
      </c>
      <c r="E255" s="15" t="s">
        <v>82</v>
      </c>
      <c r="F255" s="125">
        <v>12922</v>
      </c>
    </row>
    <row r="256" spans="1:6" ht="30">
      <c r="A256" s="112" t="s">
        <v>174</v>
      </c>
      <c r="B256" s="11" t="s">
        <v>24</v>
      </c>
      <c r="C256" s="11" t="s">
        <v>14</v>
      </c>
      <c r="D256" s="19" t="s">
        <v>175</v>
      </c>
      <c r="E256" s="15"/>
      <c r="F256" s="126">
        <f>SUM(F257)</f>
        <v>234</v>
      </c>
    </row>
    <row r="257" spans="1:6" ht="30">
      <c r="A257" s="105" t="s">
        <v>85</v>
      </c>
      <c r="B257" s="12" t="s">
        <v>24</v>
      </c>
      <c r="C257" s="12" t="s">
        <v>14</v>
      </c>
      <c r="D257" s="15" t="s">
        <v>175</v>
      </c>
      <c r="E257" s="15" t="s">
        <v>82</v>
      </c>
      <c r="F257" s="125">
        <v>234</v>
      </c>
    </row>
    <row r="258" spans="1:6" ht="45">
      <c r="A258" s="128" t="s">
        <v>355</v>
      </c>
      <c r="B258" s="11" t="s">
        <v>24</v>
      </c>
      <c r="C258" s="11" t="s">
        <v>14</v>
      </c>
      <c r="D258" s="19" t="s">
        <v>189</v>
      </c>
      <c r="E258" s="19"/>
      <c r="F258" s="126">
        <f>SUM(F259)</f>
        <v>50</v>
      </c>
    </row>
    <row r="259" spans="1:6" ht="45">
      <c r="A259" s="128" t="s">
        <v>186</v>
      </c>
      <c r="B259" s="11" t="s">
        <v>24</v>
      </c>
      <c r="C259" s="11" t="s">
        <v>14</v>
      </c>
      <c r="D259" s="19" t="s">
        <v>190</v>
      </c>
      <c r="E259" s="19"/>
      <c r="F259" s="126">
        <f>SUM(F260)</f>
        <v>50</v>
      </c>
    </row>
    <row r="260" spans="1:6" ht="30">
      <c r="A260" s="128" t="s">
        <v>206</v>
      </c>
      <c r="B260" s="11" t="s">
        <v>24</v>
      </c>
      <c r="C260" s="11" t="s">
        <v>14</v>
      </c>
      <c r="D260" s="19" t="s">
        <v>208</v>
      </c>
      <c r="E260" s="19"/>
      <c r="F260" s="126">
        <f>SUM(F261)</f>
        <v>50</v>
      </c>
    </row>
    <row r="261" spans="1:6" ht="60">
      <c r="A261" s="128" t="s">
        <v>262</v>
      </c>
      <c r="B261" s="11" t="s">
        <v>24</v>
      </c>
      <c r="C261" s="11" t="s">
        <v>14</v>
      </c>
      <c r="D261" s="19" t="s">
        <v>256</v>
      </c>
      <c r="E261" s="19"/>
      <c r="F261" s="126">
        <f>SUM(F262)</f>
        <v>50</v>
      </c>
    </row>
    <row r="262" spans="1:6" ht="30">
      <c r="A262" s="105" t="s">
        <v>85</v>
      </c>
      <c r="B262" s="12" t="s">
        <v>24</v>
      </c>
      <c r="C262" s="12" t="s">
        <v>14</v>
      </c>
      <c r="D262" s="15" t="s">
        <v>256</v>
      </c>
      <c r="E262" s="15" t="s">
        <v>82</v>
      </c>
      <c r="F262" s="125">
        <v>50</v>
      </c>
    </row>
    <row r="263" spans="1:6" ht="1.5" hidden="1" customHeight="1">
      <c r="A263" s="112" t="s">
        <v>236</v>
      </c>
      <c r="B263" s="73" t="s">
        <v>24</v>
      </c>
      <c r="C263" s="73" t="s">
        <v>14</v>
      </c>
      <c r="D263" s="87" t="s">
        <v>235</v>
      </c>
      <c r="E263" s="18"/>
      <c r="F263" s="118">
        <f t="shared" ref="F263" si="2">SUM(F264)</f>
        <v>0</v>
      </c>
    </row>
    <row r="264" spans="1:6" ht="30" hidden="1">
      <c r="A264" s="112" t="s">
        <v>404</v>
      </c>
      <c r="B264" s="73" t="s">
        <v>24</v>
      </c>
      <c r="C264" s="73" t="s">
        <v>14</v>
      </c>
      <c r="D264" s="87" t="s">
        <v>95</v>
      </c>
      <c r="E264" s="18"/>
      <c r="F264" s="138">
        <f>SUM(F265)</f>
        <v>0</v>
      </c>
    </row>
    <row r="265" spans="1:6" ht="15" hidden="1">
      <c r="A265" s="119" t="s">
        <v>435</v>
      </c>
      <c r="B265" s="12" t="s">
        <v>24</v>
      </c>
      <c r="C265" s="12" t="s">
        <v>14</v>
      </c>
      <c r="D265" s="19" t="s">
        <v>434</v>
      </c>
      <c r="E265" s="11"/>
      <c r="F265" s="118">
        <f>SUM(F266)</f>
        <v>0</v>
      </c>
    </row>
    <row r="266" spans="1:6" ht="30" hidden="1">
      <c r="A266" s="105" t="s">
        <v>120</v>
      </c>
      <c r="B266" s="12" t="s">
        <v>24</v>
      </c>
      <c r="C266" s="12" t="s">
        <v>14</v>
      </c>
      <c r="D266" s="15" t="s">
        <v>434</v>
      </c>
      <c r="E266" s="12" t="s">
        <v>78</v>
      </c>
      <c r="F266" s="109"/>
    </row>
    <row r="267" spans="1:6" ht="15">
      <c r="A267" s="107" t="s">
        <v>26</v>
      </c>
      <c r="B267" s="21" t="s">
        <v>24</v>
      </c>
      <c r="C267" s="21" t="s">
        <v>27</v>
      </c>
      <c r="D267" s="21"/>
      <c r="E267" s="21"/>
      <c r="F267" s="126">
        <f>SUM(F268,F294)</f>
        <v>58839.3</v>
      </c>
    </row>
    <row r="268" spans="1:6" ht="45">
      <c r="A268" s="128" t="s">
        <v>359</v>
      </c>
      <c r="B268" s="11" t="s">
        <v>24</v>
      </c>
      <c r="C268" s="11" t="s">
        <v>27</v>
      </c>
      <c r="D268" s="19" t="s">
        <v>139</v>
      </c>
      <c r="E268" s="19"/>
      <c r="F268" s="126">
        <f>SUM(F269)</f>
        <v>58304.3</v>
      </c>
    </row>
    <row r="269" spans="1:6" ht="30">
      <c r="A269" s="112" t="s">
        <v>165</v>
      </c>
      <c r="B269" s="11" t="s">
        <v>24</v>
      </c>
      <c r="C269" s="11" t="s">
        <v>27</v>
      </c>
      <c r="D269" s="19" t="s">
        <v>168</v>
      </c>
      <c r="E269" s="19"/>
      <c r="F269" s="126">
        <f>SUM(F270,F291)</f>
        <v>58304.3</v>
      </c>
    </row>
    <row r="270" spans="1:6" ht="15">
      <c r="A270" s="128" t="s">
        <v>176</v>
      </c>
      <c r="B270" s="11" t="s">
        <v>24</v>
      </c>
      <c r="C270" s="11" t="s">
        <v>27</v>
      </c>
      <c r="D270" s="19" t="s">
        <v>177</v>
      </c>
      <c r="E270" s="19"/>
      <c r="F270" s="126">
        <f>SUM(F271,F275,F279,F285,F287,F281,F289,F277,F283,F273)</f>
        <v>56773.8</v>
      </c>
    </row>
    <row r="271" spans="1:6" ht="30">
      <c r="A271" s="128" t="s">
        <v>167</v>
      </c>
      <c r="B271" s="11" t="s">
        <v>24</v>
      </c>
      <c r="C271" s="11" t="s">
        <v>27</v>
      </c>
      <c r="D271" s="19" t="s">
        <v>178</v>
      </c>
      <c r="E271" s="19"/>
      <c r="F271" s="126">
        <f>SUM(F272)</f>
        <v>10011</v>
      </c>
    </row>
    <row r="272" spans="1:6" ht="30">
      <c r="A272" s="105" t="s">
        <v>85</v>
      </c>
      <c r="B272" s="12" t="s">
        <v>24</v>
      </c>
      <c r="C272" s="12" t="s">
        <v>27</v>
      </c>
      <c r="D272" s="15" t="s">
        <v>178</v>
      </c>
      <c r="E272" s="15" t="s">
        <v>82</v>
      </c>
      <c r="F272" s="125">
        <v>10011</v>
      </c>
    </row>
    <row r="273" spans="1:6" ht="30">
      <c r="A273" s="112" t="s">
        <v>370</v>
      </c>
      <c r="B273" s="11" t="s">
        <v>24</v>
      </c>
      <c r="C273" s="11" t="s">
        <v>27</v>
      </c>
      <c r="D273" s="19" t="s">
        <v>369</v>
      </c>
      <c r="E273" s="19"/>
      <c r="F273" s="126">
        <f>SUM(F274)</f>
        <v>284</v>
      </c>
    </row>
    <row r="274" spans="1:6" ht="30">
      <c r="A274" s="105" t="s">
        <v>85</v>
      </c>
      <c r="B274" s="12" t="s">
        <v>24</v>
      </c>
      <c r="C274" s="12" t="s">
        <v>27</v>
      </c>
      <c r="D274" s="15" t="s">
        <v>369</v>
      </c>
      <c r="E274" s="15" t="s">
        <v>82</v>
      </c>
      <c r="F274" s="125">
        <v>284</v>
      </c>
    </row>
    <row r="275" spans="1:6" ht="0.75" customHeight="1">
      <c r="A275" s="112" t="s">
        <v>337</v>
      </c>
      <c r="B275" s="11" t="s">
        <v>24</v>
      </c>
      <c r="C275" s="11" t="s">
        <v>27</v>
      </c>
      <c r="D275" s="19" t="s">
        <v>338</v>
      </c>
      <c r="E275" s="19"/>
      <c r="F275" s="126">
        <f>SUM(F276)</f>
        <v>0</v>
      </c>
    </row>
    <row r="276" spans="1:6" ht="30" hidden="1">
      <c r="A276" s="105" t="s">
        <v>85</v>
      </c>
      <c r="B276" s="12" t="s">
        <v>24</v>
      </c>
      <c r="C276" s="12" t="s">
        <v>27</v>
      </c>
      <c r="D276" s="15" t="s">
        <v>338</v>
      </c>
      <c r="E276" s="15" t="s">
        <v>82</v>
      </c>
      <c r="F276" s="125"/>
    </row>
    <row r="277" spans="1:6" ht="60" hidden="1">
      <c r="A277" s="112" t="s">
        <v>348</v>
      </c>
      <c r="B277" s="11" t="s">
        <v>24</v>
      </c>
      <c r="C277" s="11" t="s">
        <v>27</v>
      </c>
      <c r="D277" s="19" t="s">
        <v>344</v>
      </c>
      <c r="E277" s="19"/>
      <c r="F277" s="126">
        <f>SUM(F278)</f>
        <v>0</v>
      </c>
    </row>
    <row r="278" spans="1:6" ht="30" hidden="1">
      <c r="A278" s="105" t="s">
        <v>85</v>
      </c>
      <c r="B278" s="12" t="s">
        <v>24</v>
      </c>
      <c r="C278" s="12" t="s">
        <v>27</v>
      </c>
      <c r="D278" s="15" t="s">
        <v>344</v>
      </c>
      <c r="E278" s="15" t="s">
        <v>82</v>
      </c>
      <c r="F278" s="125"/>
    </row>
    <row r="279" spans="1:6" ht="30">
      <c r="A279" s="128" t="s">
        <v>331</v>
      </c>
      <c r="B279" s="11" t="s">
        <v>24</v>
      </c>
      <c r="C279" s="11" t="s">
        <v>27</v>
      </c>
      <c r="D279" s="11" t="s">
        <v>179</v>
      </c>
      <c r="E279" s="11"/>
      <c r="F279" s="126">
        <f>SUM(F280)</f>
        <v>1038</v>
      </c>
    </row>
    <row r="280" spans="1:6" ht="30">
      <c r="A280" s="105" t="s">
        <v>85</v>
      </c>
      <c r="B280" s="12" t="s">
        <v>24</v>
      </c>
      <c r="C280" s="12" t="s">
        <v>27</v>
      </c>
      <c r="D280" s="12" t="s">
        <v>179</v>
      </c>
      <c r="E280" s="15" t="s">
        <v>82</v>
      </c>
      <c r="F280" s="125">
        <v>1038</v>
      </c>
    </row>
    <row r="281" spans="1:6" ht="45">
      <c r="A281" s="112" t="s">
        <v>247</v>
      </c>
      <c r="B281" s="11" t="s">
        <v>24</v>
      </c>
      <c r="C281" s="11" t="s">
        <v>27</v>
      </c>
      <c r="D281" s="11" t="s">
        <v>295</v>
      </c>
      <c r="E281" s="15"/>
      <c r="F281" s="126">
        <f>SUM(F282)</f>
        <v>500</v>
      </c>
    </row>
    <row r="282" spans="1:6" ht="30">
      <c r="A282" s="105" t="s">
        <v>85</v>
      </c>
      <c r="B282" s="12" t="s">
        <v>24</v>
      </c>
      <c r="C282" s="12" t="s">
        <v>27</v>
      </c>
      <c r="D282" s="12" t="s">
        <v>295</v>
      </c>
      <c r="E282" s="15" t="s">
        <v>82</v>
      </c>
      <c r="F282" s="125">
        <v>500</v>
      </c>
    </row>
    <row r="283" spans="1:6" ht="60">
      <c r="A283" s="112" t="s">
        <v>345</v>
      </c>
      <c r="B283" s="11" t="s">
        <v>24</v>
      </c>
      <c r="C283" s="11" t="s">
        <v>27</v>
      </c>
      <c r="D283" s="11" t="s">
        <v>346</v>
      </c>
      <c r="E283" s="15"/>
      <c r="F283" s="126">
        <f>SUM(F284)</f>
        <v>2776.8</v>
      </c>
    </row>
    <row r="284" spans="1:6" ht="30">
      <c r="A284" s="105" t="s">
        <v>85</v>
      </c>
      <c r="B284" s="12" t="s">
        <v>24</v>
      </c>
      <c r="C284" s="12" t="s">
        <v>27</v>
      </c>
      <c r="D284" s="12" t="s">
        <v>346</v>
      </c>
      <c r="E284" s="15" t="s">
        <v>82</v>
      </c>
      <c r="F284" s="125">
        <v>2776.8</v>
      </c>
    </row>
    <row r="285" spans="1:6" ht="105">
      <c r="A285" s="128" t="s">
        <v>261</v>
      </c>
      <c r="B285" s="11" t="s">
        <v>24</v>
      </c>
      <c r="C285" s="11" t="s">
        <v>27</v>
      </c>
      <c r="D285" s="19" t="s">
        <v>180</v>
      </c>
      <c r="E285" s="19"/>
      <c r="F285" s="126">
        <f>SUM(F286)</f>
        <v>37739</v>
      </c>
    </row>
    <row r="286" spans="1:6" ht="30">
      <c r="A286" s="105" t="s">
        <v>85</v>
      </c>
      <c r="B286" s="12" t="s">
        <v>24</v>
      </c>
      <c r="C286" s="12" t="s">
        <v>27</v>
      </c>
      <c r="D286" s="15" t="s">
        <v>180</v>
      </c>
      <c r="E286" s="15" t="s">
        <v>82</v>
      </c>
      <c r="F286" s="125">
        <v>37739</v>
      </c>
    </row>
    <row r="287" spans="1:6" ht="45">
      <c r="A287" s="128" t="s">
        <v>181</v>
      </c>
      <c r="B287" s="11" t="s">
        <v>24</v>
      </c>
      <c r="C287" s="11" t="s">
        <v>27</v>
      </c>
      <c r="D287" s="19" t="s">
        <v>182</v>
      </c>
      <c r="E287" s="19"/>
      <c r="F287" s="126">
        <f>SUM(F288)</f>
        <v>441</v>
      </c>
    </row>
    <row r="288" spans="1:6" ht="30">
      <c r="A288" s="105" t="s">
        <v>85</v>
      </c>
      <c r="B288" s="12" t="s">
        <v>24</v>
      </c>
      <c r="C288" s="12" t="s">
        <v>27</v>
      </c>
      <c r="D288" s="15" t="s">
        <v>182</v>
      </c>
      <c r="E288" s="15" t="s">
        <v>82</v>
      </c>
      <c r="F288" s="125">
        <v>441</v>
      </c>
    </row>
    <row r="289" spans="1:6" ht="45">
      <c r="A289" s="128" t="s">
        <v>336</v>
      </c>
      <c r="B289" s="11" t="s">
        <v>24</v>
      </c>
      <c r="C289" s="11" t="s">
        <v>27</v>
      </c>
      <c r="D289" s="19" t="s">
        <v>385</v>
      </c>
      <c r="E289" s="19"/>
      <c r="F289" s="126">
        <f>SUM(F290)</f>
        <v>3984</v>
      </c>
    </row>
    <row r="290" spans="1:6" ht="30">
      <c r="A290" s="105" t="s">
        <v>85</v>
      </c>
      <c r="B290" s="12" t="s">
        <v>24</v>
      </c>
      <c r="C290" s="12" t="s">
        <v>27</v>
      </c>
      <c r="D290" s="15" t="s">
        <v>385</v>
      </c>
      <c r="E290" s="15" t="s">
        <v>82</v>
      </c>
      <c r="F290" s="125">
        <v>3984</v>
      </c>
    </row>
    <row r="291" spans="1:6" ht="15">
      <c r="A291" s="112" t="s">
        <v>391</v>
      </c>
      <c r="B291" s="11" t="s">
        <v>24</v>
      </c>
      <c r="C291" s="11" t="s">
        <v>27</v>
      </c>
      <c r="D291" s="19" t="s">
        <v>392</v>
      </c>
      <c r="E291" s="15"/>
      <c r="F291" s="126">
        <f>SUM(F292)</f>
        <v>1530.5</v>
      </c>
    </row>
    <row r="292" spans="1:6" ht="45">
      <c r="A292" s="112" t="s">
        <v>452</v>
      </c>
      <c r="B292" s="11" t="s">
        <v>24</v>
      </c>
      <c r="C292" s="11" t="s">
        <v>27</v>
      </c>
      <c r="D292" s="19" t="s">
        <v>453</v>
      </c>
      <c r="E292" s="19"/>
      <c r="F292" s="126">
        <f>SUM(F293)</f>
        <v>1530.5</v>
      </c>
    </row>
    <row r="293" spans="1:6" ht="30">
      <c r="A293" s="105" t="s">
        <v>85</v>
      </c>
      <c r="B293" s="12" t="s">
        <v>24</v>
      </c>
      <c r="C293" s="12" t="s">
        <v>27</v>
      </c>
      <c r="D293" s="15" t="s">
        <v>453</v>
      </c>
      <c r="E293" s="15" t="s">
        <v>82</v>
      </c>
      <c r="F293" s="125">
        <v>1530.5</v>
      </c>
    </row>
    <row r="294" spans="1:6" ht="45">
      <c r="A294" s="128" t="s">
        <v>355</v>
      </c>
      <c r="B294" s="11" t="s">
        <v>24</v>
      </c>
      <c r="C294" s="11" t="s">
        <v>27</v>
      </c>
      <c r="D294" s="19" t="s">
        <v>189</v>
      </c>
      <c r="E294" s="19"/>
      <c r="F294" s="126">
        <f>SUM(F295)</f>
        <v>535</v>
      </c>
    </row>
    <row r="295" spans="1:6" ht="45">
      <c r="A295" s="128" t="s">
        <v>186</v>
      </c>
      <c r="B295" s="11" t="s">
        <v>24</v>
      </c>
      <c r="C295" s="11" t="s">
        <v>27</v>
      </c>
      <c r="D295" s="19" t="s">
        <v>190</v>
      </c>
      <c r="E295" s="19"/>
      <c r="F295" s="126">
        <f>SUM(F296,F299)</f>
        <v>535</v>
      </c>
    </row>
    <row r="296" spans="1:6" ht="30">
      <c r="A296" s="128" t="s">
        <v>206</v>
      </c>
      <c r="B296" s="11" t="s">
        <v>24</v>
      </c>
      <c r="C296" s="11" t="s">
        <v>27</v>
      </c>
      <c r="D296" s="19" t="s">
        <v>208</v>
      </c>
      <c r="E296" s="19"/>
      <c r="F296" s="126">
        <f>SUM(F297)</f>
        <v>50</v>
      </c>
    </row>
    <row r="297" spans="1:6" ht="60">
      <c r="A297" s="128" t="s">
        <v>262</v>
      </c>
      <c r="B297" s="11" t="s">
        <v>24</v>
      </c>
      <c r="C297" s="11" t="s">
        <v>27</v>
      </c>
      <c r="D297" s="19" t="s">
        <v>256</v>
      </c>
      <c r="E297" s="19"/>
      <c r="F297" s="126">
        <f>SUM(F298)</f>
        <v>50</v>
      </c>
    </row>
    <row r="298" spans="1:6" ht="30">
      <c r="A298" s="105" t="s">
        <v>85</v>
      </c>
      <c r="B298" s="12" t="s">
        <v>24</v>
      </c>
      <c r="C298" s="12" t="s">
        <v>27</v>
      </c>
      <c r="D298" s="15" t="s">
        <v>256</v>
      </c>
      <c r="E298" s="15" t="s">
        <v>82</v>
      </c>
      <c r="F298" s="125">
        <v>50</v>
      </c>
    </row>
    <row r="299" spans="1:6" ht="30">
      <c r="A299" s="128" t="s">
        <v>187</v>
      </c>
      <c r="B299" s="11" t="s">
        <v>24</v>
      </c>
      <c r="C299" s="11" t="s">
        <v>27</v>
      </c>
      <c r="D299" s="19" t="s">
        <v>191</v>
      </c>
      <c r="E299" s="19"/>
      <c r="F299" s="126">
        <f>SUM(F300)</f>
        <v>485</v>
      </c>
    </row>
    <row r="300" spans="1:6" ht="45">
      <c r="A300" s="128" t="s">
        <v>188</v>
      </c>
      <c r="B300" s="11" t="s">
        <v>24</v>
      </c>
      <c r="C300" s="11" t="s">
        <v>27</v>
      </c>
      <c r="D300" s="19" t="s">
        <v>192</v>
      </c>
      <c r="E300" s="19"/>
      <c r="F300" s="126">
        <f>SUM(F301)</f>
        <v>485</v>
      </c>
    </row>
    <row r="301" spans="1:6" ht="30">
      <c r="A301" s="105" t="s">
        <v>85</v>
      </c>
      <c r="B301" s="12" t="s">
        <v>24</v>
      </c>
      <c r="C301" s="12" t="s">
        <v>27</v>
      </c>
      <c r="D301" s="15" t="s">
        <v>192</v>
      </c>
      <c r="E301" s="15" t="s">
        <v>82</v>
      </c>
      <c r="F301" s="125">
        <v>485</v>
      </c>
    </row>
    <row r="302" spans="1:6" ht="30">
      <c r="A302" s="127" t="s">
        <v>257</v>
      </c>
      <c r="B302" s="10" t="s">
        <v>24</v>
      </c>
      <c r="C302" s="10" t="s">
        <v>16</v>
      </c>
      <c r="D302" s="15"/>
      <c r="E302" s="15"/>
      <c r="F302" s="126">
        <f>SUM(F303)</f>
        <v>14888</v>
      </c>
    </row>
    <row r="303" spans="1:6" ht="45">
      <c r="A303" s="128" t="s">
        <v>359</v>
      </c>
      <c r="B303" s="11" t="s">
        <v>24</v>
      </c>
      <c r="C303" s="11" t="s">
        <v>16</v>
      </c>
      <c r="D303" s="19" t="s">
        <v>139</v>
      </c>
      <c r="E303" s="15"/>
      <c r="F303" s="126">
        <f>SUM(F304)</f>
        <v>14888</v>
      </c>
    </row>
    <row r="304" spans="1:6" ht="30">
      <c r="A304" s="112" t="s">
        <v>165</v>
      </c>
      <c r="B304" s="11" t="s">
        <v>24</v>
      </c>
      <c r="C304" s="11" t="s">
        <v>16</v>
      </c>
      <c r="D304" s="19" t="s">
        <v>168</v>
      </c>
      <c r="E304" s="15"/>
      <c r="F304" s="126">
        <f>SUM(F305,F316)</f>
        <v>14888</v>
      </c>
    </row>
    <row r="305" spans="1:6" ht="15">
      <c r="A305" s="112" t="s">
        <v>183</v>
      </c>
      <c r="B305" s="11" t="s">
        <v>24</v>
      </c>
      <c r="C305" s="11" t="s">
        <v>16</v>
      </c>
      <c r="D305" s="19" t="s">
        <v>184</v>
      </c>
      <c r="E305" s="19"/>
      <c r="F305" s="126">
        <f>SUM(F306,F314,F312,F310,F308)</f>
        <v>14888</v>
      </c>
    </row>
    <row r="306" spans="1:6" ht="30">
      <c r="A306" s="112" t="s">
        <v>167</v>
      </c>
      <c r="B306" s="11" t="s">
        <v>24</v>
      </c>
      <c r="C306" s="11" t="s">
        <v>16</v>
      </c>
      <c r="D306" s="19" t="s">
        <v>185</v>
      </c>
      <c r="E306" s="19"/>
      <c r="F306" s="126">
        <f>SUM(F307)</f>
        <v>14012</v>
      </c>
    </row>
    <row r="307" spans="1:6" ht="30">
      <c r="A307" s="105" t="s">
        <v>85</v>
      </c>
      <c r="B307" s="12" t="s">
        <v>24</v>
      </c>
      <c r="C307" s="12" t="s">
        <v>16</v>
      </c>
      <c r="D307" s="15" t="s">
        <v>185</v>
      </c>
      <c r="E307" s="15" t="s">
        <v>82</v>
      </c>
      <c r="F307" s="125">
        <v>14012</v>
      </c>
    </row>
    <row r="308" spans="1:6" ht="30">
      <c r="A308" s="112" t="s">
        <v>301</v>
      </c>
      <c r="B308" s="11" t="s">
        <v>24</v>
      </c>
      <c r="C308" s="11" t="s">
        <v>16</v>
      </c>
      <c r="D308" s="19" t="s">
        <v>302</v>
      </c>
      <c r="E308" s="19"/>
      <c r="F308" s="126">
        <f>SUM(F309)</f>
        <v>13</v>
      </c>
    </row>
    <row r="309" spans="1:6" ht="30">
      <c r="A309" s="105" t="s">
        <v>85</v>
      </c>
      <c r="B309" s="12" t="s">
        <v>24</v>
      </c>
      <c r="C309" s="12" t="s">
        <v>16</v>
      </c>
      <c r="D309" s="15" t="s">
        <v>302</v>
      </c>
      <c r="E309" s="15" t="s">
        <v>82</v>
      </c>
      <c r="F309" s="125">
        <v>13</v>
      </c>
    </row>
    <row r="310" spans="1:6" ht="15" hidden="1">
      <c r="A310" s="112" t="s">
        <v>264</v>
      </c>
      <c r="B310" s="11" t="s">
        <v>24</v>
      </c>
      <c r="C310" s="11" t="s">
        <v>16</v>
      </c>
      <c r="D310" s="19" t="s">
        <v>276</v>
      </c>
      <c r="E310" s="19"/>
      <c r="F310" s="126">
        <f>SUM(F311)</f>
        <v>0</v>
      </c>
    </row>
    <row r="311" spans="1:6" ht="30" hidden="1">
      <c r="A311" s="105" t="s">
        <v>85</v>
      </c>
      <c r="B311" s="12" t="s">
        <v>24</v>
      </c>
      <c r="C311" s="12" t="s">
        <v>16</v>
      </c>
      <c r="D311" s="15" t="s">
        <v>276</v>
      </c>
      <c r="E311" s="15" t="s">
        <v>82</v>
      </c>
      <c r="F311" s="125"/>
    </row>
    <row r="312" spans="1:6" ht="60" hidden="1">
      <c r="A312" s="112" t="s">
        <v>348</v>
      </c>
      <c r="B312" s="11" t="s">
        <v>24</v>
      </c>
      <c r="C312" s="11" t="s">
        <v>16</v>
      </c>
      <c r="D312" s="19" t="s">
        <v>347</v>
      </c>
      <c r="E312" s="19"/>
      <c r="F312" s="126">
        <f>SUM(F313)</f>
        <v>0</v>
      </c>
    </row>
    <row r="313" spans="1:6" ht="30" hidden="1">
      <c r="A313" s="105" t="s">
        <v>85</v>
      </c>
      <c r="B313" s="12" t="s">
        <v>24</v>
      </c>
      <c r="C313" s="12" t="s">
        <v>16</v>
      </c>
      <c r="D313" s="15" t="s">
        <v>347</v>
      </c>
      <c r="E313" s="15" t="s">
        <v>82</v>
      </c>
      <c r="F313" s="125"/>
    </row>
    <row r="314" spans="1:6" ht="105">
      <c r="A314" s="128" t="s">
        <v>261</v>
      </c>
      <c r="B314" s="11" t="s">
        <v>24</v>
      </c>
      <c r="C314" s="11" t="s">
        <v>16</v>
      </c>
      <c r="D314" s="19" t="s">
        <v>260</v>
      </c>
      <c r="E314" s="19"/>
      <c r="F314" s="126">
        <f>SUM(F315)</f>
        <v>863</v>
      </c>
    </row>
    <row r="315" spans="1:6" ht="30">
      <c r="A315" s="105" t="s">
        <v>85</v>
      </c>
      <c r="B315" s="12" t="s">
        <v>24</v>
      </c>
      <c r="C315" s="12" t="s">
        <v>16</v>
      </c>
      <c r="D315" s="15" t="s">
        <v>260</v>
      </c>
      <c r="E315" s="15" t="s">
        <v>82</v>
      </c>
      <c r="F315" s="125">
        <v>863</v>
      </c>
    </row>
    <row r="316" spans="1:6" ht="0.75" customHeight="1">
      <c r="A316" s="112" t="s">
        <v>391</v>
      </c>
      <c r="B316" s="11" t="s">
        <v>24</v>
      </c>
      <c r="C316" s="11" t="s">
        <v>16</v>
      </c>
      <c r="D316" s="19" t="s">
        <v>392</v>
      </c>
      <c r="E316" s="15"/>
      <c r="F316" s="126">
        <f>SUM(F317)</f>
        <v>0</v>
      </c>
    </row>
    <row r="317" spans="1:6" ht="45" hidden="1">
      <c r="A317" s="112" t="s">
        <v>452</v>
      </c>
      <c r="B317" s="11" t="s">
        <v>24</v>
      </c>
      <c r="C317" s="11" t="s">
        <v>16</v>
      </c>
      <c r="D317" s="19" t="s">
        <v>394</v>
      </c>
      <c r="E317" s="19"/>
      <c r="F317" s="126">
        <f>SUM(F318)</f>
        <v>0</v>
      </c>
    </row>
    <row r="318" spans="1:6" ht="30" hidden="1">
      <c r="A318" s="105" t="s">
        <v>85</v>
      </c>
      <c r="B318" s="12" t="s">
        <v>24</v>
      </c>
      <c r="C318" s="12" t="s">
        <v>16</v>
      </c>
      <c r="D318" s="15" t="s">
        <v>394</v>
      </c>
      <c r="E318" s="15" t="s">
        <v>82</v>
      </c>
      <c r="F318" s="125"/>
    </row>
    <row r="319" spans="1:6" ht="15">
      <c r="A319" s="107" t="s">
        <v>462</v>
      </c>
      <c r="B319" s="22" t="s">
        <v>24</v>
      </c>
      <c r="C319" s="22" t="s">
        <v>24</v>
      </c>
      <c r="D319" s="22"/>
      <c r="E319" s="22"/>
      <c r="F319" s="118">
        <f>SUM(F320)</f>
        <v>286.89999999999998</v>
      </c>
    </row>
    <row r="320" spans="1:6" ht="45">
      <c r="A320" s="128" t="s">
        <v>359</v>
      </c>
      <c r="B320" s="19" t="s">
        <v>24</v>
      </c>
      <c r="C320" s="19" t="s">
        <v>24</v>
      </c>
      <c r="D320" s="19" t="s">
        <v>139</v>
      </c>
      <c r="E320" s="19"/>
      <c r="F320" s="118">
        <f>SUM(F321)</f>
        <v>286.89999999999998</v>
      </c>
    </row>
    <row r="321" spans="1:6" ht="30">
      <c r="A321" s="128" t="s">
        <v>193</v>
      </c>
      <c r="B321" s="19" t="s">
        <v>24</v>
      </c>
      <c r="C321" s="19" t="s">
        <v>24</v>
      </c>
      <c r="D321" s="19" t="s">
        <v>140</v>
      </c>
      <c r="E321" s="19"/>
      <c r="F321" s="118">
        <f>SUM(F325,F322,F330)</f>
        <v>286.89999999999998</v>
      </c>
    </row>
    <row r="322" spans="1:6" ht="1.5" hidden="1" customHeight="1">
      <c r="A322" s="105" t="s">
        <v>328</v>
      </c>
      <c r="B322" s="11" t="s">
        <v>24</v>
      </c>
      <c r="C322" s="11" t="s">
        <v>24</v>
      </c>
      <c r="D322" s="66" t="s">
        <v>326</v>
      </c>
      <c r="E322" s="20"/>
      <c r="F322" s="118">
        <f>SUM(F323)</f>
        <v>0</v>
      </c>
    </row>
    <row r="323" spans="1:6" ht="15" hidden="1">
      <c r="A323" s="112" t="s">
        <v>329</v>
      </c>
      <c r="B323" s="11" t="s">
        <v>24</v>
      </c>
      <c r="C323" s="11" t="s">
        <v>24</v>
      </c>
      <c r="D323" s="66" t="s">
        <v>327</v>
      </c>
      <c r="E323" s="20"/>
      <c r="F323" s="118">
        <f>SUM(F324)</f>
        <v>0</v>
      </c>
    </row>
    <row r="324" spans="1:6" ht="30" hidden="1">
      <c r="A324" s="105" t="s">
        <v>85</v>
      </c>
      <c r="B324" s="12" t="s">
        <v>24</v>
      </c>
      <c r="C324" s="12" t="s">
        <v>24</v>
      </c>
      <c r="D324" s="20" t="s">
        <v>327</v>
      </c>
      <c r="E324" s="20" t="s">
        <v>82</v>
      </c>
      <c r="F324" s="109">
        <v>0</v>
      </c>
    </row>
    <row r="325" spans="1:6" ht="15">
      <c r="A325" s="128" t="s">
        <v>138</v>
      </c>
      <c r="B325" s="19" t="s">
        <v>24</v>
      </c>
      <c r="C325" s="19" t="s">
        <v>24</v>
      </c>
      <c r="D325" s="19" t="s">
        <v>141</v>
      </c>
      <c r="E325" s="19"/>
      <c r="F325" s="118">
        <f>SUM(F326,F328)</f>
        <v>286.89999999999998</v>
      </c>
    </row>
    <row r="326" spans="1:6" ht="30">
      <c r="A326" s="128" t="s">
        <v>194</v>
      </c>
      <c r="B326" s="19" t="s">
        <v>24</v>
      </c>
      <c r="C326" s="19" t="s">
        <v>24</v>
      </c>
      <c r="D326" s="19" t="s">
        <v>195</v>
      </c>
      <c r="E326" s="19"/>
      <c r="F326" s="118">
        <f>SUM(F327)</f>
        <v>286.89999999999998</v>
      </c>
    </row>
    <row r="327" spans="1:6" ht="30">
      <c r="A327" s="105" t="s">
        <v>85</v>
      </c>
      <c r="B327" s="15" t="s">
        <v>24</v>
      </c>
      <c r="C327" s="15" t="s">
        <v>24</v>
      </c>
      <c r="D327" s="15" t="s">
        <v>195</v>
      </c>
      <c r="E327" s="12" t="s">
        <v>82</v>
      </c>
      <c r="F327" s="109">
        <v>286.89999999999998</v>
      </c>
    </row>
    <row r="328" spans="1:6" ht="0.75" customHeight="1">
      <c r="A328" s="112" t="s">
        <v>284</v>
      </c>
      <c r="B328" s="11" t="s">
        <v>24</v>
      </c>
      <c r="C328" s="11" t="s">
        <v>24</v>
      </c>
      <c r="D328" s="66" t="s">
        <v>285</v>
      </c>
      <c r="E328" s="20"/>
      <c r="F328" s="118">
        <f>SUM(F329)</f>
        <v>0</v>
      </c>
    </row>
    <row r="329" spans="1:6" ht="30" hidden="1">
      <c r="A329" s="105" t="s">
        <v>85</v>
      </c>
      <c r="B329" s="12" t="s">
        <v>24</v>
      </c>
      <c r="C329" s="12" t="s">
        <v>24</v>
      </c>
      <c r="D329" s="20" t="s">
        <v>285</v>
      </c>
      <c r="E329" s="20" t="s">
        <v>82</v>
      </c>
      <c r="F329" s="109"/>
    </row>
    <row r="330" spans="1:6" ht="30" hidden="1">
      <c r="A330" s="112" t="s">
        <v>286</v>
      </c>
      <c r="B330" s="11" t="s">
        <v>24</v>
      </c>
      <c r="C330" s="11" t="s">
        <v>24</v>
      </c>
      <c r="D330" s="19" t="s">
        <v>287</v>
      </c>
      <c r="E330" s="15"/>
      <c r="F330" s="126">
        <f>SUM(F331)</f>
        <v>0</v>
      </c>
    </row>
    <row r="331" spans="1:6" ht="15" hidden="1">
      <c r="A331" s="112" t="s">
        <v>288</v>
      </c>
      <c r="B331" s="11" t="s">
        <v>24</v>
      </c>
      <c r="C331" s="11" t="s">
        <v>24</v>
      </c>
      <c r="D331" s="19" t="s">
        <v>289</v>
      </c>
      <c r="E331" s="15"/>
      <c r="F331" s="126">
        <f>SUM(F332)</f>
        <v>0</v>
      </c>
    </row>
    <row r="332" spans="1:6" ht="30" hidden="1">
      <c r="A332" s="105" t="s">
        <v>85</v>
      </c>
      <c r="B332" s="12" t="s">
        <v>24</v>
      </c>
      <c r="C332" s="12" t="s">
        <v>24</v>
      </c>
      <c r="D332" s="19" t="s">
        <v>289</v>
      </c>
      <c r="E332" s="15" t="s">
        <v>82</v>
      </c>
      <c r="F332" s="125"/>
    </row>
    <row r="333" spans="1:6" ht="15">
      <c r="A333" s="107" t="s">
        <v>30</v>
      </c>
      <c r="B333" s="22" t="s">
        <v>24</v>
      </c>
      <c r="C333" s="22" t="s">
        <v>31</v>
      </c>
      <c r="D333" s="22"/>
      <c r="E333" s="22"/>
      <c r="F333" s="118">
        <f>SUM(F334,F343)</f>
        <v>420</v>
      </c>
    </row>
    <row r="334" spans="1:6" ht="45">
      <c r="A334" s="128" t="s">
        <v>359</v>
      </c>
      <c r="B334" s="11" t="s">
        <v>24</v>
      </c>
      <c r="C334" s="11" t="s">
        <v>31</v>
      </c>
      <c r="D334" s="19" t="s">
        <v>139</v>
      </c>
      <c r="E334" s="12"/>
      <c r="F334" s="118">
        <f>SUM(F335)</f>
        <v>270</v>
      </c>
    </row>
    <row r="335" spans="1:6" ht="30">
      <c r="A335" s="112" t="s">
        <v>165</v>
      </c>
      <c r="B335" s="11" t="s">
        <v>24</v>
      </c>
      <c r="C335" s="11" t="s">
        <v>31</v>
      </c>
      <c r="D335" s="19" t="s">
        <v>168</v>
      </c>
      <c r="E335" s="12"/>
      <c r="F335" s="118">
        <f>SUM(F336)</f>
        <v>270</v>
      </c>
    </row>
    <row r="336" spans="1:6" ht="15">
      <c r="A336" s="128" t="s">
        <v>176</v>
      </c>
      <c r="B336" s="11" t="s">
        <v>24</v>
      </c>
      <c r="C336" s="11" t="s">
        <v>31</v>
      </c>
      <c r="D336" s="19" t="s">
        <v>177</v>
      </c>
      <c r="E336" s="12"/>
      <c r="F336" s="118">
        <f>SUM(F337,F339,F341)</f>
        <v>270</v>
      </c>
    </row>
    <row r="337" spans="1:6" ht="30">
      <c r="A337" s="112" t="s">
        <v>301</v>
      </c>
      <c r="B337" s="11" t="s">
        <v>24</v>
      </c>
      <c r="C337" s="11" t="s">
        <v>31</v>
      </c>
      <c r="D337" s="19" t="s">
        <v>300</v>
      </c>
      <c r="E337" s="19"/>
      <c r="F337" s="126">
        <f>SUM(F338)</f>
        <v>60</v>
      </c>
    </row>
    <row r="338" spans="1:6" ht="30">
      <c r="A338" s="105" t="s">
        <v>120</v>
      </c>
      <c r="B338" s="12" t="s">
        <v>24</v>
      </c>
      <c r="C338" s="12" t="s">
        <v>31</v>
      </c>
      <c r="D338" s="15" t="s">
        <v>300</v>
      </c>
      <c r="E338" s="15" t="s">
        <v>78</v>
      </c>
      <c r="F338" s="125">
        <v>60</v>
      </c>
    </row>
    <row r="339" spans="1:6" ht="15">
      <c r="A339" s="112" t="s">
        <v>264</v>
      </c>
      <c r="B339" s="11" t="s">
        <v>24</v>
      </c>
      <c r="C339" s="11" t="s">
        <v>31</v>
      </c>
      <c r="D339" s="19" t="s">
        <v>265</v>
      </c>
      <c r="E339" s="19"/>
      <c r="F339" s="126">
        <f>SUM(F340)</f>
        <v>10</v>
      </c>
    </row>
    <row r="340" spans="1:6" ht="30">
      <c r="A340" s="105" t="s">
        <v>120</v>
      </c>
      <c r="B340" s="12" t="s">
        <v>24</v>
      </c>
      <c r="C340" s="12" t="s">
        <v>31</v>
      </c>
      <c r="D340" s="15" t="s">
        <v>265</v>
      </c>
      <c r="E340" s="15" t="s">
        <v>78</v>
      </c>
      <c r="F340" s="125">
        <v>10</v>
      </c>
    </row>
    <row r="341" spans="1:6" ht="75">
      <c r="A341" s="112" t="s">
        <v>457</v>
      </c>
      <c r="B341" s="11" t="s">
        <v>24</v>
      </c>
      <c r="C341" s="11" t="s">
        <v>31</v>
      </c>
      <c r="D341" s="19" t="s">
        <v>458</v>
      </c>
      <c r="E341" s="19"/>
      <c r="F341" s="126">
        <f>SUM(F342)</f>
        <v>200</v>
      </c>
    </row>
    <row r="342" spans="1:6" ht="30">
      <c r="A342" s="105" t="s">
        <v>85</v>
      </c>
      <c r="B342" s="12" t="s">
        <v>24</v>
      </c>
      <c r="C342" s="12" t="s">
        <v>31</v>
      </c>
      <c r="D342" s="15" t="s">
        <v>458</v>
      </c>
      <c r="E342" s="15" t="s">
        <v>82</v>
      </c>
      <c r="F342" s="125">
        <v>200</v>
      </c>
    </row>
    <row r="343" spans="1:6" ht="45">
      <c r="A343" s="128" t="s">
        <v>355</v>
      </c>
      <c r="B343" s="11" t="s">
        <v>24</v>
      </c>
      <c r="C343" s="11" t="s">
        <v>31</v>
      </c>
      <c r="D343" s="19" t="s">
        <v>189</v>
      </c>
      <c r="E343" s="15"/>
      <c r="F343" s="118">
        <f>SUM(F344)</f>
        <v>150</v>
      </c>
    </row>
    <row r="344" spans="1:6" ht="45">
      <c r="A344" s="128" t="s">
        <v>186</v>
      </c>
      <c r="B344" s="11" t="s">
        <v>24</v>
      </c>
      <c r="C344" s="11" t="s">
        <v>31</v>
      </c>
      <c r="D344" s="19" t="s">
        <v>190</v>
      </c>
      <c r="E344" s="15"/>
      <c r="F344" s="118">
        <f>SUM(F345)</f>
        <v>150</v>
      </c>
    </row>
    <row r="345" spans="1:6" ht="30">
      <c r="A345" s="128" t="s">
        <v>187</v>
      </c>
      <c r="B345" s="11" t="s">
        <v>24</v>
      </c>
      <c r="C345" s="11" t="s">
        <v>31</v>
      </c>
      <c r="D345" s="19" t="s">
        <v>191</v>
      </c>
      <c r="E345" s="15"/>
      <c r="F345" s="118">
        <f>SUM(F346)</f>
        <v>150</v>
      </c>
    </row>
    <row r="346" spans="1:6" ht="45">
      <c r="A346" s="79" t="s">
        <v>225</v>
      </c>
      <c r="B346" s="11" t="s">
        <v>24</v>
      </c>
      <c r="C346" s="11" t="s">
        <v>31</v>
      </c>
      <c r="D346" s="87" t="s">
        <v>224</v>
      </c>
      <c r="E346" s="91"/>
      <c r="F346" s="104">
        <f>SUM(F347:F347)</f>
        <v>150</v>
      </c>
    </row>
    <row r="347" spans="1:6" ht="30.75" thickBot="1">
      <c r="A347" s="105" t="s">
        <v>85</v>
      </c>
      <c r="B347" s="12" t="s">
        <v>24</v>
      </c>
      <c r="C347" s="12" t="s">
        <v>31</v>
      </c>
      <c r="D347" s="86" t="s">
        <v>224</v>
      </c>
      <c r="E347" s="92">
        <v>600</v>
      </c>
      <c r="F347" s="178">
        <v>150</v>
      </c>
    </row>
    <row r="348" spans="1:6" s="47" customFormat="1" ht="17.25" thickTop="1" thickBot="1">
      <c r="A348" s="113" t="s">
        <v>72</v>
      </c>
      <c r="B348" s="8" t="s">
        <v>22</v>
      </c>
      <c r="C348" s="8"/>
      <c r="D348" s="8"/>
      <c r="E348" s="8"/>
      <c r="F348" s="123">
        <f>SUM(F349)</f>
        <v>13412.1</v>
      </c>
    </row>
    <row r="349" spans="1:6" ht="15.75" thickTop="1">
      <c r="A349" s="154" t="s">
        <v>49</v>
      </c>
      <c r="B349" s="18" t="s">
        <v>22</v>
      </c>
      <c r="C349" s="18" t="s">
        <v>14</v>
      </c>
      <c r="D349" s="18"/>
      <c r="E349" s="18"/>
      <c r="F349" s="155">
        <f>SUM(F350,F362)</f>
        <v>13412.1</v>
      </c>
    </row>
    <row r="350" spans="1:6" ht="45">
      <c r="A350" s="139" t="s">
        <v>354</v>
      </c>
      <c r="B350" s="19" t="s">
        <v>22</v>
      </c>
      <c r="C350" s="19" t="s">
        <v>14</v>
      </c>
      <c r="D350" s="19" t="s">
        <v>161</v>
      </c>
      <c r="E350" s="19"/>
      <c r="F350" s="118">
        <f>SUM(F351)</f>
        <v>13202.1</v>
      </c>
    </row>
    <row r="351" spans="1:6" ht="30">
      <c r="A351" s="112" t="s">
        <v>159</v>
      </c>
      <c r="B351" s="19" t="s">
        <v>22</v>
      </c>
      <c r="C351" s="19" t="s">
        <v>14</v>
      </c>
      <c r="D351" s="19" t="s">
        <v>162</v>
      </c>
      <c r="E351" s="19"/>
      <c r="F351" s="118">
        <f>SUM(F352,F359)</f>
        <v>13202.1</v>
      </c>
    </row>
    <row r="352" spans="1:6" ht="30">
      <c r="A352" s="128" t="s">
        <v>196</v>
      </c>
      <c r="B352" s="19" t="s">
        <v>22</v>
      </c>
      <c r="C352" s="19" t="s">
        <v>14</v>
      </c>
      <c r="D352" s="19" t="s">
        <v>197</v>
      </c>
      <c r="E352" s="19"/>
      <c r="F352" s="118">
        <f>SUM(F353,F355,F357)</f>
        <v>13155.1</v>
      </c>
    </row>
    <row r="353" spans="1:6" ht="30">
      <c r="A353" s="128" t="s">
        <v>199</v>
      </c>
      <c r="B353" s="19" t="s">
        <v>22</v>
      </c>
      <c r="C353" s="19" t="s">
        <v>14</v>
      </c>
      <c r="D353" s="19" t="s">
        <v>198</v>
      </c>
      <c r="E353" s="19"/>
      <c r="F353" s="118">
        <f>SUM(F354)</f>
        <v>13155.1</v>
      </c>
    </row>
    <row r="354" spans="1:6" ht="30">
      <c r="A354" s="105" t="s">
        <v>85</v>
      </c>
      <c r="B354" s="12" t="s">
        <v>22</v>
      </c>
      <c r="C354" s="12" t="s">
        <v>14</v>
      </c>
      <c r="D354" s="15" t="s">
        <v>198</v>
      </c>
      <c r="E354" s="12" t="s">
        <v>82</v>
      </c>
      <c r="F354" s="109">
        <v>13155.1</v>
      </c>
    </row>
    <row r="355" spans="1:6" ht="15" hidden="1">
      <c r="A355" s="112" t="s">
        <v>246</v>
      </c>
      <c r="B355" s="11" t="s">
        <v>22</v>
      </c>
      <c r="C355" s="11" t="s">
        <v>14</v>
      </c>
      <c r="D355" s="19" t="s">
        <v>245</v>
      </c>
      <c r="E355" s="11"/>
      <c r="F355" s="118">
        <f>SUM(F356)</f>
        <v>0</v>
      </c>
    </row>
    <row r="356" spans="1:6" ht="30" hidden="1">
      <c r="A356" s="105" t="s">
        <v>85</v>
      </c>
      <c r="B356" s="12" t="s">
        <v>22</v>
      </c>
      <c r="C356" s="12" t="s">
        <v>14</v>
      </c>
      <c r="D356" s="15" t="s">
        <v>245</v>
      </c>
      <c r="E356" s="12" t="s">
        <v>82</v>
      </c>
      <c r="F356" s="109">
        <v>0</v>
      </c>
    </row>
    <row r="357" spans="1:6" ht="45" hidden="1">
      <c r="A357" s="112" t="s">
        <v>266</v>
      </c>
      <c r="B357" s="11" t="s">
        <v>22</v>
      </c>
      <c r="C357" s="11" t="s">
        <v>14</v>
      </c>
      <c r="D357" s="19" t="s">
        <v>267</v>
      </c>
      <c r="E357" s="15"/>
      <c r="F357" s="118">
        <f>SUM(F358)</f>
        <v>0</v>
      </c>
    </row>
    <row r="358" spans="1:6" ht="30" hidden="1">
      <c r="A358" s="105" t="s">
        <v>85</v>
      </c>
      <c r="B358" s="12" t="s">
        <v>22</v>
      </c>
      <c r="C358" s="12" t="s">
        <v>14</v>
      </c>
      <c r="D358" s="15" t="s">
        <v>267</v>
      </c>
      <c r="E358" s="15" t="s">
        <v>82</v>
      </c>
      <c r="F358" s="109"/>
    </row>
    <row r="359" spans="1:6" ht="15">
      <c r="A359" s="112" t="s">
        <v>448</v>
      </c>
      <c r="B359" s="11" t="s">
        <v>22</v>
      </c>
      <c r="C359" s="11" t="s">
        <v>14</v>
      </c>
      <c r="D359" s="19" t="s">
        <v>451</v>
      </c>
      <c r="E359" s="15"/>
      <c r="F359" s="118">
        <f>SUM(F360)</f>
        <v>47</v>
      </c>
    </row>
    <row r="360" spans="1:6" ht="30">
      <c r="A360" s="112" t="s">
        <v>449</v>
      </c>
      <c r="B360" s="11" t="s">
        <v>22</v>
      </c>
      <c r="C360" s="11" t="s">
        <v>14</v>
      </c>
      <c r="D360" s="19" t="s">
        <v>450</v>
      </c>
      <c r="E360" s="15"/>
      <c r="F360" s="118">
        <f>SUM(F361)</f>
        <v>47</v>
      </c>
    </row>
    <row r="361" spans="1:6" ht="30">
      <c r="A361" s="105" t="s">
        <v>85</v>
      </c>
      <c r="B361" s="12" t="s">
        <v>22</v>
      </c>
      <c r="C361" s="12" t="s">
        <v>14</v>
      </c>
      <c r="D361" s="15" t="s">
        <v>450</v>
      </c>
      <c r="E361" s="15" t="s">
        <v>82</v>
      </c>
      <c r="F361" s="109">
        <v>47</v>
      </c>
    </row>
    <row r="362" spans="1:6" ht="45">
      <c r="A362" s="128" t="s">
        <v>355</v>
      </c>
      <c r="B362" s="11" t="s">
        <v>22</v>
      </c>
      <c r="C362" s="11" t="s">
        <v>14</v>
      </c>
      <c r="D362" s="19" t="s">
        <v>189</v>
      </c>
      <c r="E362" s="69"/>
      <c r="F362" s="124">
        <f>SUM(F363)</f>
        <v>210</v>
      </c>
    </row>
    <row r="363" spans="1:6" ht="45">
      <c r="A363" s="128" t="s">
        <v>186</v>
      </c>
      <c r="B363" s="11" t="s">
        <v>22</v>
      </c>
      <c r="C363" s="11" t="s">
        <v>14</v>
      </c>
      <c r="D363" s="19" t="s">
        <v>190</v>
      </c>
      <c r="E363" s="15"/>
      <c r="F363" s="118">
        <f>SUM(F364)</f>
        <v>210</v>
      </c>
    </row>
    <row r="364" spans="1:6" ht="30">
      <c r="A364" s="128" t="s">
        <v>187</v>
      </c>
      <c r="B364" s="11" t="s">
        <v>22</v>
      </c>
      <c r="C364" s="11" t="s">
        <v>14</v>
      </c>
      <c r="D364" s="19" t="s">
        <v>191</v>
      </c>
      <c r="E364" s="15"/>
      <c r="F364" s="118">
        <f>SUM(F365)</f>
        <v>210</v>
      </c>
    </row>
    <row r="365" spans="1:6" ht="60">
      <c r="A365" s="133" t="s">
        <v>204</v>
      </c>
      <c r="B365" s="11" t="s">
        <v>22</v>
      </c>
      <c r="C365" s="11" t="s">
        <v>14</v>
      </c>
      <c r="D365" s="19" t="s">
        <v>205</v>
      </c>
      <c r="E365" s="15"/>
      <c r="F365" s="118">
        <f>SUM(F366)</f>
        <v>210</v>
      </c>
    </row>
    <row r="366" spans="1:6" ht="30.75" thickBot="1">
      <c r="A366" s="105" t="s">
        <v>85</v>
      </c>
      <c r="B366" s="12" t="s">
        <v>22</v>
      </c>
      <c r="C366" s="12" t="s">
        <v>14</v>
      </c>
      <c r="D366" s="15" t="s">
        <v>205</v>
      </c>
      <c r="E366" s="34" t="s">
        <v>82</v>
      </c>
      <c r="F366" s="134">
        <v>210</v>
      </c>
    </row>
    <row r="367" spans="1:6" s="47" customFormat="1" ht="17.25" thickTop="1" thickBot="1">
      <c r="A367" s="113" t="s">
        <v>32</v>
      </c>
      <c r="B367" s="8" t="s">
        <v>33</v>
      </c>
      <c r="C367" s="8"/>
      <c r="D367" s="8"/>
      <c r="E367" s="8"/>
      <c r="F367" s="123">
        <f>SUM(F368,F396,F377)</f>
        <v>4082.1</v>
      </c>
    </row>
    <row r="368" spans="1:6" ht="15.75" thickTop="1">
      <c r="A368" s="154" t="s">
        <v>50</v>
      </c>
      <c r="B368" s="18" t="s">
        <v>33</v>
      </c>
      <c r="C368" s="18" t="s">
        <v>14</v>
      </c>
      <c r="D368" s="18"/>
      <c r="E368" s="18"/>
      <c r="F368" s="155">
        <f>SUM(F369)</f>
        <v>1538.4</v>
      </c>
    </row>
    <row r="369" spans="1:6" ht="75">
      <c r="A369" s="119" t="s">
        <v>349</v>
      </c>
      <c r="B369" s="19" t="s">
        <v>33</v>
      </c>
      <c r="C369" s="19" t="s">
        <v>14</v>
      </c>
      <c r="D369" s="19" t="s">
        <v>100</v>
      </c>
      <c r="E369" s="19"/>
      <c r="F369" s="118">
        <f>SUM(F370)</f>
        <v>1538.4</v>
      </c>
    </row>
    <row r="370" spans="1:6" ht="45">
      <c r="A370" s="119" t="s">
        <v>91</v>
      </c>
      <c r="B370" s="19" t="s">
        <v>33</v>
      </c>
      <c r="C370" s="19" t="s">
        <v>14</v>
      </c>
      <c r="D370" s="19" t="s">
        <v>101</v>
      </c>
      <c r="E370" s="19"/>
      <c r="F370" s="118">
        <f>SUM(F371,F374)</f>
        <v>1538.4</v>
      </c>
    </row>
    <row r="371" spans="1:6" ht="30">
      <c r="A371" s="119" t="s">
        <v>92</v>
      </c>
      <c r="B371" s="19" t="s">
        <v>33</v>
      </c>
      <c r="C371" s="19" t="s">
        <v>14</v>
      </c>
      <c r="D371" s="19" t="s">
        <v>102</v>
      </c>
      <c r="E371" s="19"/>
      <c r="F371" s="118">
        <f>SUM(F372)</f>
        <v>1494</v>
      </c>
    </row>
    <row r="372" spans="1:6" ht="15">
      <c r="A372" s="108" t="s">
        <v>201</v>
      </c>
      <c r="B372" s="19" t="s">
        <v>33</v>
      </c>
      <c r="C372" s="19" t="s">
        <v>14</v>
      </c>
      <c r="D372" s="19" t="s">
        <v>200</v>
      </c>
      <c r="E372" s="19"/>
      <c r="F372" s="118">
        <f>SUM(F373)</f>
        <v>1494</v>
      </c>
    </row>
    <row r="373" spans="1:6" ht="30">
      <c r="A373" s="105" t="s">
        <v>80</v>
      </c>
      <c r="B373" s="12" t="s">
        <v>33</v>
      </c>
      <c r="C373" s="12" t="s">
        <v>14</v>
      </c>
      <c r="D373" s="15" t="s">
        <v>200</v>
      </c>
      <c r="E373" s="15" t="s">
        <v>81</v>
      </c>
      <c r="F373" s="109">
        <v>1494</v>
      </c>
    </row>
    <row r="374" spans="1:6" ht="30">
      <c r="A374" s="112" t="s">
        <v>93</v>
      </c>
      <c r="B374" s="11" t="s">
        <v>33</v>
      </c>
      <c r="C374" s="11" t="s">
        <v>14</v>
      </c>
      <c r="D374" s="19" t="s">
        <v>103</v>
      </c>
      <c r="E374" s="15"/>
      <c r="F374" s="118">
        <f>SUM(F375)</f>
        <v>44.4</v>
      </c>
    </row>
    <row r="375" spans="1:6" ht="75">
      <c r="A375" s="128" t="s">
        <v>203</v>
      </c>
      <c r="B375" s="11" t="s">
        <v>33</v>
      </c>
      <c r="C375" s="11" t="s">
        <v>14</v>
      </c>
      <c r="D375" s="19" t="s">
        <v>202</v>
      </c>
      <c r="E375" s="19"/>
      <c r="F375" s="118">
        <f>SUM(F376)</f>
        <v>44.4</v>
      </c>
    </row>
    <row r="376" spans="1:6" ht="30">
      <c r="A376" s="105" t="s">
        <v>80</v>
      </c>
      <c r="B376" s="12" t="s">
        <v>33</v>
      </c>
      <c r="C376" s="12" t="s">
        <v>14</v>
      </c>
      <c r="D376" s="15" t="s">
        <v>202</v>
      </c>
      <c r="E376" s="15" t="s">
        <v>81</v>
      </c>
      <c r="F376" s="109">
        <v>44.4</v>
      </c>
    </row>
    <row r="377" spans="1:6" ht="15">
      <c r="A377" s="127" t="s">
        <v>248</v>
      </c>
      <c r="B377" s="10" t="s">
        <v>33</v>
      </c>
      <c r="C377" s="10" t="s">
        <v>16</v>
      </c>
      <c r="D377" s="15"/>
      <c r="E377" s="15"/>
      <c r="F377" s="118">
        <f>SUM(F378,F383)</f>
        <v>88.7</v>
      </c>
    </row>
    <row r="378" spans="1:6" ht="75">
      <c r="A378" s="119" t="s">
        <v>349</v>
      </c>
      <c r="B378" s="11" t="s">
        <v>33</v>
      </c>
      <c r="C378" s="11" t="s">
        <v>16</v>
      </c>
      <c r="D378" s="19" t="s">
        <v>100</v>
      </c>
      <c r="E378" s="19"/>
      <c r="F378" s="126">
        <f>SUM(F379)</f>
        <v>1</v>
      </c>
    </row>
    <row r="379" spans="1:6" ht="45">
      <c r="A379" s="119" t="s">
        <v>91</v>
      </c>
      <c r="B379" s="11" t="s">
        <v>33</v>
      </c>
      <c r="C379" s="11" t="s">
        <v>16</v>
      </c>
      <c r="D379" s="19" t="s">
        <v>101</v>
      </c>
      <c r="E379" s="19"/>
      <c r="F379" s="126">
        <f>SUM(F380)</f>
        <v>1</v>
      </c>
    </row>
    <row r="380" spans="1:6" ht="30">
      <c r="A380" s="128" t="s">
        <v>93</v>
      </c>
      <c r="B380" s="11" t="s">
        <v>33</v>
      </c>
      <c r="C380" s="11" t="s">
        <v>16</v>
      </c>
      <c r="D380" s="19" t="s">
        <v>103</v>
      </c>
      <c r="E380" s="19"/>
      <c r="F380" s="126">
        <f>SUM(F381)</f>
        <v>1</v>
      </c>
    </row>
    <row r="381" spans="1:6" ht="120">
      <c r="A381" s="112" t="s">
        <v>104</v>
      </c>
      <c r="B381" s="11" t="s">
        <v>33</v>
      </c>
      <c r="C381" s="11" t="s">
        <v>16</v>
      </c>
      <c r="D381" s="91" t="s">
        <v>105</v>
      </c>
      <c r="E381" s="15"/>
      <c r="F381" s="126">
        <f>SUM(F382)</f>
        <v>1</v>
      </c>
    </row>
    <row r="382" spans="1:6" ht="30">
      <c r="A382" s="105" t="s">
        <v>120</v>
      </c>
      <c r="B382" s="12" t="s">
        <v>33</v>
      </c>
      <c r="C382" s="12" t="s">
        <v>16</v>
      </c>
      <c r="D382" s="92" t="s">
        <v>105</v>
      </c>
      <c r="E382" s="12" t="s">
        <v>78</v>
      </c>
      <c r="F382" s="125">
        <v>1</v>
      </c>
    </row>
    <row r="383" spans="1:6" ht="45">
      <c r="A383" s="128" t="s">
        <v>355</v>
      </c>
      <c r="B383" s="11" t="s">
        <v>33</v>
      </c>
      <c r="C383" s="11" t="s">
        <v>16</v>
      </c>
      <c r="D383" s="19" t="s">
        <v>189</v>
      </c>
      <c r="E383" s="15"/>
      <c r="F383" s="118">
        <f>SUM(F384)</f>
        <v>87.7</v>
      </c>
    </row>
    <row r="384" spans="1:6" ht="45">
      <c r="A384" s="128" t="s">
        <v>186</v>
      </c>
      <c r="B384" s="11" t="s">
        <v>33</v>
      </c>
      <c r="C384" s="11" t="s">
        <v>16</v>
      </c>
      <c r="D384" s="19" t="s">
        <v>190</v>
      </c>
      <c r="E384" s="15"/>
      <c r="F384" s="118">
        <f>SUM(F385,F393,F390)</f>
        <v>87.7</v>
      </c>
    </row>
    <row r="385" spans="1:6" ht="30">
      <c r="A385" s="128" t="s">
        <v>206</v>
      </c>
      <c r="B385" s="11" t="s">
        <v>33</v>
      </c>
      <c r="C385" s="11" t="s">
        <v>16</v>
      </c>
      <c r="D385" s="23" t="s">
        <v>208</v>
      </c>
      <c r="E385" s="15"/>
      <c r="F385" s="118">
        <f>SUM(F386,F388)</f>
        <v>75</v>
      </c>
    </row>
    <row r="386" spans="1:6" ht="90">
      <c r="A386" s="112" t="s">
        <v>277</v>
      </c>
      <c r="B386" s="11" t="s">
        <v>33</v>
      </c>
      <c r="C386" s="11" t="s">
        <v>16</v>
      </c>
      <c r="D386" s="23" t="s">
        <v>278</v>
      </c>
      <c r="E386" s="15"/>
      <c r="F386" s="118">
        <f>SUM(F387)</f>
        <v>75</v>
      </c>
    </row>
    <row r="387" spans="1:6" ht="15">
      <c r="A387" s="105" t="s">
        <v>80</v>
      </c>
      <c r="B387" s="12" t="s">
        <v>33</v>
      </c>
      <c r="C387" s="12" t="s">
        <v>16</v>
      </c>
      <c r="D387" s="24" t="s">
        <v>278</v>
      </c>
      <c r="E387" s="15" t="s">
        <v>81</v>
      </c>
      <c r="F387" s="109">
        <v>75</v>
      </c>
    </row>
    <row r="388" spans="1:6" ht="90">
      <c r="A388" s="112" t="s">
        <v>290</v>
      </c>
      <c r="B388" s="11" t="s">
        <v>33</v>
      </c>
      <c r="C388" s="11" t="s">
        <v>16</v>
      </c>
      <c r="D388" s="23" t="s">
        <v>291</v>
      </c>
      <c r="E388" s="15"/>
      <c r="F388" s="118">
        <f>SUM(F389)</f>
        <v>0</v>
      </c>
    </row>
    <row r="389" spans="1:6" ht="14.25" customHeight="1">
      <c r="A389" s="105" t="s">
        <v>80</v>
      </c>
      <c r="B389" s="12" t="s">
        <v>33</v>
      </c>
      <c r="C389" s="12" t="s">
        <v>16</v>
      </c>
      <c r="D389" s="24" t="s">
        <v>291</v>
      </c>
      <c r="E389" s="15" t="s">
        <v>81</v>
      </c>
      <c r="F389" s="109"/>
    </row>
    <row r="390" spans="1:6" ht="1.5" hidden="1" customHeight="1">
      <c r="A390" s="112" t="s">
        <v>332</v>
      </c>
      <c r="B390" s="11" t="s">
        <v>33</v>
      </c>
      <c r="C390" s="11" t="s">
        <v>16</v>
      </c>
      <c r="D390" s="23" t="s">
        <v>334</v>
      </c>
      <c r="E390" s="15"/>
      <c r="F390" s="118">
        <f>SUM(F391)</f>
        <v>0</v>
      </c>
    </row>
    <row r="391" spans="1:6" ht="12.75" hidden="1" customHeight="1">
      <c r="A391" s="112" t="s">
        <v>333</v>
      </c>
      <c r="B391" s="11" t="s">
        <v>33</v>
      </c>
      <c r="C391" s="11" t="s">
        <v>16</v>
      </c>
      <c r="D391" s="23" t="s">
        <v>335</v>
      </c>
      <c r="E391" s="15"/>
      <c r="F391" s="118">
        <f>SUM(F392)</f>
        <v>0</v>
      </c>
    </row>
    <row r="392" spans="1:6" ht="18.75" hidden="1" customHeight="1">
      <c r="A392" s="215" t="s">
        <v>80</v>
      </c>
      <c r="B392" s="216" t="s">
        <v>33</v>
      </c>
      <c r="C392" s="216" t="s">
        <v>16</v>
      </c>
      <c r="D392" s="217" t="s">
        <v>335</v>
      </c>
      <c r="E392" s="14" t="s">
        <v>81</v>
      </c>
      <c r="F392" s="142"/>
    </row>
    <row r="393" spans="1:6" ht="30">
      <c r="A393" s="218" t="s">
        <v>424</v>
      </c>
      <c r="B393" s="219" t="s">
        <v>33</v>
      </c>
      <c r="C393" s="219" t="s">
        <v>16</v>
      </c>
      <c r="D393" s="220" t="s">
        <v>271</v>
      </c>
      <c r="E393" s="34"/>
      <c r="F393" s="138">
        <f>SUM(F394)</f>
        <v>12.7</v>
      </c>
    </row>
    <row r="394" spans="1:6" ht="30">
      <c r="A394" s="112" t="s">
        <v>425</v>
      </c>
      <c r="B394" s="11" t="s">
        <v>33</v>
      </c>
      <c r="C394" s="11" t="s">
        <v>16</v>
      </c>
      <c r="D394" s="23" t="s">
        <v>272</v>
      </c>
      <c r="E394" s="15"/>
      <c r="F394" s="118">
        <f>SUM(F395)</f>
        <v>12.7</v>
      </c>
    </row>
    <row r="395" spans="1:6" ht="30">
      <c r="A395" s="105" t="s">
        <v>120</v>
      </c>
      <c r="B395" s="12" t="s">
        <v>33</v>
      </c>
      <c r="C395" s="12" t="s">
        <v>16</v>
      </c>
      <c r="D395" s="24" t="s">
        <v>272</v>
      </c>
      <c r="E395" s="15" t="s">
        <v>78</v>
      </c>
      <c r="F395" s="109">
        <v>12.7</v>
      </c>
    </row>
    <row r="396" spans="1:6" ht="15">
      <c r="A396" s="137" t="s">
        <v>34</v>
      </c>
      <c r="B396" s="21" t="s">
        <v>33</v>
      </c>
      <c r="C396" s="21" t="s">
        <v>20</v>
      </c>
      <c r="D396" s="21"/>
      <c r="E396" s="21"/>
      <c r="F396" s="118">
        <f>SUM(F402,F397)</f>
        <v>2455</v>
      </c>
    </row>
    <row r="397" spans="1:6" ht="45">
      <c r="A397" s="128" t="s">
        <v>359</v>
      </c>
      <c r="B397" s="11" t="s">
        <v>33</v>
      </c>
      <c r="C397" s="11" t="s">
        <v>20</v>
      </c>
      <c r="D397" s="19" t="s">
        <v>139</v>
      </c>
      <c r="E397" s="21"/>
      <c r="F397" s="118">
        <f>SUM(F398)</f>
        <v>42</v>
      </c>
    </row>
    <row r="398" spans="1:6" ht="30">
      <c r="A398" s="112" t="s">
        <v>165</v>
      </c>
      <c r="B398" s="11" t="s">
        <v>33</v>
      </c>
      <c r="C398" s="11" t="s">
        <v>20</v>
      </c>
      <c r="D398" s="19" t="s">
        <v>168</v>
      </c>
      <c r="E398" s="21"/>
      <c r="F398" s="118">
        <f>SUM(F399)</f>
        <v>42</v>
      </c>
    </row>
    <row r="399" spans="1:6" ht="15">
      <c r="A399" s="128" t="s">
        <v>176</v>
      </c>
      <c r="B399" s="11" t="s">
        <v>33</v>
      </c>
      <c r="C399" s="11" t="s">
        <v>20</v>
      </c>
      <c r="D399" s="19" t="s">
        <v>177</v>
      </c>
      <c r="E399" s="21"/>
      <c r="F399" s="118">
        <f>SUM(F400)</f>
        <v>42</v>
      </c>
    </row>
    <row r="400" spans="1:6" ht="45">
      <c r="A400" s="128" t="s">
        <v>309</v>
      </c>
      <c r="B400" s="11" t="s">
        <v>33</v>
      </c>
      <c r="C400" s="11" t="s">
        <v>20</v>
      </c>
      <c r="D400" s="19" t="s">
        <v>308</v>
      </c>
      <c r="E400" s="19"/>
      <c r="F400" s="126">
        <f>SUM(F401)</f>
        <v>42</v>
      </c>
    </row>
    <row r="401" spans="1:6" ht="30">
      <c r="A401" s="105" t="s">
        <v>85</v>
      </c>
      <c r="B401" s="24" t="s">
        <v>33</v>
      </c>
      <c r="C401" s="24" t="s">
        <v>20</v>
      </c>
      <c r="D401" s="15" t="s">
        <v>308</v>
      </c>
      <c r="E401" s="15" t="s">
        <v>82</v>
      </c>
      <c r="F401" s="125">
        <v>42</v>
      </c>
    </row>
    <row r="402" spans="1:6" ht="45">
      <c r="A402" s="128" t="s">
        <v>355</v>
      </c>
      <c r="B402" s="11" t="s">
        <v>33</v>
      </c>
      <c r="C402" s="11" t="s">
        <v>20</v>
      </c>
      <c r="D402" s="19" t="s">
        <v>189</v>
      </c>
      <c r="E402" s="23"/>
      <c r="F402" s="118">
        <f>SUM(F403)</f>
        <v>2413</v>
      </c>
    </row>
    <row r="403" spans="1:6" ht="45">
      <c r="A403" s="128" t="s">
        <v>186</v>
      </c>
      <c r="B403" s="11" t="s">
        <v>33</v>
      </c>
      <c r="C403" s="11" t="s">
        <v>20</v>
      </c>
      <c r="D403" s="19" t="s">
        <v>190</v>
      </c>
      <c r="E403" s="23"/>
      <c r="F403" s="118">
        <f>SUM(F409,F404)</f>
        <v>2413</v>
      </c>
    </row>
    <row r="404" spans="1:6" ht="30">
      <c r="A404" s="128" t="s">
        <v>411</v>
      </c>
      <c r="B404" s="11" t="s">
        <v>33</v>
      </c>
      <c r="C404" s="11" t="s">
        <v>20</v>
      </c>
      <c r="D404" s="23" t="s">
        <v>412</v>
      </c>
      <c r="E404" s="23"/>
      <c r="F404" s="118">
        <f>SUM(F405,F407)</f>
        <v>1174</v>
      </c>
    </row>
    <row r="405" spans="1:6" ht="75">
      <c r="A405" s="128" t="s">
        <v>413</v>
      </c>
      <c r="B405" s="11" t="s">
        <v>33</v>
      </c>
      <c r="C405" s="11" t="s">
        <v>20</v>
      </c>
      <c r="D405" s="23" t="s">
        <v>416</v>
      </c>
      <c r="E405" s="23"/>
      <c r="F405" s="118">
        <f t="shared" ref="F405" si="3">SUM(F406)</f>
        <v>1174</v>
      </c>
    </row>
    <row r="406" spans="1:6" ht="60">
      <c r="A406" s="105" t="s">
        <v>417</v>
      </c>
      <c r="B406" s="12" t="s">
        <v>33</v>
      </c>
      <c r="C406" s="12" t="s">
        <v>20</v>
      </c>
      <c r="D406" s="24" t="s">
        <v>416</v>
      </c>
      <c r="E406" s="15" t="s">
        <v>305</v>
      </c>
      <c r="F406" s="125">
        <v>1174</v>
      </c>
    </row>
    <row r="407" spans="1:6" ht="0.75" customHeight="1">
      <c r="A407" s="128"/>
      <c r="B407" s="11" t="s">
        <v>33</v>
      </c>
      <c r="C407" s="11" t="s">
        <v>20</v>
      </c>
      <c r="D407" s="23" t="s">
        <v>414</v>
      </c>
      <c r="E407" s="23"/>
      <c r="F407" s="118">
        <f t="shared" ref="F407" si="4">SUM(F408)</f>
        <v>0</v>
      </c>
    </row>
    <row r="408" spans="1:6" ht="15" hidden="1">
      <c r="A408" s="105" t="s">
        <v>80</v>
      </c>
      <c r="B408" s="12" t="s">
        <v>33</v>
      </c>
      <c r="C408" s="12" t="s">
        <v>20</v>
      </c>
      <c r="D408" s="24" t="s">
        <v>414</v>
      </c>
      <c r="E408" s="15" t="s">
        <v>81</v>
      </c>
      <c r="F408" s="125"/>
    </row>
    <row r="409" spans="1:6" ht="30">
      <c r="A409" s="112" t="s">
        <v>206</v>
      </c>
      <c r="B409" s="11" t="s">
        <v>33</v>
      </c>
      <c r="C409" s="11" t="s">
        <v>20</v>
      </c>
      <c r="D409" s="23" t="s">
        <v>208</v>
      </c>
      <c r="E409" s="15"/>
      <c r="F409" s="161">
        <f>SUM(F410)</f>
        <v>1239</v>
      </c>
    </row>
    <row r="410" spans="1:6" ht="60">
      <c r="A410" s="112" t="s">
        <v>207</v>
      </c>
      <c r="B410" s="11" t="s">
        <v>33</v>
      </c>
      <c r="C410" s="11" t="s">
        <v>20</v>
      </c>
      <c r="D410" s="23" t="s">
        <v>209</v>
      </c>
      <c r="E410" s="15"/>
      <c r="F410" s="126">
        <f>SUM(F411)</f>
        <v>1239</v>
      </c>
    </row>
    <row r="411" spans="1:6" ht="30.75" thickBot="1">
      <c r="A411" s="105" t="s">
        <v>85</v>
      </c>
      <c r="B411" s="24" t="s">
        <v>33</v>
      </c>
      <c r="C411" s="24" t="s">
        <v>20</v>
      </c>
      <c r="D411" s="24" t="s">
        <v>209</v>
      </c>
      <c r="E411" s="15" t="s">
        <v>82</v>
      </c>
      <c r="F411" s="148">
        <v>1239</v>
      </c>
    </row>
    <row r="412" spans="1:6" ht="17.25" thickTop="1" thickBot="1">
      <c r="A412" s="162" t="s">
        <v>35</v>
      </c>
      <c r="B412" s="49" t="s">
        <v>36</v>
      </c>
      <c r="C412" s="49"/>
      <c r="D412" s="49"/>
      <c r="E412" s="49"/>
      <c r="F412" s="163">
        <f>SUM(F413)</f>
        <v>814.9</v>
      </c>
    </row>
    <row r="413" spans="1:6" ht="15.75" thickTop="1">
      <c r="A413" s="107" t="s">
        <v>37</v>
      </c>
      <c r="B413" s="22" t="s">
        <v>36</v>
      </c>
      <c r="C413" s="22" t="s">
        <v>14</v>
      </c>
      <c r="D413" s="22"/>
      <c r="E413" s="22"/>
      <c r="F413" s="118">
        <f>SUM(F419,F414)</f>
        <v>814.9</v>
      </c>
    </row>
    <row r="414" spans="1:6" ht="0.75" customHeight="1">
      <c r="A414" s="128" t="s">
        <v>352</v>
      </c>
      <c r="B414" s="19" t="s">
        <v>36</v>
      </c>
      <c r="C414" s="19" t="s">
        <v>14</v>
      </c>
      <c r="D414" s="19" t="s">
        <v>139</v>
      </c>
      <c r="E414" s="22"/>
      <c r="F414" s="118">
        <f t="shared" ref="F414:F417" si="5">SUM(F415)</f>
        <v>0</v>
      </c>
    </row>
    <row r="415" spans="1:6" ht="30" hidden="1">
      <c r="A415" s="112" t="s">
        <v>165</v>
      </c>
      <c r="B415" s="19" t="s">
        <v>36</v>
      </c>
      <c r="C415" s="19" t="s">
        <v>14</v>
      </c>
      <c r="D415" s="19" t="s">
        <v>168</v>
      </c>
      <c r="E415" s="22"/>
      <c r="F415" s="118">
        <f>SUM(F416)</f>
        <v>0</v>
      </c>
    </row>
    <row r="416" spans="1:6" ht="15" hidden="1">
      <c r="A416" s="112" t="s">
        <v>183</v>
      </c>
      <c r="B416" s="19" t="s">
        <v>36</v>
      </c>
      <c r="C416" s="19" t="s">
        <v>14</v>
      </c>
      <c r="D416" s="19" t="s">
        <v>184</v>
      </c>
      <c r="E416" s="22"/>
      <c r="F416" s="118">
        <f t="shared" si="5"/>
        <v>0</v>
      </c>
    </row>
    <row r="417" spans="1:6" ht="45" hidden="1">
      <c r="A417" s="112" t="s">
        <v>306</v>
      </c>
      <c r="B417" s="19" t="s">
        <v>36</v>
      </c>
      <c r="C417" s="19" t="s">
        <v>14</v>
      </c>
      <c r="D417" s="19" t="s">
        <v>307</v>
      </c>
      <c r="E417" s="22"/>
      <c r="F417" s="118">
        <f t="shared" si="5"/>
        <v>0</v>
      </c>
    </row>
    <row r="418" spans="1:6" ht="30" hidden="1">
      <c r="A418" s="105" t="s">
        <v>85</v>
      </c>
      <c r="B418" s="24" t="s">
        <v>36</v>
      </c>
      <c r="C418" s="24" t="s">
        <v>14</v>
      </c>
      <c r="D418" s="15" t="s">
        <v>307</v>
      </c>
      <c r="E418" s="12" t="s">
        <v>82</v>
      </c>
      <c r="F418" s="109"/>
    </row>
    <row r="419" spans="1:6" ht="75">
      <c r="A419" s="141" t="s">
        <v>356</v>
      </c>
      <c r="B419" s="19" t="s">
        <v>36</v>
      </c>
      <c r="C419" s="19" t="s">
        <v>14</v>
      </c>
      <c r="D419" s="19" t="s">
        <v>213</v>
      </c>
      <c r="E419" s="22"/>
      <c r="F419" s="118">
        <f>SUM(F420)</f>
        <v>814.9</v>
      </c>
    </row>
    <row r="420" spans="1:6" ht="60">
      <c r="A420" s="141" t="s">
        <v>210</v>
      </c>
      <c r="B420" s="19" t="s">
        <v>36</v>
      </c>
      <c r="C420" s="19" t="s">
        <v>14</v>
      </c>
      <c r="D420" s="19" t="s">
        <v>214</v>
      </c>
      <c r="E420" s="22"/>
      <c r="F420" s="118">
        <f>SUM(F421)</f>
        <v>814.9</v>
      </c>
    </row>
    <row r="421" spans="1:6" ht="45">
      <c r="A421" s="141" t="s">
        <v>211</v>
      </c>
      <c r="B421" s="19" t="s">
        <v>36</v>
      </c>
      <c r="C421" s="19" t="s">
        <v>14</v>
      </c>
      <c r="D421" s="19" t="s">
        <v>215</v>
      </c>
      <c r="E421" s="22"/>
      <c r="F421" s="118">
        <f>SUM(F422,F425,F428)</f>
        <v>814.9</v>
      </c>
    </row>
    <row r="422" spans="1:6" ht="15">
      <c r="A422" s="141" t="s">
        <v>212</v>
      </c>
      <c r="B422" s="19" t="s">
        <v>36</v>
      </c>
      <c r="C422" s="19" t="s">
        <v>14</v>
      </c>
      <c r="D422" s="19" t="s">
        <v>216</v>
      </c>
      <c r="E422" s="22"/>
      <c r="F422" s="118">
        <f>SUM(F423:F424)</f>
        <v>625</v>
      </c>
    </row>
    <row r="423" spans="1:6" ht="75">
      <c r="A423" s="105" t="s">
        <v>75</v>
      </c>
      <c r="B423" s="24" t="s">
        <v>36</v>
      </c>
      <c r="C423" s="24" t="s">
        <v>14</v>
      </c>
      <c r="D423" s="15" t="s">
        <v>216</v>
      </c>
      <c r="E423" s="12" t="s">
        <v>77</v>
      </c>
      <c r="F423" s="171">
        <v>300</v>
      </c>
    </row>
    <row r="424" spans="1:6" ht="30">
      <c r="A424" s="105" t="s">
        <v>120</v>
      </c>
      <c r="B424" s="24" t="s">
        <v>36</v>
      </c>
      <c r="C424" s="24" t="s">
        <v>14</v>
      </c>
      <c r="D424" s="15" t="s">
        <v>216</v>
      </c>
      <c r="E424" s="12" t="s">
        <v>78</v>
      </c>
      <c r="F424" s="109">
        <v>325</v>
      </c>
    </row>
    <row r="425" spans="1:6" ht="45">
      <c r="A425" s="128" t="s">
        <v>217</v>
      </c>
      <c r="B425" s="19" t="s">
        <v>36</v>
      </c>
      <c r="C425" s="19" t="s">
        <v>14</v>
      </c>
      <c r="D425" s="19" t="s">
        <v>218</v>
      </c>
      <c r="E425" s="19"/>
      <c r="F425" s="118">
        <f>SUM(F426:F427)</f>
        <v>188</v>
      </c>
    </row>
    <row r="426" spans="1:6" ht="75">
      <c r="A426" s="105" t="s">
        <v>75</v>
      </c>
      <c r="B426" s="15" t="s">
        <v>36</v>
      </c>
      <c r="C426" s="15" t="s">
        <v>14</v>
      </c>
      <c r="D426" s="15" t="s">
        <v>218</v>
      </c>
      <c r="E426" s="14" t="s">
        <v>77</v>
      </c>
      <c r="F426" s="196">
        <v>93</v>
      </c>
    </row>
    <row r="427" spans="1:6" ht="30">
      <c r="A427" s="105" t="s">
        <v>120</v>
      </c>
      <c r="B427" s="15" t="s">
        <v>36</v>
      </c>
      <c r="C427" s="15" t="s">
        <v>14</v>
      </c>
      <c r="D427" s="15" t="s">
        <v>218</v>
      </c>
      <c r="E427" s="14" t="s">
        <v>78</v>
      </c>
      <c r="F427" s="142">
        <v>95</v>
      </c>
    </row>
    <row r="428" spans="1:6" ht="60">
      <c r="A428" s="112" t="s">
        <v>219</v>
      </c>
      <c r="B428" s="19" t="s">
        <v>36</v>
      </c>
      <c r="C428" s="19" t="s">
        <v>14</v>
      </c>
      <c r="D428" s="19" t="s">
        <v>294</v>
      </c>
      <c r="E428" s="14"/>
      <c r="F428" s="135">
        <f>SUM(F429)</f>
        <v>1.9</v>
      </c>
    </row>
    <row r="429" spans="1:6" ht="30.75" thickBot="1">
      <c r="A429" s="105" t="s">
        <v>120</v>
      </c>
      <c r="B429" s="15" t="s">
        <v>36</v>
      </c>
      <c r="C429" s="15" t="s">
        <v>14</v>
      </c>
      <c r="D429" s="15" t="s">
        <v>294</v>
      </c>
      <c r="E429" s="14" t="s">
        <v>78</v>
      </c>
      <c r="F429" s="142">
        <v>1.9</v>
      </c>
    </row>
    <row r="430" spans="1:6" ht="33" thickTop="1" thickBot="1">
      <c r="A430" s="162" t="s">
        <v>86</v>
      </c>
      <c r="B430" s="49" t="s">
        <v>18</v>
      </c>
      <c r="C430" s="49"/>
      <c r="D430" s="49"/>
      <c r="E430" s="49"/>
      <c r="F430" s="123">
        <f t="shared" ref="F430:F431" si="6">SUM(F431)</f>
        <v>4.8</v>
      </c>
    </row>
    <row r="431" spans="1:6" ht="30.75" thickTop="1">
      <c r="A431" s="107" t="s">
        <v>464</v>
      </c>
      <c r="B431" s="22" t="s">
        <v>18</v>
      </c>
      <c r="C431" s="22" t="s">
        <v>14</v>
      </c>
      <c r="D431" s="19"/>
      <c r="E431" s="19"/>
      <c r="F431" s="118">
        <f t="shared" si="6"/>
        <v>4.8</v>
      </c>
    </row>
    <row r="432" spans="1:6" ht="75">
      <c r="A432" s="119" t="s">
        <v>349</v>
      </c>
      <c r="B432" s="19" t="s">
        <v>18</v>
      </c>
      <c r="C432" s="19" t="s">
        <v>14</v>
      </c>
      <c r="D432" s="19" t="s">
        <v>100</v>
      </c>
      <c r="E432" s="19"/>
      <c r="F432" s="118">
        <f>SUM(F433)</f>
        <v>4.8</v>
      </c>
    </row>
    <row r="433" spans="1:6" ht="45">
      <c r="A433" s="108" t="s">
        <v>114</v>
      </c>
      <c r="B433" s="19" t="s">
        <v>18</v>
      </c>
      <c r="C433" s="19" t="s">
        <v>14</v>
      </c>
      <c r="D433" s="73" t="s">
        <v>119</v>
      </c>
      <c r="E433" s="73"/>
      <c r="F433" s="118">
        <f>SUM(F434)</f>
        <v>4.8</v>
      </c>
    </row>
    <row r="434" spans="1:6" ht="30">
      <c r="A434" s="108" t="s">
        <v>115</v>
      </c>
      <c r="B434" s="19" t="s">
        <v>18</v>
      </c>
      <c r="C434" s="19" t="s">
        <v>14</v>
      </c>
      <c r="D434" s="73" t="s">
        <v>117</v>
      </c>
      <c r="E434" s="73"/>
      <c r="F434" s="118">
        <f>SUM(F435)</f>
        <v>4.8</v>
      </c>
    </row>
    <row r="435" spans="1:6" ht="15">
      <c r="A435" s="108" t="s">
        <v>220</v>
      </c>
      <c r="B435" s="19" t="s">
        <v>18</v>
      </c>
      <c r="C435" s="19" t="s">
        <v>14</v>
      </c>
      <c r="D435" s="73" t="s">
        <v>221</v>
      </c>
      <c r="E435" s="73"/>
      <c r="F435" s="118">
        <f>SUM(F436)</f>
        <v>4.8</v>
      </c>
    </row>
    <row r="436" spans="1:6" ht="30.75" thickBot="1">
      <c r="A436" s="105" t="s">
        <v>86</v>
      </c>
      <c r="B436" s="34" t="s">
        <v>18</v>
      </c>
      <c r="C436" s="34" t="s">
        <v>14</v>
      </c>
      <c r="D436" s="34" t="s">
        <v>221</v>
      </c>
      <c r="E436" s="34" t="s">
        <v>87</v>
      </c>
      <c r="F436" s="109">
        <v>4.8</v>
      </c>
    </row>
    <row r="437" spans="1:6" ht="34.5" customHeight="1" thickTop="1" thickBot="1">
      <c r="A437" s="162" t="s">
        <v>255</v>
      </c>
      <c r="B437" s="49" t="s">
        <v>59</v>
      </c>
      <c r="C437" s="49"/>
      <c r="D437" s="49"/>
      <c r="E437" s="49"/>
      <c r="F437" s="123">
        <f>SUM(F438)</f>
        <v>1907</v>
      </c>
    </row>
    <row r="438" spans="1:6" ht="60.75" thickTop="1">
      <c r="A438" s="164" t="s">
        <v>463</v>
      </c>
      <c r="B438" s="50" t="s">
        <v>59</v>
      </c>
      <c r="C438" s="50" t="s">
        <v>14</v>
      </c>
      <c r="D438" s="51"/>
      <c r="E438" s="51"/>
      <c r="F438" s="165">
        <f t="shared" ref="F438:F442" si="7">SUM(F439)</f>
        <v>1907</v>
      </c>
    </row>
    <row r="439" spans="1:6" ht="75">
      <c r="A439" s="119" t="s">
        <v>349</v>
      </c>
      <c r="B439" s="35" t="s">
        <v>59</v>
      </c>
      <c r="C439" s="35" t="s">
        <v>14</v>
      </c>
      <c r="D439" s="19" t="s">
        <v>100</v>
      </c>
      <c r="E439" s="35"/>
      <c r="F439" s="126">
        <f t="shared" si="7"/>
        <v>1907</v>
      </c>
    </row>
    <row r="440" spans="1:6" ht="45">
      <c r="A440" s="108" t="s">
        <v>114</v>
      </c>
      <c r="B440" s="35" t="s">
        <v>59</v>
      </c>
      <c r="C440" s="35" t="s">
        <v>14</v>
      </c>
      <c r="D440" s="73" t="s">
        <v>119</v>
      </c>
      <c r="E440" s="35"/>
      <c r="F440" s="126">
        <f t="shared" si="7"/>
        <v>1907</v>
      </c>
    </row>
    <row r="441" spans="1:6" ht="30">
      <c r="A441" s="108" t="s">
        <v>115</v>
      </c>
      <c r="B441" s="35" t="s">
        <v>59</v>
      </c>
      <c r="C441" s="35" t="s">
        <v>14</v>
      </c>
      <c r="D441" s="73" t="s">
        <v>117</v>
      </c>
      <c r="E441" s="35"/>
      <c r="F441" s="126">
        <f t="shared" si="7"/>
        <v>1907</v>
      </c>
    </row>
    <row r="442" spans="1:6" ht="30">
      <c r="A442" s="128" t="s">
        <v>311</v>
      </c>
      <c r="B442" s="35" t="s">
        <v>59</v>
      </c>
      <c r="C442" s="35" t="s">
        <v>14</v>
      </c>
      <c r="D442" s="35" t="s">
        <v>222</v>
      </c>
      <c r="E442" s="35"/>
      <c r="F442" s="126">
        <f t="shared" si="7"/>
        <v>1907</v>
      </c>
    </row>
    <row r="443" spans="1:6" ht="15.75" thickBot="1">
      <c r="A443" s="105" t="s">
        <v>28</v>
      </c>
      <c r="B443" s="36" t="s">
        <v>59</v>
      </c>
      <c r="C443" s="36" t="s">
        <v>14</v>
      </c>
      <c r="D443" s="36" t="s">
        <v>222</v>
      </c>
      <c r="E443" s="36" t="s">
        <v>83</v>
      </c>
      <c r="F443" s="125">
        <v>1907</v>
      </c>
    </row>
    <row r="444" spans="1:6" ht="20.25" thickTop="1" thickBot="1">
      <c r="A444" s="166" t="s">
        <v>73</v>
      </c>
      <c r="B444" s="52">
        <v>96</v>
      </c>
      <c r="C444" s="52"/>
      <c r="D444" s="52"/>
      <c r="E444" s="52"/>
      <c r="F444" s="167">
        <f>SUM(F12,F119,F126,F139,F184,F241,F348,F367,F412,F430,F437)</f>
        <v>188720.3</v>
      </c>
    </row>
    <row r="445" spans="1:6" ht="19.5" thickTop="1">
      <c r="B445" s="62"/>
      <c r="C445" s="54"/>
    </row>
    <row r="446" spans="1:6" ht="18.75">
      <c r="B446" s="62"/>
      <c r="C446" s="54"/>
    </row>
  </sheetData>
  <mergeCells count="10">
    <mergeCell ref="A1:F1"/>
    <mergeCell ref="A2:F2"/>
    <mergeCell ref="A3:F3"/>
    <mergeCell ref="A10:A11"/>
    <mergeCell ref="B10:E10"/>
    <mergeCell ref="F10:F11"/>
    <mergeCell ref="A8:F8"/>
    <mergeCell ref="A4:F4"/>
    <mergeCell ref="A5:F5"/>
    <mergeCell ref="A6:F6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93"/>
  <sheetViews>
    <sheetView topLeftCell="A26" zoomScale="99" zoomScaleNormal="99" workbookViewId="0">
      <selection activeCell="A30" sqref="A30"/>
    </sheetView>
  </sheetViews>
  <sheetFormatPr defaultRowHeight="12.75"/>
  <cols>
    <col min="1" max="1" width="61.7109375" customWidth="1"/>
    <col min="2" max="2" width="15.7109375" style="83" customWidth="1"/>
    <col min="4" max="4" width="11.85546875" customWidth="1"/>
  </cols>
  <sheetData>
    <row r="1" spans="1:6" ht="15.75">
      <c r="A1" s="232" t="s">
        <v>459</v>
      </c>
      <c r="B1" s="232"/>
      <c r="C1" s="232"/>
      <c r="D1" s="232"/>
    </row>
    <row r="2" spans="1:6" ht="15.75">
      <c r="A2" s="232" t="s">
        <v>0</v>
      </c>
      <c r="B2" s="232"/>
      <c r="C2" s="232"/>
      <c r="D2" s="232"/>
    </row>
    <row r="3" spans="1:6" ht="15.75">
      <c r="A3" s="232" t="s">
        <v>1</v>
      </c>
      <c r="B3" s="232"/>
      <c r="C3" s="232"/>
      <c r="D3" s="232"/>
    </row>
    <row r="4" spans="1:6" ht="15.75">
      <c r="A4" s="232" t="s">
        <v>442</v>
      </c>
      <c r="B4" s="232"/>
      <c r="C4" s="232"/>
      <c r="D4" s="232"/>
    </row>
    <row r="5" spans="1:6" ht="15.75">
      <c r="A5" s="232" t="s">
        <v>443</v>
      </c>
      <c r="B5" s="232"/>
      <c r="C5" s="232"/>
      <c r="D5" s="232"/>
    </row>
    <row r="6" spans="1:6" ht="15.75">
      <c r="A6" s="232" t="s">
        <v>275</v>
      </c>
      <c r="B6" s="232"/>
      <c r="C6" s="232"/>
      <c r="D6" s="232"/>
    </row>
    <row r="7" spans="1:6" ht="15.75">
      <c r="A7" s="175"/>
      <c r="B7" s="182"/>
      <c r="C7" s="175"/>
      <c r="D7" s="175"/>
      <c r="E7" s="1"/>
      <c r="F7" s="1"/>
    </row>
    <row r="8" spans="1:6" ht="93.75" customHeight="1">
      <c r="A8" s="234" t="s">
        <v>441</v>
      </c>
      <c r="B8" s="234"/>
      <c r="C8" s="234"/>
      <c r="D8" s="234"/>
    </row>
    <row r="9" spans="1:6" ht="16.5" thickBot="1">
      <c r="A9" s="168"/>
      <c r="B9" s="185"/>
      <c r="C9" s="168"/>
      <c r="D9" s="169" t="s">
        <v>64</v>
      </c>
    </row>
    <row r="10" spans="1:6" ht="19.5" thickBot="1">
      <c r="A10" s="75" t="s">
        <v>234</v>
      </c>
      <c r="B10" s="75" t="s">
        <v>223</v>
      </c>
      <c r="C10" s="76" t="s">
        <v>230</v>
      </c>
      <c r="D10" s="76" t="s">
        <v>231</v>
      </c>
    </row>
    <row r="11" spans="1:6" ht="63">
      <c r="A11" s="94" t="s">
        <v>359</v>
      </c>
      <c r="B11" s="84" t="s">
        <v>139</v>
      </c>
      <c r="C11" s="98"/>
      <c r="D11" s="99">
        <f>SUM(D12,D71)</f>
        <v>95115.199999999997</v>
      </c>
    </row>
    <row r="12" spans="1:6" ht="30">
      <c r="A12" s="77" t="s">
        <v>165</v>
      </c>
      <c r="B12" s="85" t="s">
        <v>168</v>
      </c>
      <c r="C12" s="91"/>
      <c r="D12" s="93">
        <f>SUM(D13,D26,D55,D68)</f>
        <v>94762.3</v>
      </c>
    </row>
    <row r="13" spans="1:6" ht="15">
      <c r="A13" s="78" t="s">
        <v>166</v>
      </c>
      <c r="B13" s="86" t="s">
        <v>169</v>
      </c>
      <c r="C13" s="91"/>
      <c r="D13" s="93">
        <f>SUM(D14,D20,D22,D24,D16,D18)</f>
        <v>21258</v>
      </c>
    </row>
    <row r="14" spans="1:6" ht="30">
      <c r="A14" s="79" t="s">
        <v>167</v>
      </c>
      <c r="B14" s="87" t="s">
        <v>170</v>
      </c>
      <c r="C14" s="91"/>
      <c r="D14" s="93">
        <f>SUM(D15)</f>
        <v>8056</v>
      </c>
    </row>
    <row r="15" spans="1:6" ht="30">
      <c r="A15" s="105" t="s">
        <v>85</v>
      </c>
      <c r="B15" s="86" t="s">
        <v>170</v>
      </c>
      <c r="C15" s="92">
        <v>600</v>
      </c>
      <c r="D15" s="93">
        <v>8056</v>
      </c>
    </row>
    <row r="16" spans="1:6" ht="30" hidden="1">
      <c r="A16" s="112" t="s">
        <v>337</v>
      </c>
      <c r="B16" s="19" t="s">
        <v>399</v>
      </c>
      <c r="C16" s="19"/>
      <c r="D16" s="172">
        <f>SUM(D17)</f>
        <v>0</v>
      </c>
    </row>
    <row r="17" spans="1:4" ht="30" hidden="1">
      <c r="A17" s="105" t="s">
        <v>85</v>
      </c>
      <c r="B17" s="15" t="s">
        <v>399</v>
      </c>
      <c r="C17" s="15" t="s">
        <v>82</v>
      </c>
      <c r="D17" s="172"/>
    </row>
    <row r="18" spans="1:4" ht="45" hidden="1">
      <c r="A18" s="112" t="s">
        <v>348</v>
      </c>
      <c r="B18" s="19" t="s">
        <v>384</v>
      </c>
      <c r="C18" s="19"/>
      <c r="D18" s="172">
        <f>SUM(D19)</f>
        <v>0</v>
      </c>
    </row>
    <row r="19" spans="1:4" ht="30" hidden="1">
      <c r="A19" s="105" t="s">
        <v>85</v>
      </c>
      <c r="B19" s="15" t="s">
        <v>384</v>
      </c>
      <c r="C19" s="15" t="s">
        <v>82</v>
      </c>
      <c r="D19" s="172"/>
    </row>
    <row r="20" spans="1:4" ht="90">
      <c r="A20" s="79" t="s">
        <v>171</v>
      </c>
      <c r="B20" s="87" t="s">
        <v>172</v>
      </c>
      <c r="C20" s="91"/>
      <c r="D20" s="93">
        <f>SUM(D21)</f>
        <v>46</v>
      </c>
    </row>
    <row r="21" spans="1:4" ht="30">
      <c r="A21" s="105" t="s">
        <v>85</v>
      </c>
      <c r="B21" s="86" t="s">
        <v>172</v>
      </c>
      <c r="C21" s="92">
        <v>600</v>
      </c>
      <c r="D21" s="93">
        <v>46</v>
      </c>
    </row>
    <row r="22" spans="1:4" ht="105">
      <c r="A22" s="128" t="s">
        <v>261</v>
      </c>
      <c r="B22" s="87" t="s">
        <v>173</v>
      </c>
      <c r="C22" s="91"/>
      <c r="D22" s="93">
        <f>SUM(D23)</f>
        <v>12922</v>
      </c>
    </row>
    <row r="23" spans="1:4" ht="30">
      <c r="A23" s="105" t="s">
        <v>85</v>
      </c>
      <c r="B23" s="86" t="s">
        <v>173</v>
      </c>
      <c r="C23" s="92">
        <v>600</v>
      </c>
      <c r="D23" s="93">
        <v>12922</v>
      </c>
    </row>
    <row r="24" spans="1:4" ht="30">
      <c r="A24" s="79" t="s">
        <v>174</v>
      </c>
      <c r="B24" s="87" t="s">
        <v>175</v>
      </c>
      <c r="C24" s="91"/>
      <c r="D24" s="93">
        <v>234</v>
      </c>
    </row>
    <row r="25" spans="1:4" ht="30">
      <c r="A25" s="105" t="s">
        <v>85</v>
      </c>
      <c r="B25" s="86" t="s">
        <v>175</v>
      </c>
      <c r="C25" s="92">
        <v>600</v>
      </c>
      <c r="D25" s="93">
        <v>156</v>
      </c>
    </row>
    <row r="26" spans="1:4" ht="15">
      <c r="A26" s="78" t="s">
        <v>176</v>
      </c>
      <c r="B26" s="86" t="s">
        <v>177</v>
      </c>
      <c r="C26" s="91"/>
      <c r="D26" s="93">
        <f>SUM(D27,D31,D33,D35,D39,D41,D43,D45,D47,D37,D29,D51,D53,D49)</f>
        <v>57085.8</v>
      </c>
    </row>
    <row r="27" spans="1:4" ht="30">
      <c r="A27" s="79" t="s">
        <v>167</v>
      </c>
      <c r="B27" s="87" t="s">
        <v>178</v>
      </c>
      <c r="C27" s="91"/>
      <c r="D27" s="93">
        <f>SUM(D28)</f>
        <v>10011</v>
      </c>
    </row>
    <row r="28" spans="1:4" ht="30">
      <c r="A28" s="105" t="s">
        <v>85</v>
      </c>
      <c r="B28" s="86" t="s">
        <v>178</v>
      </c>
      <c r="C28" s="92">
        <v>600</v>
      </c>
      <c r="D28" s="93">
        <v>10011</v>
      </c>
    </row>
    <row r="29" spans="1:4" ht="30">
      <c r="A29" s="112" t="s">
        <v>370</v>
      </c>
      <c r="B29" s="19" t="s">
        <v>369</v>
      </c>
      <c r="C29" s="19"/>
      <c r="D29" s="172">
        <f>SUM(D30)</f>
        <v>284</v>
      </c>
    </row>
    <row r="30" spans="1:4" ht="29.25" customHeight="1">
      <c r="A30" s="105" t="s">
        <v>85</v>
      </c>
      <c r="B30" s="15" t="s">
        <v>369</v>
      </c>
      <c r="C30" s="15" t="s">
        <v>82</v>
      </c>
      <c r="D30" s="172">
        <v>284</v>
      </c>
    </row>
    <row r="31" spans="1:4" ht="30" hidden="1">
      <c r="A31" s="112" t="s">
        <v>337</v>
      </c>
      <c r="B31" s="19" t="s">
        <v>338</v>
      </c>
      <c r="C31" s="19"/>
      <c r="D31" s="172">
        <f>SUM(D32)</f>
        <v>0</v>
      </c>
    </row>
    <row r="32" spans="1:4" ht="30" hidden="1">
      <c r="A32" s="105" t="s">
        <v>85</v>
      </c>
      <c r="B32" s="15" t="s">
        <v>338</v>
      </c>
      <c r="C32" s="15" t="s">
        <v>82</v>
      </c>
      <c r="D32" s="172"/>
    </row>
    <row r="33" spans="1:4" ht="30">
      <c r="A33" s="112" t="s">
        <v>301</v>
      </c>
      <c r="B33" s="19" t="s">
        <v>300</v>
      </c>
      <c r="C33" s="19"/>
      <c r="D33" s="172">
        <f>SUM(D34)</f>
        <v>60</v>
      </c>
    </row>
    <row r="34" spans="1:4" ht="30">
      <c r="A34" s="105" t="s">
        <v>120</v>
      </c>
      <c r="B34" s="15" t="s">
        <v>300</v>
      </c>
      <c r="C34" s="15" t="s">
        <v>78</v>
      </c>
      <c r="D34" s="172">
        <v>60</v>
      </c>
    </row>
    <row r="35" spans="1:4" ht="15">
      <c r="A35" s="112" t="s">
        <v>264</v>
      </c>
      <c r="B35" s="19" t="s">
        <v>265</v>
      </c>
      <c r="C35" s="19"/>
      <c r="D35" s="172">
        <f>SUM(D36:D36)</f>
        <v>10</v>
      </c>
    </row>
    <row r="36" spans="1:4" ht="30">
      <c r="A36" s="105" t="s">
        <v>120</v>
      </c>
      <c r="B36" s="15" t="s">
        <v>265</v>
      </c>
      <c r="C36" s="15" t="s">
        <v>78</v>
      </c>
      <c r="D36" s="172">
        <v>10</v>
      </c>
    </row>
    <row r="37" spans="1:4" ht="0.75" customHeight="1">
      <c r="A37" s="112" t="s">
        <v>348</v>
      </c>
      <c r="B37" s="19" t="s">
        <v>344</v>
      </c>
      <c r="C37" s="19"/>
      <c r="D37" s="172">
        <f>SUM(D38)</f>
        <v>0</v>
      </c>
    </row>
    <row r="38" spans="1:4" ht="30" hidden="1">
      <c r="A38" s="105" t="s">
        <v>85</v>
      </c>
      <c r="B38" s="15" t="s">
        <v>344</v>
      </c>
      <c r="C38" s="15" t="s">
        <v>82</v>
      </c>
      <c r="D38" s="172"/>
    </row>
    <row r="39" spans="1:4" ht="30">
      <c r="A39" s="80" t="s">
        <v>331</v>
      </c>
      <c r="B39" s="87" t="s">
        <v>179</v>
      </c>
      <c r="C39" s="91"/>
      <c r="D39" s="93">
        <f>SUM(D40)</f>
        <v>1038</v>
      </c>
    </row>
    <row r="40" spans="1:4" ht="30">
      <c r="A40" s="105" t="s">
        <v>85</v>
      </c>
      <c r="B40" s="86" t="s">
        <v>179</v>
      </c>
      <c r="C40" s="92">
        <v>600</v>
      </c>
      <c r="D40" s="93">
        <v>1038</v>
      </c>
    </row>
    <row r="41" spans="1:4" ht="45">
      <c r="A41" s="112" t="s">
        <v>247</v>
      </c>
      <c r="B41" s="11" t="s">
        <v>295</v>
      </c>
      <c r="C41" s="15"/>
      <c r="D41" s="172">
        <f>SUM(D42)</f>
        <v>500</v>
      </c>
    </row>
    <row r="42" spans="1:4" ht="30">
      <c r="A42" s="105" t="s">
        <v>85</v>
      </c>
      <c r="B42" s="12" t="s">
        <v>295</v>
      </c>
      <c r="C42" s="15" t="s">
        <v>82</v>
      </c>
      <c r="D42" s="172">
        <v>500</v>
      </c>
    </row>
    <row r="43" spans="1:4" ht="105">
      <c r="A43" s="128" t="s">
        <v>261</v>
      </c>
      <c r="B43" s="87" t="s">
        <v>180</v>
      </c>
      <c r="C43" s="91"/>
      <c r="D43" s="93">
        <f>SUM(D44)</f>
        <v>37739</v>
      </c>
    </row>
    <row r="44" spans="1:4" ht="30">
      <c r="A44" s="105" t="s">
        <v>85</v>
      </c>
      <c r="B44" s="86" t="s">
        <v>180</v>
      </c>
      <c r="C44" s="92">
        <v>600</v>
      </c>
      <c r="D44" s="93">
        <v>37739</v>
      </c>
    </row>
    <row r="45" spans="1:4" ht="45">
      <c r="A45" s="79" t="s">
        <v>181</v>
      </c>
      <c r="B45" s="87" t="s">
        <v>182</v>
      </c>
      <c r="C45" s="91"/>
      <c r="D45" s="93">
        <f>SUM(D46)</f>
        <v>441</v>
      </c>
    </row>
    <row r="46" spans="1:4" ht="30">
      <c r="A46" s="105" t="s">
        <v>85</v>
      </c>
      <c r="B46" s="86" t="s">
        <v>182</v>
      </c>
      <c r="C46" s="92">
        <v>600</v>
      </c>
      <c r="D46" s="93">
        <v>441</v>
      </c>
    </row>
    <row r="47" spans="1:4" ht="45">
      <c r="A47" s="128" t="s">
        <v>309</v>
      </c>
      <c r="B47" s="19" t="s">
        <v>308</v>
      </c>
      <c r="C47" s="19"/>
      <c r="D47" s="172">
        <f>SUM(D48)</f>
        <v>42</v>
      </c>
    </row>
    <row r="48" spans="1:4" ht="30">
      <c r="A48" s="105" t="s">
        <v>85</v>
      </c>
      <c r="B48" s="15" t="s">
        <v>308</v>
      </c>
      <c r="C48" s="15" t="s">
        <v>82</v>
      </c>
      <c r="D48" s="172">
        <v>42</v>
      </c>
    </row>
    <row r="49" spans="1:4" ht="75">
      <c r="A49" s="112" t="s">
        <v>457</v>
      </c>
      <c r="B49" s="19" t="s">
        <v>458</v>
      </c>
      <c r="C49" s="19"/>
      <c r="D49" s="172">
        <f>SUM(D50)</f>
        <v>200</v>
      </c>
    </row>
    <row r="50" spans="1:4" ht="30">
      <c r="A50" s="105" t="s">
        <v>85</v>
      </c>
      <c r="B50" s="15" t="s">
        <v>458</v>
      </c>
      <c r="C50" s="15" t="s">
        <v>82</v>
      </c>
      <c r="D50" s="172">
        <v>200</v>
      </c>
    </row>
    <row r="51" spans="1:4" ht="60">
      <c r="A51" s="112" t="s">
        <v>345</v>
      </c>
      <c r="B51" s="11" t="s">
        <v>346</v>
      </c>
      <c r="C51" s="15"/>
      <c r="D51" s="172">
        <f>SUM(D52)</f>
        <v>2776.8</v>
      </c>
    </row>
    <row r="52" spans="1:4" ht="30">
      <c r="A52" s="105" t="s">
        <v>85</v>
      </c>
      <c r="B52" s="12" t="s">
        <v>346</v>
      </c>
      <c r="C52" s="15" t="s">
        <v>82</v>
      </c>
      <c r="D52" s="172">
        <v>2776.8</v>
      </c>
    </row>
    <row r="53" spans="1:4" ht="45">
      <c r="A53" s="128" t="s">
        <v>336</v>
      </c>
      <c r="B53" s="19" t="s">
        <v>385</v>
      </c>
      <c r="C53" s="19"/>
      <c r="D53" s="172">
        <f>SUM(D54)</f>
        <v>3984</v>
      </c>
    </row>
    <row r="54" spans="1:4" ht="30">
      <c r="A54" s="105" t="s">
        <v>85</v>
      </c>
      <c r="B54" s="15" t="s">
        <v>385</v>
      </c>
      <c r="C54" s="15" t="s">
        <v>82</v>
      </c>
      <c r="D54" s="172">
        <v>3984</v>
      </c>
    </row>
    <row r="55" spans="1:4" ht="15">
      <c r="A55" s="78" t="s">
        <v>183</v>
      </c>
      <c r="B55" s="86" t="s">
        <v>184</v>
      </c>
      <c r="C55" s="91"/>
      <c r="D55" s="93">
        <f>SUM(D56,D60,D66,D64,D62,D58)</f>
        <v>14888</v>
      </c>
    </row>
    <row r="56" spans="1:4" ht="30">
      <c r="A56" s="79" t="s">
        <v>167</v>
      </c>
      <c r="B56" s="87" t="s">
        <v>185</v>
      </c>
      <c r="C56" s="91"/>
      <c r="D56" s="93">
        <f>SUM(D57)</f>
        <v>14012</v>
      </c>
    </row>
    <row r="57" spans="1:4" ht="30">
      <c r="A57" s="105" t="s">
        <v>85</v>
      </c>
      <c r="B57" s="86" t="s">
        <v>185</v>
      </c>
      <c r="C57" s="92">
        <v>600</v>
      </c>
      <c r="D57" s="93">
        <v>14012</v>
      </c>
    </row>
    <row r="58" spans="1:4" ht="30">
      <c r="A58" s="112" t="s">
        <v>301</v>
      </c>
      <c r="B58" s="19" t="s">
        <v>302</v>
      </c>
      <c r="C58" s="19"/>
      <c r="D58" s="172">
        <f>SUM(D59)</f>
        <v>13</v>
      </c>
    </row>
    <row r="59" spans="1:4" ht="29.25" customHeight="1">
      <c r="A59" s="105" t="s">
        <v>85</v>
      </c>
      <c r="B59" s="15" t="s">
        <v>302</v>
      </c>
      <c r="C59" s="15" t="s">
        <v>82</v>
      </c>
      <c r="D59" s="172">
        <v>13</v>
      </c>
    </row>
    <row r="60" spans="1:4" ht="15" hidden="1">
      <c r="A60" s="112" t="s">
        <v>264</v>
      </c>
      <c r="B60" s="19" t="s">
        <v>276</v>
      </c>
      <c r="C60" s="19"/>
      <c r="D60" s="172">
        <f>SUM(D61:D61)</f>
        <v>0</v>
      </c>
    </row>
    <row r="61" spans="1:4" ht="30" hidden="1">
      <c r="A61" s="105" t="s">
        <v>120</v>
      </c>
      <c r="B61" s="15" t="s">
        <v>276</v>
      </c>
      <c r="C61" s="15" t="s">
        <v>78</v>
      </c>
      <c r="D61" s="172"/>
    </row>
    <row r="62" spans="1:4" ht="45" hidden="1">
      <c r="A62" s="112" t="s">
        <v>306</v>
      </c>
      <c r="B62" s="19" t="s">
        <v>307</v>
      </c>
      <c r="C62" s="22"/>
      <c r="D62" s="171">
        <f t="shared" ref="D62" si="0">SUM(D63)</f>
        <v>0</v>
      </c>
    </row>
    <row r="63" spans="1:4" ht="30" hidden="1">
      <c r="A63" s="105" t="s">
        <v>85</v>
      </c>
      <c r="B63" s="15" t="s">
        <v>307</v>
      </c>
      <c r="C63" s="12" t="s">
        <v>82</v>
      </c>
      <c r="D63" s="171"/>
    </row>
    <row r="64" spans="1:4" ht="45" hidden="1">
      <c r="A64" s="112" t="s">
        <v>348</v>
      </c>
      <c r="B64" s="19" t="s">
        <v>347</v>
      </c>
      <c r="C64" s="19"/>
      <c r="D64" s="172">
        <f>SUM(D65)</f>
        <v>0</v>
      </c>
    </row>
    <row r="65" spans="1:4" ht="30" hidden="1">
      <c r="A65" s="105" t="s">
        <v>85</v>
      </c>
      <c r="B65" s="15" t="s">
        <v>347</v>
      </c>
      <c r="C65" s="15" t="s">
        <v>82</v>
      </c>
      <c r="D65" s="172"/>
    </row>
    <row r="66" spans="1:4" ht="105">
      <c r="A66" s="128" t="s">
        <v>261</v>
      </c>
      <c r="B66" s="87" t="s">
        <v>260</v>
      </c>
      <c r="C66" s="91"/>
      <c r="D66" s="172">
        <f>SUM(D67)</f>
        <v>863</v>
      </c>
    </row>
    <row r="67" spans="1:4" ht="30">
      <c r="A67" s="105" t="s">
        <v>85</v>
      </c>
      <c r="B67" s="86" t="s">
        <v>260</v>
      </c>
      <c r="C67" s="92">
        <v>600</v>
      </c>
      <c r="D67" s="172">
        <v>863</v>
      </c>
    </row>
    <row r="68" spans="1:4" ht="15">
      <c r="A68" s="112" t="s">
        <v>391</v>
      </c>
      <c r="B68" s="19" t="s">
        <v>392</v>
      </c>
      <c r="C68" s="15"/>
      <c r="D68" s="172">
        <f>SUM(D69)</f>
        <v>1530.5</v>
      </c>
    </row>
    <row r="69" spans="1:4" ht="45">
      <c r="A69" s="112" t="s">
        <v>452</v>
      </c>
      <c r="B69" s="19" t="s">
        <v>453</v>
      </c>
      <c r="C69" s="19"/>
      <c r="D69" s="172">
        <f>SUM(D70)</f>
        <v>1530.5</v>
      </c>
    </row>
    <row r="70" spans="1:4" ht="30">
      <c r="A70" s="105" t="s">
        <v>85</v>
      </c>
      <c r="B70" s="15" t="s">
        <v>453</v>
      </c>
      <c r="C70" s="15" t="s">
        <v>82</v>
      </c>
      <c r="D70" s="172">
        <v>1530.5</v>
      </c>
    </row>
    <row r="71" spans="1:4" ht="30">
      <c r="A71" s="77" t="s">
        <v>193</v>
      </c>
      <c r="B71" s="85" t="s">
        <v>140</v>
      </c>
      <c r="C71" s="91"/>
      <c r="D71" s="93">
        <f>SUM(D72,D79)</f>
        <v>352.9</v>
      </c>
    </row>
    <row r="72" spans="1:4" ht="15">
      <c r="A72" s="78" t="s">
        <v>138</v>
      </c>
      <c r="B72" s="86" t="s">
        <v>141</v>
      </c>
      <c r="C72" s="91"/>
      <c r="D72" s="93">
        <f>SUM(D73,D75,D77)</f>
        <v>352.9</v>
      </c>
    </row>
    <row r="73" spans="1:4" ht="30">
      <c r="A73" s="79" t="s">
        <v>194</v>
      </c>
      <c r="B73" s="87" t="s">
        <v>195</v>
      </c>
      <c r="C73" s="91"/>
      <c r="D73" s="93">
        <f>SUM(D74)</f>
        <v>286.89999999999998</v>
      </c>
    </row>
    <row r="74" spans="1:4" ht="30">
      <c r="A74" s="105" t="s">
        <v>85</v>
      </c>
      <c r="B74" s="86" t="s">
        <v>195</v>
      </c>
      <c r="C74" s="92">
        <v>600</v>
      </c>
      <c r="D74" s="93">
        <v>286.89999999999998</v>
      </c>
    </row>
    <row r="75" spans="1:4" ht="15">
      <c r="A75" s="112" t="s">
        <v>284</v>
      </c>
      <c r="B75" s="66" t="s">
        <v>285</v>
      </c>
      <c r="C75" s="20"/>
      <c r="D75" s="171">
        <f>SUM(D76)</f>
        <v>50</v>
      </c>
    </row>
    <row r="76" spans="1:4" ht="30">
      <c r="A76" s="105" t="s">
        <v>85</v>
      </c>
      <c r="B76" s="20" t="s">
        <v>285</v>
      </c>
      <c r="C76" s="20" t="s">
        <v>82</v>
      </c>
      <c r="D76" s="171">
        <v>50</v>
      </c>
    </row>
    <row r="77" spans="1:4" ht="45">
      <c r="A77" s="112" t="s">
        <v>454</v>
      </c>
      <c r="B77" s="66" t="s">
        <v>455</v>
      </c>
      <c r="C77" s="19"/>
      <c r="D77" s="171">
        <f>SUM(D78)</f>
        <v>16</v>
      </c>
    </row>
    <row r="78" spans="1:4" ht="30">
      <c r="A78" s="105" t="s">
        <v>85</v>
      </c>
      <c r="B78" s="20" t="s">
        <v>455</v>
      </c>
      <c r="C78" s="12" t="s">
        <v>82</v>
      </c>
      <c r="D78" s="171">
        <v>16</v>
      </c>
    </row>
    <row r="79" spans="1:4" ht="30" hidden="1">
      <c r="A79" s="112" t="s">
        <v>286</v>
      </c>
      <c r="B79" s="19" t="s">
        <v>287</v>
      </c>
      <c r="C79" s="15"/>
      <c r="D79" s="172">
        <f>SUM(D80)</f>
        <v>0</v>
      </c>
    </row>
    <row r="80" spans="1:4" ht="15" hidden="1">
      <c r="A80" s="112" t="s">
        <v>288</v>
      </c>
      <c r="B80" s="19" t="s">
        <v>289</v>
      </c>
      <c r="C80" s="15"/>
      <c r="D80" s="172">
        <f>SUM(D81)</f>
        <v>0</v>
      </c>
    </row>
    <row r="81" spans="1:4" ht="30" hidden="1">
      <c r="A81" s="105" t="s">
        <v>85</v>
      </c>
      <c r="B81" s="19" t="s">
        <v>289</v>
      </c>
      <c r="C81" s="15" t="s">
        <v>82</v>
      </c>
      <c r="D81" s="172"/>
    </row>
    <row r="82" spans="1:4" ht="47.25">
      <c r="A82" s="89" t="s">
        <v>354</v>
      </c>
      <c r="B82" s="88" t="s">
        <v>161</v>
      </c>
      <c r="C82" s="96"/>
      <c r="D82" s="97">
        <f>SUM(D83)</f>
        <v>13577.7</v>
      </c>
    </row>
    <row r="83" spans="1:4" ht="45">
      <c r="A83" s="77" t="s">
        <v>159</v>
      </c>
      <c r="B83" s="85" t="s">
        <v>162</v>
      </c>
      <c r="C83" s="91"/>
      <c r="D83" s="93">
        <f>SUM(D84,D94,D91)</f>
        <v>13577.7</v>
      </c>
    </row>
    <row r="84" spans="1:4" ht="30">
      <c r="A84" s="78" t="s">
        <v>196</v>
      </c>
      <c r="B84" s="86" t="s">
        <v>197</v>
      </c>
      <c r="C84" s="91"/>
      <c r="D84" s="93">
        <f>SUM(D85,D87,D89)</f>
        <v>13155.1</v>
      </c>
    </row>
    <row r="85" spans="1:4" ht="30">
      <c r="A85" s="79" t="s">
        <v>199</v>
      </c>
      <c r="B85" s="87" t="s">
        <v>198</v>
      </c>
      <c r="C85" s="91"/>
      <c r="D85" s="93">
        <f>SUM(D86)</f>
        <v>13155.1</v>
      </c>
    </row>
    <row r="86" spans="1:4" ht="30">
      <c r="A86" s="105" t="s">
        <v>85</v>
      </c>
      <c r="B86" s="86" t="s">
        <v>198</v>
      </c>
      <c r="C86" s="92">
        <v>600</v>
      </c>
      <c r="D86" s="93">
        <v>13155.1</v>
      </c>
    </row>
    <row r="87" spans="1:4" ht="15" hidden="1">
      <c r="A87" s="112" t="s">
        <v>246</v>
      </c>
      <c r="B87" s="19" t="s">
        <v>245</v>
      </c>
      <c r="C87" s="11"/>
      <c r="D87" s="171">
        <f>SUM(D88)</f>
        <v>0</v>
      </c>
    </row>
    <row r="88" spans="1:4" ht="30" hidden="1">
      <c r="A88" s="105" t="s">
        <v>85</v>
      </c>
      <c r="B88" s="15" t="s">
        <v>245</v>
      </c>
      <c r="C88" s="12" t="s">
        <v>82</v>
      </c>
      <c r="D88" s="171">
        <v>0</v>
      </c>
    </row>
    <row r="89" spans="1:4" ht="45">
      <c r="A89" s="112" t="s">
        <v>266</v>
      </c>
      <c r="B89" s="19" t="s">
        <v>267</v>
      </c>
      <c r="C89" s="15"/>
      <c r="D89" s="171">
        <f>SUM(D90)</f>
        <v>0</v>
      </c>
    </row>
    <row r="90" spans="1:4" ht="30">
      <c r="A90" s="105" t="s">
        <v>85</v>
      </c>
      <c r="B90" s="15" t="s">
        <v>267</v>
      </c>
      <c r="C90" s="15" t="s">
        <v>82</v>
      </c>
      <c r="D90" s="171"/>
    </row>
    <row r="91" spans="1:4" ht="15">
      <c r="A91" s="112" t="s">
        <v>448</v>
      </c>
      <c r="B91" s="19" t="s">
        <v>451</v>
      </c>
      <c r="C91" s="15"/>
      <c r="D91" s="171">
        <f>SUM(D92)</f>
        <v>47</v>
      </c>
    </row>
    <row r="92" spans="1:4" ht="30">
      <c r="A92" s="112" t="s">
        <v>449</v>
      </c>
      <c r="B92" s="19" t="s">
        <v>450</v>
      </c>
      <c r="C92" s="15"/>
      <c r="D92" s="171">
        <f>SUM(D93)</f>
        <v>47</v>
      </c>
    </row>
    <row r="93" spans="1:4" ht="30">
      <c r="A93" s="105" t="s">
        <v>85</v>
      </c>
      <c r="B93" s="15" t="s">
        <v>450</v>
      </c>
      <c r="C93" s="15" t="s">
        <v>82</v>
      </c>
      <c r="D93" s="171">
        <v>47</v>
      </c>
    </row>
    <row r="94" spans="1:4" ht="30">
      <c r="A94" s="78" t="s">
        <v>160</v>
      </c>
      <c r="B94" s="86" t="s">
        <v>163</v>
      </c>
      <c r="C94" s="91"/>
      <c r="D94" s="93">
        <f>SUM(D95,D97)</f>
        <v>375.6</v>
      </c>
    </row>
    <row r="95" spans="1:4" ht="75" customHeight="1">
      <c r="A95" s="79" t="s">
        <v>312</v>
      </c>
      <c r="B95" s="87" t="s">
        <v>164</v>
      </c>
      <c r="C95" s="91"/>
      <c r="D95" s="93">
        <f>SUM(D96)</f>
        <v>120</v>
      </c>
    </row>
    <row r="96" spans="1:4" ht="15">
      <c r="A96" s="105" t="s">
        <v>28</v>
      </c>
      <c r="B96" s="86" t="s">
        <v>164</v>
      </c>
      <c r="C96" s="92">
        <v>500</v>
      </c>
      <c r="D96" s="93">
        <v>120</v>
      </c>
    </row>
    <row r="97" spans="1:4" ht="60">
      <c r="A97" s="112" t="s">
        <v>429</v>
      </c>
      <c r="B97" s="19" t="s">
        <v>325</v>
      </c>
      <c r="C97" s="15"/>
      <c r="D97" s="171">
        <f>SUM(D98)</f>
        <v>255.6</v>
      </c>
    </row>
    <row r="98" spans="1:4" ht="15">
      <c r="A98" s="105" t="s">
        <v>28</v>
      </c>
      <c r="B98" s="15" t="s">
        <v>325</v>
      </c>
      <c r="C98" s="15" t="s">
        <v>83</v>
      </c>
      <c r="D98" s="196">
        <v>255.6</v>
      </c>
    </row>
    <row r="99" spans="1:4" ht="78.75">
      <c r="A99" s="89" t="s">
        <v>362</v>
      </c>
      <c r="B99" s="88" t="s">
        <v>319</v>
      </c>
      <c r="C99" s="96"/>
      <c r="D99" s="97">
        <f>SUM(D100,D112)</f>
        <v>1500</v>
      </c>
    </row>
    <row r="100" spans="1:4" ht="30">
      <c r="A100" s="132" t="s">
        <v>380</v>
      </c>
      <c r="B100" s="19" t="s">
        <v>377</v>
      </c>
      <c r="C100" s="15"/>
      <c r="D100" s="171">
        <f>SUM(D101)</f>
        <v>1300</v>
      </c>
    </row>
    <row r="101" spans="1:4" ht="30">
      <c r="A101" s="132" t="s">
        <v>381</v>
      </c>
      <c r="B101" s="19" t="s">
        <v>376</v>
      </c>
      <c r="C101" s="15"/>
      <c r="D101" s="171">
        <f>SUM(D102,D104,D106,D108,D110)</f>
        <v>1300</v>
      </c>
    </row>
    <row r="102" spans="1:4" ht="45">
      <c r="A102" s="133" t="s">
        <v>418</v>
      </c>
      <c r="B102" s="66" t="s">
        <v>419</v>
      </c>
      <c r="C102" s="12"/>
      <c r="D102" s="171">
        <f>SUM(D103)</f>
        <v>250</v>
      </c>
    </row>
    <row r="103" spans="1:4" ht="30">
      <c r="A103" s="105" t="s">
        <v>120</v>
      </c>
      <c r="B103" s="214" t="s">
        <v>419</v>
      </c>
      <c r="C103" s="13" t="s">
        <v>78</v>
      </c>
      <c r="D103" s="221">
        <v>250</v>
      </c>
    </row>
    <row r="104" spans="1:4" ht="60">
      <c r="A104" s="133" t="s">
        <v>420</v>
      </c>
      <c r="B104" s="66" t="s">
        <v>421</v>
      </c>
      <c r="C104" s="12"/>
      <c r="D104" s="171">
        <f>SUM(D105)</f>
        <v>250</v>
      </c>
    </row>
    <row r="105" spans="1:4" ht="30">
      <c r="A105" s="105" t="s">
        <v>120</v>
      </c>
      <c r="B105" s="214" t="s">
        <v>421</v>
      </c>
      <c r="C105" s="13" t="s">
        <v>78</v>
      </c>
      <c r="D105" s="221">
        <v>250</v>
      </c>
    </row>
    <row r="106" spans="1:4" ht="75">
      <c r="A106" s="112" t="s">
        <v>382</v>
      </c>
      <c r="B106" s="19" t="s">
        <v>378</v>
      </c>
      <c r="C106" s="15"/>
      <c r="D106" s="171">
        <f>SUM(D107)</f>
        <v>400</v>
      </c>
    </row>
    <row r="107" spans="1:4" ht="30">
      <c r="A107" s="105" t="s">
        <v>120</v>
      </c>
      <c r="B107" s="15" t="s">
        <v>378</v>
      </c>
      <c r="C107" s="15" t="s">
        <v>78</v>
      </c>
      <c r="D107" s="171">
        <v>400</v>
      </c>
    </row>
    <row r="108" spans="1:4" ht="90">
      <c r="A108" s="108" t="s">
        <v>383</v>
      </c>
      <c r="B108" s="19" t="s">
        <v>379</v>
      </c>
      <c r="C108" s="15"/>
      <c r="D108" s="171">
        <f>SUM(D109)</f>
        <v>400</v>
      </c>
    </row>
    <row r="109" spans="1:4" ht="29.25" customHeight="1">
      <c r="A109" s="105" t="s">
        <v>120</v>
      </c>
      <c r="B109" s="15" t="s">
        <v>379</v>
      </c>
      <c r="C109" s="15" t="s">
        <v>78</v>
      </c>
      <c r="D109" s="171">
        <v>400</v>
      </c>
    </row>
    <row r="110" spans="1:4" ht="30" hidden="1">
      <c r="A110" s="112" t="s">
        <v>396</v>
      </c>
      <c r="B110" s="19" t="s">
        <v>426</v>
      </c>
      <c r="C110" s="15"/>
      <c r="D110" s="171">
        <f>SUM(D111)</f>
        <v>0</v>
      </c>
    </row>
    <row r="111" spans="1:4" ht="15" hidden="1">
      <c r="A111" s="105" t="s">
        <v>28</v>
      </c>
      <c r="B111" s="15" t="s">
        <v>426</v>
      </c>
      <c r="C111" s="15" t="s">
        <v>83</v>
      </c>
      <c r="D111" s="171"/>
    </row>
    <row r="112" spans="1:4" ht="30">
      <c r="A112" s="132" t="s">
        <v>320</v>
      </c>
      <c r="B112" s="19" t="s">
        <v>321</v>
      </c>
      <c r="C112" s="15"/>
      <c r="D112" s="171">
        <f>SUM(D113)</f>
        <v>200</v>
      </c>
    </row>
    <row r="113" spans="1:4" ht="30">
      <c r="A113" s="132" t="s">
        <v>322</v>
      </c>
      <c r="B113" s="19" t="s">
        <v>323</v>
      </c>
      <c r="C113" s="15"/>
      <c r="D113" s="171">
        <f>SUM(D114)</f>
        <v>200</v>
      </c>
    </row>
    <row r="114" spans="1:4" ht="30">
      <c r="A114" s="112" t="s">
        <v>330</v>
      </c>
      <c r="B114" s="19" t="s">
        <v>324</v>
      </c>
      <c r="C114" s="15"/>
      <c r="D114" s="171">
        <f>SUM(D115)</f>
        <v>200</v>
      </c>
    </row>
    <row r="115" spans="1:4" ht="15">
      <c r="A115" s="105" t="s">
        <v>28</v>
      </c>
      <c r="B115" s="15" t="s">
        <v>324</v>
      </c>
      <c r="C115" s="15" t="s">
        <v>83</v>
      </c>
      <c r="D115" s="171">
        <v>200</v>
      </c>
    </row>
    <row r="116" spans="1:4" ht="63">
      <c r="A116" s="106" t="s">
        <v>350</v>
      </c>
      <c r="B116" s="88" t="s">
        <v>241</v>
      </c>
      <c r="C116" s="95"/>
      <c r="D116" s="97">
        <f>SUM(D117,D127)</f>
        <v>121.1</v>
      </c>
    </row>
    <row r="117" spans="1:4" ht="30">
      <c r="A117" s="107" t="s">
        <v>238</v>
      </c>
      <c r="B117" s="85" t="s">
        <v>242</v>
      </c>
      <c r="C117" s="92"/>
      <c r="D117" s="93">
        <f>SUM(D118)</f>
        <v>45.1</v>
      </c>
    </row>
    <row r="118" spans="1:4" ht="30">
      <c r="A118" s="108" t="s">
        <v>239</v>
      </c>
      <c r="B118" s="86" t="s">
        <v>243</v>
      </c>
      <c r="C118" s="92"/>
      <c r="D118" s="93">
        <f>SUM(D119,D121,D123,D125)</f>
        <v>45.1</v>
      </c>
    </row>
    <row r="119" spans="1:4" ht="15">
      <c r="A119" s="108" t="s">
        <v>259</v>
      </c>
      <c r="B119" s="19" t="s">
        <v>258</v>
      </c>
      <c r="C119" s="22"/>
      <c r="D119" s="93">
        <f>SUM(D120)</f>
        <v>30</v>
      </c>
    </row>
    <row r="120" spans="1:4" ht="30">
      <c r="A120" s="105" t="s">
        <v>85</v>
      </c>
      <c r="B120" s="15" t="s">
        <v>258</v>
      </c>
      <c r="C120" s="15" t="s">
        <v>82</v>
      </c>
      <c r="D120" s="93">
        <v>30</v>
      </c>
    </row>
    <row r="121" spans="1:4" ht="30">
      <c r="A121" s="108" t="s">
        <v>240</v>
      </c>
      <c r="B121" s="86" t="s">
        <v>244</v>
      </c>
      <c r="C121" s="92"/>
      <c r="D121" s="93">
        <f>SUM(D122)</f>
        <v>10</v>
      </c>
    </row>
    <row r="122" spans="1:4" ht="30">
      <c r="A122" s="105" t="s">
        <v>85</v>
      </c>
      <c r="B122" s="86" t="s">
        <v>244</v>
      </c>
      <c r="C122" s="92">
        <v>600</v>
      </c>
      <c r="D122" s="93">
        <v>10</v>
      </c>
    </row>
    <row r="123" spans="1:4" ht="30">
      <c r="A123" s="112" t="s">
        <v>314</v>
      </c>
      <c r="B123" s="19" t="s">
        <v>315</v>
      </c>
      <c r="C123" s="22"/>
      <c r="D123" s="171">
        <f>SUM(D124)</f>
        <v>5</v>
      </c>
    </row>
    <row r="124" spans="1:4" ht="30">
      <c r="A124" s="105" t="s">
        <v>120</v>
      </c>
      <c r="B124" s="15" t="s">
        <v>315</v>
      </c>
      <c r="C124" s="15" t="s">
        <v>78</v>
      </c>
      <c r="D124" s="171">
        <v>5</v>
      </c>
    </row>
    <row r="125" spans="1:4" ht="45">
      <c r="A125" s="112" t="s">
        <v>423</v>
      </c>
      <c r="B125" s="19" t="s">
        <v>422</v>
      </c>
      <c r="C125" s="22"/>
      <c r="D125" s="171">
        <f>SUM(D126)</f>
        <v>0.1</v>
      </c>
    </row>
    <row r="126" spans="1:4" ht="30">
      <c r="A126" s="105" t="s">
        <v>120</v>
      </c>
      <c r="B126" s="15" t="s">
        <v>422</v>
      </c>
      <c r="C126" s="15" t="s">
        <v>78</v>
      </c>
      <c r="D126" s="171">
        <v>0.1</v>
      </c>
    </row>
    <row r="127" spans="1:4" ht="30">
      <c r="A127" s="127" t="s">
        <v>292</v>
      </c>
      <c r="B127" s="22" t="s">
        <v>280</v>
      </c>
      <c r="C127" s="11"/>
      <c r="D127" s="192">
        <f t="shared" ref="D127:D129" si="1">SUM(D128)</f>
        <v>76</v>
      </c>
    </row>
    <row r="128" spans="1:4" ht="30">
      <c r="A128" s="112" t="s">
        <v>279</v>
      </c>
      <c r="B128" s="19" t="s">
        <v>281</v>
      </c>
      <c r="C128" s="11"/>
      <c r="D128" s="192">
        <f t="shared" si="1"/>
        <v>76</v>
      </c>
    </row>
    <row r="129" spans="1:4" ht="30">
      <c r="A129" s="112" t="s">
        <v>313</v>
      </c>
      <c r="B129" s="19" t="s">
        <v>282</v>
      </c>
      <c r="C129" s="11"/>
      <c r="D129" s="192">
        <f t="shared" si="1"/>
        <v>76</v>
      </c>
    </row>
    <row r="130" spans="1:4" ht="15">
      <c r="A130" s="105" t="s">
        <v>28</v>
      </c>
      <c r="B130" s="15" t="s">
        <v>282</v>
      </c>
      <c r="C130" s="12" t="s">
        <v>83</v>
      </c>
      <c r="D130" s="192">
        <v>76</v>
      </c>
    </row>
    <row r="131" spans="1:4" ht="63">
      <c r="A131" s="90" t="s">
        <v>365</v>
      </c>
      <c r="B131" s="88" t="s">
        <v>153</v>
      </c>
      <c r="C131" s="96"/>
      <c r="D131" s="97">
        <f>SUM(D132)</f>
        <v>17496.8</v>
      </c>
    </row>
    <row r="132" spans="1:4" ht="45">
      <c r="A132" s="77" t="s">
        <v>151</v>
      </c>
      <c r="B132" s="85" t="s">
        <v>154</v>
      </c>
      <c r="C132" s="91"/>
      <c r="D132" s="93">
        <f>SUM(D133,D152)</f>
        <v>17496.8</v>
      </c>
    </row>
    <row r="133" spans="1:4" ht="45">
      <c r="A133" s="78" t="s">
        <v>152</v>
      </c>
      <c r="B133" s="86" t="s">
        <v>156</v>
      </c>
      <c r="C133" s="91"/>
      <c r="D133" s="93">
        <f>SUM(D134,D136,D138,D140,D142,D148,D146,D144,D150)</f>
        <v>17496.8</v>
      </c>
    </row>
    <row r="134" spans="1:4" ht="45">
      <c r="A134" s="79" t="s">
        <v>263</v>
      </c>
      <c r="B134" s="87" t="s">
        <v>157</v>
      </c>
      <c r="C134" s="91"/>
      <c r="D134" s="93">
        <f>SUM(D135)</f>
        <v>177</v>
      </c>
    </row>
    <row r="135" spans="1:4" ht="30">
      <c r="A135" s="105" t="s">
        <v>120</v>
      </c>
      <c r="B135" s="86" t="s">
        <v>157</v>
      </c>
      <c r="C135" s="92">
        <v>200</v>
      </c>
      <c r="D135" s="93">
        <v>177</v>
      </c>
    </row>
    <row r="136" spans="1:4" ht="45">
      <c r="A136" s="112" t="s">
        <v>431</v>
      </c>
      <c r="B136" s="19" t="s">
        <v>430</v>
      </c>
      <c r="C136" s="15"/>
      <c r="D136" s="171">
        <f>SUM(D137)</f>
        <v>900</v>
      </c>
    </row>
    <row r="137" spans="1:4" ht="15">
      <c r="A137" s="105" t="s">
        <v>28</v>
      </c>
      <c r="B137" s="15" t="s">
        <v>430</v>
      </c>
      <c r="C137" s="15" t="s">
        <v>83</v>
      </c>
      <c r="D137" s="171">
        <v>900</v>
      </c>
    </row>
    <row r="138" spans="1:4" ht="60">
      <c r="A138" s="112" t="s">
        <v>371</v>
      </c>
      <c r="B138" s="87" t="s">
        <v>372</v>
      </c>
      <c r="C138" s="15"/>
      <c r="D138" s="171">
        <f>SUM(D139)</f>
        <v>14304</v>
      </c>
    </row>
    <row r="139" spans="1:4" ht="30">
      <c r="A139" s="105" t="s">
        <v>373</v>
      </c>
      <c r="B139" s="86" t="s">
        <v>372</v>
      </c>
      <c r="C139" s="15" t="s">
        <v>305</v>
      </c>
      <c r="D139" s="171">
        <v>14304</v>
      </c>
    </row>
    <row r="140" spans="1:4" ht="75">
      <c r="A140" s="112" t="s">
        <v>374</v>
      </c>
      <c r="B140" s="87" t="s">
        <v>375</v>
      </c>
      <c r="C140" s="15"/>
      <c r="D140" s="171">
        <f>SUM(D141)</f>
        <v>752.8</v>
      </c>
    </row>
    <row r="141" spans="1:4" ht="30">
      <c r="A141" s="105" t="s">
        <v>373</v>
      </c>
      <c r="B141" s="86" t="s">
        <v>375</v>
      </c>
      <c r="C141" s="15" t="s">
        <v>305</v>
      </c>
      <c r="D141" s="171">
        <v>752.8</v>
      </c>
    </row>
    <row r="142" spans="1:4" ht="60">
      <c r="A142" s="79" t="s">
        <v>155</v>
      </c>
      <c r="B142" s="87" t="s">
        <v>158</v>
      </c>
      <c r="C142" s="91"/>
      <c r="D142" s="93">
        <f>SUM(D143)</f>
        <v>725</v>
      </c>
    </row>
    <row r="143" spans="1:4" ht="15">
      <c r="A143" s="105" t="s">
        <v>28</v>
      </c>
      <c r="B143" s="86" t="s">
        <v>158</v>
      </c>
      <c r="C143" s="92">
        <v>500</v>
      </c>
      <c r="D143" s="93">
        <v>725</v>
      </c>
    </row>
    <row r="144" spans="1:4" ht="1.5" customHeight="1">
      <c r="A144" s="112" t="s">
        <v>428</v>
      </c>
      <c r="B144" s="19" t="s">
        <v>427</v>
      </c>
      <c r="C144" s="15"/>
      <c r="D144" s="171">
        <f>SUM(D145)</f>
        <v>0</v>
      </c>
    </row>
    <row r="145" spans="1:4" ht="15" hidden="1">
      <c r="A145" s="105" t="s">
        <v>28</v>
      </c>
      <c r="B145" s="15" t="s">
        <v>427</v>
      </c>
      <c r="C145" s="15" t="s">
        <v>83</v>
      </c>
      <c r="D145" s="171"/>
    </row>
    <row r="146" spans="1:4" ht="30" hidden="1">
      <c r="A146" s="112" t="s">
        <v>409</v>
      </c>
      <c r="B146" s="87" t="s">
        <v>408</v>
      </c>
      <c r="C146" s="15"/>
      <c r="D146" s="171">
        <f>SUM(D147)</f>
        <v>0</v>
      </c>
    </row>
    <row r="147" spans="1:4" ht="15" hidden="1">
      <c r="A147" s="105" t="s">
        <v>76</v>
      </c>
      <c r="B147" s="86" t="s">
        <v>408</v>
      </c>
      <c r="C147" s="15" t="s">
        <v>79</v>
      </c>
      <c r="D147" s="171"/>
    </row>
    <row r="148" spans="1:4" ht="30">
      <c r="A148" s="112" t="s">
        <v>296</v>
      </c>
      <c r="B148" s="87" t="s">
        <v>297</v>
      </c>
      <c r="C148" s="15"/>
      <c r="D148" s="171">
        <f>SUM(D149)</f>
        <v>638</v>
      </c>
    </row>
    <row r="149" spans="1:4" ht="15">
      <c r="A149" s="105" t="s">
        <v>76</v>
      </c>
      <c r="B149" s="86" t="s">
        <v>297</v>
      </c>
      <c r="C149" s="15" t="s">
        <v>79</v>
      </c>
      <c r="D149" s="171">
        <v>638</v>
      </c>
    </row>
    <row r="150" spans="1:4" ht="45" hidden="1">
      <c r="A150" s="112" t="s">
        <v>433</v>
      </c>
      <c r="B150" s="87" t="s">
        <v>432</v>
      </c>
      <c r="C150" s="15"/>
      <c r="D150" s="171">
        <f>SUM(D151)</f>
        <v>0</v>
      </c>
    </row>
    <row r="151" spans="1:4" ht="15" hidden="1">
      <c r="A151" s="105" t="s">
        <v>76</v>
      </c>
      <c r="B151" s="86" t="s">
        <v>432</v>
      </c>
      <c r="C151" s="15" t="s">
        <v>79</v>
      </c>
      <c r="D151" s="171"/>
    </row>
    <row r="152" spans="1:4" ht="30" hidden="1">
      <c r="A152" s="132" t="s">
        <v>395</v>
      </c>
      <c r="B152" s="19" t="s">
        <v>405</v>
      </c>
      <c r="C152" s="15"/>
      <c r="D152" s="171">
        <f>SUM(D153,D155)</f>
        <v>0</v>
      </c>
    </row>
    <row r="153" spans="1:4" ht="45" hidden="1">
      <c r="A153" s="112" t="s">
        <v>397</v>
      </c>
      <c r="B153" s="19" t="s">
        <v>406</v>
      </c>
      <c r="C153" s="15"/>
      <c r="D153" s="171">
        <f>SUM(D154)</f>
        <v>0</v>
      </c>
    </row>
    <row r="154" spans="1:4" ht="15" hidden="1">
      <c r="A154" s="105" t="s">
        <v>28</v>
      </c>
      <c r="B154" s="15" t="s">
        <v>406</v>
      </c>
      <c r="C154" s="15" t="s">
        <v>83</v>
      </c>
      <c r="D154" s="171"/>
    </row>
    <row r="155" spans="1:4" ht="60" hidden="1">
      <c r="A155" s="112" t="s">
        <v>398</v>
      </c>
      <c r="B155" s="19" t="s">
        <v>407</v>
      </c>
      <c r="C155" s="15"/>
      <c r="D155" s="171">
        <f>SUM(D156)</f>
        <v>0</v>
      </c>
    </row>
    <row r="156" spans="1:4" ht="15" hidden="1">
      <c r="A156" s="105" t="s">
        <v>28</v>
      </c>
      <c r="B156" s="15" t="s">
        <v>407</v>
      </c>
      <c r="C156" s="15" t="s">
        <v>83</v>
      </c>
      <c r="D156" s="171"/>
    </row>
    <row r="157" spans="1:4" ht="78.75">
      <c r="A157" s="205" t="s">
        <v>415</v>
      </c>
      <c r="B157" s="88" t="s">
        <v>142</v>
      </c>
      <c r="C157" s="96"/>
      <c r="D157" s="97">
        <f>SUM(D158,D171)</f>
        <v>23371</v>
      </c>
    </row>
    <row r="158" spans="1:4" ht="60">
      <c r="A158" s="77" t="s">
        <v>145</v>
      </c>
      <c r="B158" s="85" t="s">
        <v>143</v>
      </c>
      <c r="C158" s="91"/>
      <c r="D158" s="93">
        <f>SUM(D159,D168)</f>
        <v>21387</v>
      </c>
    </row>
    <row r="159" spans="1:4" ht="45">
      <c r="A159" s="78" t="s">
        <v>146</v>
      </c>
      <c r="B159" s="86" t="s">
        <v>144</v>
      </c>
      <c r="C159" s="91"/>
      <c r="D159" s="93">
        <f>SUM(D160,D164,D166,D162)</f>
        <v>21287</v>
      </c>
    </row>
    <row r="160" spans="1:4" ht="45">
      <c r="A160" s="79" t="s">
        <v>147</v>
      </c>
      <c r="B160" s="87" t="s">
        <v>148</v>
      </c>
      <c r="C160" s="91"/>
      <c r="D160" s="93">
        <f>SUM(D161)</f>
        <v>7000</v>
      </c>
    </row>
    <row r="161" spans="1:4" ht="30">
      <c r="A161" s="105" t="s">
        <v>120</v>
      </c>
      <c r="B161" s="86" t="s">
        <v>148</v>
      </c>
      <c r="C161" s="92">
        <v>200</v>
      </c>
      <c r="D161" s="93">
        <v>7000</v>
      </c>
    </row>
    <row r="162" spans="1:4" ht="30">
      <c r="A162" s="200" t="s">
        <v>316</v>
      </c>
      <c r="B162" s="19" t="s">
        <v>317</v>
      </c>
      <c r="C162" s="15"/>
      <c r="D162" s="171">
        <f>SUM(D163)</f>
        <v>1940.5</v>
      </c>
    </row>
    <row r="163" spans="1:4" ht="30">
      <c r="A163" s="105" t="s">
        <v>120</v>
      </c>
      <c r="B163" s="15" t="s">
        <v>317</v>
      </c>
      <c r="C163" s="15" t="s">
        <v>78</v>
      </c>
      <c r="D163" s="171">
        <v>1940.5</v>
      </c>
    </row>
    <row r="164" spans="1:4" ht="60" customHeight="1">
      <c r="A164" s="80" t="s">
        <v>149</v>
      </c>
      <c r="B164" s="87" t="s">
        <v>150</v>
      </c>
      <c r="C164" s="91"/>
      <c r="D164" s="93">
        <f>SUM(D165)</f>
        <v>12223</v>
      </c>
    </row>
    <row r="165" spans="1:4" ht="30">
      <c r="A165" s="105" t="s">
        <v>120</v>
      </c>
      <c r="B165" s="86" t="s">
        <v>150</v>
      </c>
      <c r="C165" s="92">
        <v>200</v>
      </c>
      <c r="D165" s="93">
        <v>12223</v>
      </c>
    </row>
    <row r="166" spans="1:4" ht="75">
      <c r="A166" s="112" t="s">
        <v>274</v>
      </c>
      <c r="B166" s="19" t="s">
        <v>293</v>
      </c>
      <c r="C166" s="15"/>
      <c r="D166" s="171">
        <f>SUM(D167)</f>
        <v>123.5</v>
      </c>
    </row>
    <row r="167" spans="1:4" ht="30">
      <c r="A167" s="105" t="s">
        <v>120</v>
      </c>
      <c r="B167" s="15" t="s">
        <v>293</v>
      </c>
      <c r="C167" s="15" t="s">
        <v>78</v>
      </c>
      <c r="D167" s="171">
        <v>123.5</v>
      </c>
    </row>
    <row r="168" spans="1:4" ht="30">
      <c r="A168" s="112" t="s">
        <v>304</v>
      </c>
      <c r="B168" s="19" t="s">
        <v>298</v>
      </c>
      <c r="C168" s="15"/>
      <c r="D168" s="171">
        <f>SUM(D169)</f>
        <v>100</v>
      </c>
    </row>
    <row r="169" spans="1:4" ht="30">
      <c r="A169" s="112" t="s">
        <v>303</v>
      </c>
      <c r="B169" s="19" t="s">
        <v>299</v>
      </c>
      <c r="C169" s="15"/>
      <c r="D169" s="171">
        <f>SUM(D170)</f>
        <v>100</v>
      </c>
    </row>
    <row r="170" spans="1:4" ht="30">
      <c r="A170" s="105" t="s">
        <v>120</v>
      </c>
      <c r="B170" s="15" t="s">
        <v>299</v>
      </c>
      <c r="C170" s="15" t="s">
        <v>78</v>
      </c>
      <c r="D170" s="171">
        <v>100</v>
      </c>
    </row>
    <row r="171" spans="1:4" ht="30">
      <c r="A171" s="127" t="s">
        <v>386</v>
      </c>
      <c r="B171" s="30" t="s">
        <v>387</v>
      </c>
      <c r="C171" s="15"/>
      <c r="D171" s="196">
        <f>SUM(D172)</f>
        <v>1984</v>
      </c>
    </row>
    <row r="172" spans="1:4" ht="30">
      <c r="A172" s="128" t="s">
        <v>388</v>
      </c>
      <c r="B172" s="19" t="s">
        <v>389</v>
      </c>
      <c r="C172" s="15"/>
      <c r="D172" s="196">
        <f>SUM(D173)</f>
        <v>1984</v>
      </c>
    </row>
    <row r="173" spans="1:4" ht="30">
      <c r="A173" s="112" t="s">
        <v>403</v>
      </c>
      <c r="B173" s="19" t="s">
        <v>390</v>
      </c>
      <c r="C173" s="15"/>
      <c r="D173" s="196">
        <f>SUM(D174)</f>
        <v>1984</v>
      </c>
    </row>
    <row r="174" spans="1:4" ht="15">
      <c r="A174" s="105" t="s">
        <v>28</v>
      </c>
      <c r="B174" s="15" t="s">
        <v>390</v>
      </c>
      <c r="C174" s="15" t="s">
        <v>83</v>
      </c>
      <c r="D174" s="196">
        <v>1984</v>
      </c>
    </row>
    <row r="175" spans="1:4" ht="94.5">
      <c r="A175" s="90" t="s">
        <v>349</v>
      </c>
      <c r="B175" s="88" t="s">
        <v>100</v>
      </c>
      <c r="C175" s="96"/>
      <c r="D175" s="97">
        <f>SUM(D176,D208,D213,D221)</f>
        <v>30021.399999999998</v>
      </c>
    </row>
    <row r="176" spans="1:4" ht="45">
      <c r="A176" s="77" t="s">
        <v>91</v>
      </c>
      <c r="B176" s="85" t="s">
        <v>101</v>
      </c>
      <c r="C176" s="91"/>
      <c r="D176" s="93">
        <f>SUM(D177,D186,D205)</f>
        <v>25147.599999999999</v>
      </c>
    </row>
    <row r="177" spans="1:4" ht="30">
      <c r="A177" s="78" t="s">
        <v>92</v>
      </c>
      <c r="B177" s="86" t="s">
        <v>102</v>
      </c>
      <c r="C177" s="91"/>
      <c r="D177" s="93">
        <f>SUM(D178,D182,D184)</f>
        <v>23914.5</v>
      </c>
    </row>
    <row r="178" spans="1:4" ht="30">
      <c r="A178" s="119" t="s">
        <v>436</v>
      </c>
      <c r="B178" s="87" t="s">
        <v>90</v>
      </c>
      <c r="C178" s="91"/>
      <c r="D178" s="93">
        <f>SUM(D179:D181)</f>
        <v>20522.599999999999</v>
      </c>
    </row>
    <row r="179" spans="1:4" ht="60">
      <c r="A179" s="105" t="s">
        <v>75</v>
      </c>
      <c r="B179" s="86" t="s">
        <v>90</v>
      </c>
      <c r="C179" s="92">
        <v>100</v>
      </c>
      <c r="D179" s="93">
        <v>17310.599999999999</v>
      </c>
    </row>
    <row r="180" spans="1:4" ht="30">
      <c r="A180" s="105" t="s">
        <v>120</v>
      </c>
      <c r="B180" s="86" t="s">
        <v>90</v>
      </c>
      <c r="C180" s="92">
        <v>200</v>
      </c>
      <c r="D180" s="93">
        <v>3143</v>
      </c>
    </row>
    <row r="181" spans="1:4" ht="15">
      <c r="A181" s="105" t="s">
        <v>76</v>
      </c>
      <c r="B181" s="86" t="s">
        <v>90</v>
      </c>
      <c r="C181" s="92">
        <v>800</v>
      </c>
      <c r="D181" s="93">
        <v>69</v>
      </c>
    </row>
    <row r="182" spans="1:4" ht="30">
      <c r="A182" s="119" t="s">
        <v>438</v>
      </c>
      <c r="B182" s="87" t="s">
        <v>437</v>
      </c>
      <c r="C182" s="91"/>
      <c r="D182" s="93">
        <f>SUM(D183)</f>
        <v>1897.9</v>
      </c>
    </row>
    <row r="183" spans="1:4" ht="60">
      <c r="A183" s="105" t="s">
        <v>75</v>
      </c>
      <c r="B183" s="86" t="s">
        <v>437</v>
      </c>
      <c r="C183" s="92">
        <v>100</v>
      </c>
      <c r="D183" s="93">
        <v>1897.9</v>
      </c>
    </row>
    <row r="184" spans="1:4" ht="15">
      <c r="A184" s="79" t="s">
        <v>201</v>
      </c>
      <c r="B184" s="87" t="s">
        <v>200</v>
      </c>
      <c r="C184" s="91"/>
      <c r="D184" s="93">
        <f>SUM(D185)</f>
        <v>1494</v>
      </c>
    </row>
    <row r="185" spans="1:4" ht="15">
      <c r="A185" s="105" t="s">
        <v>80</v>
      </c>
      <c r="B185" s="86" t="s">
        <v>200</v>
      </c>
      <c r="C185" s="92">
        <v>300</v>
      </c>
      <c r="D185" s="93">
        <v>1494</v>
      </c>
    </row>
    <row r="186" spans="1:4" ht="30">
      <c r="A186" s="78" t="s">
        <v>93</v>
      </c>
      <c r="B186" s="86" t="s">
        <v>103</v>
      </c>
      <c r="C186" s="91"/>
      <c r="D186" s="93">
        <f>SUM(D187,D189,D191,D193,D196,D199,D201,D203)</f>
        <v>1233.0999999999999</v>
      </c>
    </row>
    <row r="187" spans="1:4" ht="75">
      <c r="A187" s="80" t="s">
        <v>203</v>
      </c>
      <c r="B187" s="87" t="s">
        <v>202</v>
      </c>
      <c r="C187" s="91"/>
      <c r="D187" s="93">
        <f>SUM(D188)</f>
        <v>44.4</v>
      </c>
    </row>
    <row r="188" spans="1:4" ht="15">
      <c r="A188" s="105" t="s">
        <v>80</v>
      </c>
      <c r="B188" s="86" t="s">
        <v>202</v>
      </c>
      <c r="C188" s="92">
        <v>300</v>
      </c>
      <c r="D188" s="93">
        <v>44.4</v>
      </c>
    </row>
    <row r="189" spans="1:4" ht="120">
      <c r="A189" s="79" t="s">
        <v>104</v>
      </c>
      <c r="B189" s="87" t="s">
        <v>105</v>
      </c>
      <c r="C189" s="91"/>
      <c r="D189" s="93">
        <f>SUM(D190)</f>
        <v>1</v>
      </c>
    </row>
    <row r="190" spans="1:4" ht="30">
      <c r="A190" s="105" t="s">
        <v>120</v>
      </c>
      <c r="B190" s="86" t="s">
        <v>105</v>
      </c>
      <c r="C190" s="92">
        <v>200</v>
      </c>
      <c r="D190" s="93">
        <v>1</v>
      </c>
    </row>
    <row r="191" spans="1:4" ht="45">
      <c r="A191" s="81" t="s">
        <v>106</v>
      </c>
      <c r="B191" s="87" t="s">
        <v>107</v>
      </c>
      <c r="C191" s="91"/>
      <c r="D191" s="93">
        <f>SUM(D192)</f>
        <v>1</v>
      </c>
    </row>
    <row r="192" spans="1:4" ht="60">
      <c r="A192" s="105" t="s">
        <v>75</v>
      </c>
      <c r="B192" s="86" t="s">
        <v>107</v>
      </c>
      <c r="C192" s="92">
        <v>100</v>
      </c>
      <c r="D192" s="93">
        <v>1</v>
      </c>
    </row>
    <row r="193" spans="1:4" ht="45">
      <c r="A193" s="80" t="s">
        <v>108</v>
      </c>
      <c r="B193" s="87" t="s">
        <v>109</v>
      </c>
      <c r="C193" s="91"/>
      <c r="D193" s="93">
        <f>SUM(D194:D195)</f>
        <v>399</v>
      </c>
    </row>
    <row r="194" spans="1:4" ht="60">
      <c r="A194" s="105" t="s">
        <v>75</v>
      </c>
      <c r="B194" s="86" t="s">
        <v>109</v>
      </c>
      <c r="C194" s="92">
        <v>100</v>
      </c>
      <c r="D194" s="109">
        <v>374</v>
      </c>
    </row>
    <row r="195" spans="1:4" ht="30">
      <c r="A195" s="105" t="s">
        <v>120</v>
      </c>
      <c r="B195" s="86" t="s">
        <v>109</v>
      </c>
      <c r="C195" s="92">
        <v>200</v>
      </c>
      <c r="D195" s="125">
        <v>25</v>
      </c>
    </row>
    <row r="196" spans="1:4" ht="45">
      <c r="A196" s="79" t="s">
        <v>110</v>
      </c>
      <c r="B196" s="87" t="s">
        <v>111</v>
      </c>
      <c r="C196" s="91"/>
      <c r="D196" s="93">
        <f>SUM(D197:D198)</f>
        <v>63</v>
      </c>
    </row>
    <row r="197" spans="1:4" ht="60">
      <c r="A197" s="105" t="s">
        <v>75</v>
      </c>
      <c r="B197" s="86" t="s">
        <v>111</v>
      </c>
      <c r="C197" s="92">
        <v>100</v>
      </c>
      <c r="D197" s="93">
        <v>31.1</v>
      </c>
    </row>
    <row r="198" spans="1:4" ht="30">
      <c r="A198" s="105" t="s">
        <v>120</v>
      </c>
      <c r="B198" s="86" t="s">
        <v>111</v>
      </c>
      <c r="C198" s="92">
        <v>200</v>
      </c>
      <c r="D198" s="93">
        <v>31.9</v>
      </c>
    </row>
    <row r="199" spans="1:4" ht="60">
      <c r="A199" s="79" t="s">
        <v>112</v>
      </c>
      <c r="B199" s="87" t="s">
        <v>113</v>
      </c>
      <c r="C199" s="91"/>
      <c r="D199" s="93">
        <f>SUM(D200)</f>
        <v>1</v>
      </c>
    </row>
    <row r="200" spans="1:4" ht="30">
      <c r="A200" s="105" t="s">
        <v>120</v>
      </c>
      <c r="B200" s="86" t="s">
        <v>113</v>
      </c>
      <c r="C200" s="92">
        <v>200</v>
      </c>
      <c r="D200" s="93">
        <v>1</v>
      </c>
    </row>
    <row r="201" spans="1:4" ht="45">
      <c r="A201" s="79" t="s">
        <v>94</v>
      </c>
      <c r="B201" s="87" t="s">
        <v>137</v>
      </c>
      <c r="C201" s="91"/>
      <c r="D201" s="93">
        <f>SUM(D202)</f>
        <v>691.1</v>
      </c>
    </row>
    <row r="202" spans="1:4" ht="15">
      <c r="A202" s="105" t="s">
        <v>28</v>
      </c>
      <c r="B202" s="86" t="s">
        <v>137</v>
      </c>
      <c r="C202" s="92">
        <v>500</v>
      </c>
      <c r="D202" s="93">
        <v>691.1</v>
      </c>
    </row>
    <row r="203" spans="1:4" ht="45">
      <c r="A203" s="170" t="s">
        <v>269</v>
      </c>
      <c r="B203" s="11" t="s">
        <v>270</v>
      </c>
      <c r="C203" s="12"/>
      <c r="D203" s="172">
        <f>SUM(D204)</f>
        <v>32.6</v>
      </c>
    </row>
    <row r="204" spans="1:4" ht="30">
      <c r="A204" s="105" t="s">
        <v>84</v>
      </c>
      <c r="B204" s="12" t="s">
        <v>270</v>
      </c>
      <c r="C204" s="12" t="s">
        <v>78</v>
      </c>
      <c r="D204" s="172">
        <v>32.6</v>
      </c>
    </row>
    <row r="205" spans="1:4" ht="30" hidden="1">
      <c r="A205" s="105" t="s">
        <v>342</v>
      </c>
      <c r="B205" s="91" t="s">
        <v>340</v>
      </c>
      <c r="C205" s="12"/>
      <c r="D205" s="172">
        <f>SUM(D206)</f>
        <v>0</v>
      </c>
    </row>
    <row r="206" spans="1:4" ht="15" hidden="1">
      <c r="A206" s="112" t="s">
        <v>343</v>
      </c>
      <c r="B206" s="91" t="s">
        <v>341</v>
      </c>
      <c r="C206" s="12"/>
      <c r="D206" s="172">
        <f>SUM(D207)</f>
        <v>0</v>
      </c>
    </row>
    <row r="207" spans="1:4" ht="30" hidden="1">
      <c r="A207" s="105" t="s">
        <v>120</v>
      </c>
      <c r="B207" s="92" t="s">
        <v>341</v>
      </c>
      <c r="C207" s="12" t="s">
        <v>78</v>
      </c>
      <c r="D207" s="172"/>
    </row>
    <row r="208" spans="1:4" ht="30">
      <c r="A208" s="77" t="s">
        <v>121</v>
      </c>
      <c r="B208" s="85" t="s">
        <v>125</v>
      </c>
      <c r="C208" s="91"/>
      <c r="D208" s="93">
        <f>SUM(D209)</f>
        <v>1962</v>
      </c>
    </row>
    <row r="209" spans="1:4" ht="30">
      <c r="A209" s="78" t="s">
        <v>122</v>
      </c>
      <c r="B209" s="86" t="s">
        <v>124</v>
      </c>
      <c r="C209" s="91"/>
      <c r="D209" s="93">
        <f>SUM(D210)</f>
        <v>1962</v>
      </c>
    </row>
    <row r="210" spans="1:4" ht="15">
      <c r="A210" s="79" t="s">
        <v>123</v>
      </c>
      <c r="B210" s="87" t="s">
        <v>126</v>
      </c>
      <c r="C210" s="91"/>
      <c r="D210" s="93">
        <f>SUM(D211:D212)</f>
        <v>1962</v>
      </c>
    </row>
    <row r="211" spans="1:4" ht="60">
      <c r="A211" s="105" t="s">
        <v>75</v>
      </c>
      <c r="B211" s="86" t="s">
        <v>126</v>
      </c>
      <c r="C211" s="92">
        <v>100</v>
      </c>
      <c r="D211" s="93">
        <v>1890</v>
      </c>
    </row>
    <row r="212" spans="1:4" ht="30">
      <c r="A212" s="105" t="s">
        <v>120</v>
      </c>
      <c r="B212" s="11" t="s">
        <v>126</v>
      </c>
      <c r="C212" s="12" t="s">
        <v>78</v>
      </c>
      <c r="D212" s="172">
        <v>72</v>
      </c>
    </row>
    <row r="213" spans="1:4" ht="45">
      <c r="A213" s="77" t="s">
        <v>114</v>
      </c>
      <c r="B213" s="85" t="s">
        <v>119</v>
      </c>
      <c r="C213" s="91"/>
      <c r="D213" s="93">
        <f>SUM(D214)</f>
        <v>2790.8</v>
      </c>
    </row>
    <row r="214" spans="1:4" ht="45">
      <c r="A214" s="78" t="s">
        <v>115</v>
      </c>
      <c r="B214" s="86" t="s">
        <v>117</v>
      </c>
      <c r="C214" s="91"/>
      <c r="D214" s="93">
        <f>SUM(D215,D217,D219)</f>
        <v>2790.8</v>
      </c>
    </row>
    <row r="215" spans="1:4" ht="75">
      <c r="A215" s="80" t="s">
        <v>116</v>
      </c>
      <c r="B215" s="87" t="s">
        <v>118</v>
      </c>
      <c r="C215" s="91"/>
      <c r="D215" s="93">
        <f>SUM(D216)</f>
        <v>879</v>
      </c>
    </row>
    <row r="216" spans="1:4" ht="30">
      <c r="A216" s="105" t="s">
        <v>120</v>
      </c>
      <c r="B216" s="86" t="s">
        <v>118</v>
      </c>
      <c r="C216" s="92">
        <v>200</v>
      </c>
      <c r="D216" s="93">
        <v>879</v>
      </c>
    </row>
    <row r="217" spans="1:4" ht="15">
      <c r="A217" s="79" t="s">
        <v>220</v>
      </c>
      <c r="B217" s="87" t="s">
        <v>221</v>
      </c>
      <c r="C217" s="91"/>
      <c r="D217" s="93">
        <f>SUM(D218)</f>
        <v>4.8</v>
      </c>
    </row>
    <row r="218" spans="1:4" ht="15">
      <c r="A218" s="105" t="s">
        <v>86</v>
      </c>
      <c r="B218" s="86" t="s">
        <v>221</v>
      </c>
      <c r="C218" s="92">
        <v>700</v>
      </c>
      <c r="D218" s="93">
        <v>4.8</v>
      </c>
    </row>
    <row r="219" spans="1:4" ht="30">
      <c r="A219" s="128" t="s">
        <v>311</v>
      </c>
      <c r="B219" s="87" t="s">
        <v>222</v>
      </c>
      <c r="C219" s="91"/>
      <c r="D219" s="93">
        <f>SUM(D220)</f>
        <v>1907</v>
      </c>
    </row>
    <row r="220" spans="1:4" ht="15">
      <c r="A220" s="105" t="s">
        <v>28</v>
      </c>
      <c r="B220" s="86" t="s">
        <v>222</v>
      </c>
      <c r="C220" s="92">
        <v>500</v>
      </c>
      <c r="D220" s="93">
        <v>1907</v>
      </c>
    </row>
    <row r="221" spans="1:4" ht="45">
      <c r="A221" s="77" t="s">
        <v>232</v>
      </c>
      <c r="B221" s="85" t="s">
        <v>132</v>
      </c>
      <c r="C221" s="91"/>
      <c r="D221" s="93">
        <f>SUM(D222)</f>
        <v>121</v>
      </c>
    </row>
    <row r="222" spans="1:4" ht="45">
      <c r="A222" s="78" t="s">
        <v>233</v>
      </c>
      <c r="B222" s="86" t="s">
        <v>133</v>
      </c>
      <c r="C222" s="91"/>
      <c r="D222" s="93">
        <f>SUM(D223,D225,D227)</f>
        <v>121</v>
      </c>
    </row>
    <row r="223" spans="1:4" ht="30">
      <c r="A223" s="79" t="s">
        <v>129</v>
      </c>
      <c r="B223" s="87" t="s">
        <v>134</v>
      </c>
      <c r="C223" s="91"/>
      <c r="D223" s="93">
        <f>SUM(D224)</f>
        <v>50</v>
      </c>
    </row>
    <row r="224" spans="1:4" ht="30">
      <c r="A224" s="105" t="s">
        <v>120</v>
      </c>
      <c r="B224" s="86" t="s">
        <v>134</v>
      </c>
      <c r="C224" s="92">
        <v>200</v>
      </c>
      <c r="D224" s="93">
        <v>50</v>
      </c>
    </row>
    <row r="225" spans="1:4" ht="60">
      <c r="A225" s="79" t="s">
        <v>130</v>
      </c>
      <c r="B225" s="87" t="s">
        <v>135</v>
      </c>
      <c r="C225" s="91"/>
      <c r="D225" s="93">
        <f>SUM(D226)</f>
        <v>50</v>
      </c>
    </row>
    <row r="226" spans="1:4" ht="30">
      <c r="A226" s="105" t="s">
        <v>120</v>
      </c>
      <c r="B226" s="86" t="s">
        <v>135</v>
      </c>
      <c r="C226" s="92">
        <v>200</v>
      </c>
      <c r="D226" s="93">
        <v>50</v>
      </c>
    </row>
    <row r="227" spans="1:4" ht="30">
      <c r="A227" s="79" t="s">
        <v>131</v>
      </c>
      <c r="B227" s="87" t="s">
        <v>136</v>
      </c>
      <c r="C227" s="91"/>
      <c r="D227" s="93">
        <f>SUM(D228:D229)</f>
        <v>21</v>
      </c>
    </row>
    <row r="228" spans="1:4" ht="30">
      <c r="A228" s="105" t="s">
        <v>120</v>
      </c>
      <c r="B228" s="86" t="s">
        <v>136</v>
      </c>
      <c r="C228" s="92">
        <v>200</v>
      </c>
      <c r="D228" s="93">
        <v>21</v>
      </c>
    </row>
    <row r="229" spans="1:4" ht="0.75" customHeight="1">
      <c r="A229" s="105" t="s">
        <v>120</v>
      </c>
      <c r="B229" s="86" t="s">
        <v>136</v>
      </c>
      <c r="C229" s="92">
        <v>800</v>
      </c>
      <c r="D229" s="93"/>
    </row>
    <row r="230" spans="1:4" ht="63">
      <c r="A230" s="90" t="s">
        <v>363</v>
      </c>
      <c r="B230" s="88" t="s">
        <v>189</v>
      </c>
      <c r="C230" s="96"/>
      <c r="D230" s="97">
        <f>SUM(D231)</f>
        <v>3502.7</v>
      </c>
    </row>
    <row r="231" spans="1:4" ht="45">
      <c r="A231" s="77" t="s">
        <v>186</v>
      </c>
      <c r="B231" s="85" t="s">
        <v>190</v>
      </c>
      <c r="C231" s="91"/>
      <c r="D231" s="93">
        <f>SUM(D237,D246,D256,D232)</f>
        <v>3502.7</v>
      </c>
    </row>
    <row r="232" spans="1:4" ht="30">
      <c r="A232" s="128" t="s">
        <v>411</v>
      </c>
      <c r="B232" s="23" t="s">
        <v>412</v>
      </c>
      <c r="C232" s="23"/>
      <c r="D232" s="171">
        <f>SUM(D233,D235)</f>
        <v>1174</v>
      </c>
    </row>
    <row r="233" spans="1:4" ht="75">
      <c r="A233" s="128" t="s">
        <v>413</v>
      </c>
      <c r="B233" s="23" t="s">
        <v>416</v>
      </c>
      <c r="C233" s="23"/>
      <c r="D233" s="171">
        <f t="shared" ref="D233" si="2">SUM(D234)</f>
        <v>1174</v>
      </c>
    </row>
    <row r="234" spans="1:4" ht="60">
      <c r="A234" s="105" t="s">
        <v>417</v>
      </c>
      <c r="B234" s="24" t="s">
        <v>416</v>
      </c>
      <c r="C234" s="15" t="s">
        <v>305</v>
      </c>
      <c r="D234" s="172">
        <v>1174</v>
      </c>
    </row>
    <row r="235" spans="1:4" ht="15" hidden="1">
      <c r="A235" s="128"/>
      <c r="B235" s="23" t="s">
        <v>414</v>
      </c>
      <c r="C235" s="23"/>
      <c r="D235" s="171">
        <f t="shared" ref="D235" si="3">SUM(D236)</f>
        <v>0</v>
      </c>
    </row>
    <row r="236" spans="1:4" ht="15" hidden="1">
      <c r="A236" s="105" t="s">
        <v>80</v>
      </c>
      <c r="B236" s="24" t="s">
        <v>414</v>
      </c>
      <c r="C236" s="15" t="s">
        <v>81</v>
      </c>
      <c r="D236" s="172"/>
    </row>
    <row r="237" spans="1:4" ht="30">
      <c r="A237" s="78" t="s">
        <v>206</v>
      </c>
      <c r="B237" s="86" t="s">
        <v>208</v>
      </c>
      <c r="C237" s="91"/>
      <c r="D237" s="93">
        <f>SUM(D238,D244,D240,D242)</f>
        <v>1414</v>
      </c>
    </row>
    <row r="238" spans="1:4" ht="60">
      <c r="A238" s="79" t="s">
        <v>207</v>
      </c>
      <c r="B238" s="87" t="s">
        <v>209</v>
      </c>
      <c r="C238" s="91"/>
      <c r="D238" s="93">
        <f>SUM(D239)</f>
        <v>1239</v>
      </c>
    </row>
    <row r="239" spans="1:4" ht="30">
      <c r="A239" s="105" t="s">
        <v>85</v>
      </c>
      <c r="B239" s="86" t="s">
        <v>209</v>
      </c>
      <c r="C239" s="92">
        <v>600</v>
      </c>
      <c r="D239" s="93">
        <v>1239</v>
      </c>
    </row>
    <row r="240" spans="1:4" ht="75">
      <c r="A240" s="112" t="s">
        <v>277</v>
      </c>
      <c r="B240" s="23" t="s">
        <v>278</v>
      </c>
      <c r="C240" s="15"/>
      <c r="D240" s="171">
        <f>SUM(D241)</f>
        <v>75</v>
      </c>
    </row>
    <row r="241" spans="1:4" ht="15">
      <c r="A241" s="105" t="s">
        <v>80</v>
      </c>
      <c r="B241" s="24" t="s">
        <v>278</v>
      </c>
      <c r="C241" s="15" t="s">
        <v>81</v>
      </c>
      <c r="D241" s="171">
        <v>75</v>
      </c>
    </row>
    <row r="242" spans="1:4" ht="0.75" customHeight="1">
      <c r="A242" s="112" t="s">
        <v>290</v>
      </c>
      <c r="B242" s="23" t="s">
        <v>291</v>
      </c>
      <c r="C242" s="15"/>
      <c r="D242" s="171">
        <f>SUM(D243)</f>
        <v>0</v>
      </c>
    </row>
    <row r="243" spans="1:4" ht="15" hidden="1">
      <c r="A243" s="105" t="s">
        <v>80</v>
      </c>
      <c r="B243" s="24" t="s">
        <v>291</v>
      </c>
      <c r="C243" s="15" t="s">
        <v>81</v>
      </c>
      <c r="D243" s="171"/>
    </row>
    <row r="244" spans="1:4" ht="60">
      <c r="A244" s="128" t="s">
        <v>262</v>
      </c>
      <c r="B244" s="19" t="s">
        <v>256</v>
      </c>
      <c r="C244" s="19"/>
      <c r="D244" s="172">
        <f>SUM(D245)</f>
        <v>100</v>
      </c>
    </row>
    <row r="245" spans="1:4" ht="30">
      <c r="A245" s="105" t="s">
        <v>85</v>
      </c>
      <c r="B245" s="15" t="s">
        <v>256</v>
      </c>
      <c r="C245" s="15" t="s">
        <v>82</v>
      </c>
      <c r="D245" s="172">
        <v>100</v>
      </c>
    </row>
    <row r="246" spans="1:4" ht="30">
      <c r="A246" s="78" t="s">
        <v>187</v>
      </c>
      <c r="B246" s="86" t="s">
        <v>191</v>
      </c>
      <c r="C246" s="91"/>
      <c r="D246" s="93">
        <f>SUM(D249,D251,D247,D253)</f>
        <v>902</v>
      </c>
    </row>
    <row r="247" spans="1:4" ht="45">
      <c r="A247" s="79" t="s">
        <v>225</v>
      </c>
      <c r="B247" s="87" t="s">
        <v>224</v>
      </c>
      <c r="C247" s="91"/>
      <c r="D247" s="93">
        <f>SUM(D248:D248)</f>
        <v>150</v>
      </c>
    </row>
    <row r="248" spans="1:4" ht="30">
      <c r="A248" s="105" t="s">
        <v>85</v>
      </c>
      <c r="B248" s="86" t="s">
        <v>224</v>
      </c>
      <c r="C248" s="92">
        <v>600</v>
      </c>
      <c r="D248" s="93">
        <v>150</v>
      </c>
    </row>
    <row r="249" spans="1:4" ht="60">
      <c r="A249" s="79" t="s">
        <v>204</v>
      </c>
      <c r="B249" s="87" t="s">
        <v>205</v>
      </c>
      <c r="C249" s="91"/>
      <c r="D249" s="93">
        <f>SUM(D250)</f>
        <v>210</v>
      </c>
    </row>
    <row r="250" spans="1:4" ht="30">
      <c r="A250" s="105" t="s">
        <v>85</v>
      </c>
      <c r="B250" s="86" t="s">
        <v>205</v>
      </c>
      <c r="C250" s="92">
        <v>600</v>
      </c>
      <c r="D250" s="93">
        <v>210</v>
      </c>
    </row>
    <row r="251" spans="1:4" ht="45">
      <c r="A251" s="79" t="s">
        <v>188</v>
      </c>
      <c r="B251" s="87" t="s">
        <v>192</v>
      </c>
      <c r="C251" s="91"/>
      <c r="D251" s="93">
        <f>SUM(D252)</f>
        <v>485</v>
      </c>
    </row>
    <row r="252" spans="1:4" ht="30">
      <c r="A252" s="105" t="s">
        <v>85</v>
      </c>
      <c r="B252" s="86" t="s">
        <v>192</v>
      </c>
      <c r="C252" s="92">
        <v>600</v>
      </c>
      <c r="D252" s="93">
        <v>485</v>
      </c>
    </row>
    <row r="253" spans="1:4" ht="120">
      <c r="A253" s="112" t="s">
        <v>310</v>
      </c>
      <c r="B253" s="66" t="s">
        <v>273</v>
      </c>
      <c r="C253" s="20"/>
      <c r="D253" s="171">
        <f>SUM(D254:D255)</f>
        <v>57</v>
      </c>
    </row>
    <row r="254" spans="1:4" ht="15">
      <c r="A254" s="105" t="s">
        <v>28</v>
      </c>
      <c r="B254" s="20" t="s">
        <v>273</v>
      </c>
      <c r="C254" s="20" t="s">
        <v>83</v>
      </c>
      <c r="D254" s="171">
        <v>19</v>
      </c>
    </row>
    <row r="255" spans="1:4" ht="30">
      <c r="A255" s="105" t="s">
        <v>85</v>
      </c>
      <c r="B255" s="20" t="s">
        <v>273</v>
      </c>
      <c r="C255" s="20" t="s">
        <v>82</v>
      </c>
      <c r="D255" s="171">
        <v>38</v>
      </c>
    </row>
    <row r="256" spans="1:4" ht="30">
      <c r="A256" s="128" t="s">
        <v>424</v>
      </c>
      <c r="B256" s="23" t="s">
        <v>271</v>
      </c>
      <c r="C256" s="15"/>
      <c r="D256" s="171">
        <f>SUM(D257)</f>
        <v>12.7</v>
      </c>
    </row>
    <row r="257" spans="1:4" ht="30">
      <c r="A257" s="112" t="s">
        <v>425</v>
      </c>
      <c r="B257" s="23" t="s">
        <v>272</v>
      </c>
      <c r="C257" s="15"/>
      <c r="D257" s="171">
        <f>SUM(D258)</f>
        <v>12.7</v>
      </c>
    </row>
    <row r="258" spans="1:4" ht="30">
      <c r="A258" s="105" t="s">
        <v>120</v>
      </c>
      <c r="B258" s="24" t="s">
        <v>272</v>
      </c>
      <c r="C258" s="15" t="s">
        <v>78</v>
      </c>
      <c r="D258" s="171">
        <v>12.7</v>
      </c>
    </row>
    <row r="259" spans="1:4" ht="94.5">
      <c r="A259" s="90" t="s">
        <v>356</v>
      </c>
      <c r="B259" s="88" t="s">
        <v>213</v>
      </c>
      <c r="C259" s="96"/>
      <c r="D259" s="97">
        <f>SUM(D260)</f>
        <v>814.9</v>
      </c>
    </row>
    <row r="260" spans="1:4" ht="60">
      <c r="A260" s="77" t="s">
        <v>210</v>
      </c>
      <c r="B260" s="85" t="s">
        <v>214</v>
      </c>
      <c r="C260" s="91"/>
      <c r="D260" s="93">
        <f>SUM(D261)</f>
        <v>814.9</v>
      </c>
    </row>
    <row r="261" spans="1:4" ht="45">
      <c r="A261" s="82" t="s">
        <v>211</v>
      </c>
      <c r="B261" s="86" t="s">
        <v>215</v>
      </c>
      <c r="C261" s="91"/>
      <c r="D261" s="93">
        <f>SUM(D262,D265,D268)</f>
        <v>814.9</v>
      </c>
    </row>
    <row r="262" spans="1:4" ht="15">
      <c r="A262" s="81" t="s">
        <v>212</v>
      </c>
      <c r="B262" s="87" t="s">
        <v>216</v>
      </c>
      <c r="C262" s="91"/>
      <c r="D262" s="93">
        <f>SUM(D263:D264)</f>
        <v>625</v>
      </c>
    </row>
    <row r="263" spans="1:4" ht="60">
      <c r="A263" s="105" t="s">
        <v>75</v>
      </c>
      <c r="B263" s="86" t="s">
        <v>216</v>
      </c>
      <c r="C263" s="92">
        <v>100</v>
      </c>
      <c r="D263" s="171">
        <v>300</v>
      </c>
    </row>
    <row r="264" spans="1:4" ht="30">
      <c r="A264" s="105" t="s">
        <v>120</v>
      </c>
      <c r="B264" s="86" t="s">
        <v>216</v>
      </c>
      <c r="C264" s="92">
        <v>200</v>
      </c>
      <c r="D264" s="109">
        <v>325</v>
      </c>
    </row>
    <row r="265" spans="1:4" ht="30">
      <c r="A265" s="81" t="s">
        <v>217</v>
      </c>
      <c r="B265" s="87" t="s">
        <v>218</v>
      </c>
      <c r="C265" s="91"/>
      <c r="D265" s="93">
        <f>SUM(D266:D267)</f>
        <v>188</v>
      </c>
    </row>
    <row r="266" spans="1:4" ht="60">
      <c r="A266" s="105" t="s">
        <v>75</v>
      </c>
      <c r="B266" s="86" t="s">
        <v>218</v>
      </c>
      <c r="C266" s="92">
        <v>100</v>
      </c>
      <c r="D266" s="93">
        <v>93</v>
      </c>
    </row>
    <row r="267" spans="1:4" ht="30">
      <c r="A267" s="105" t="s">
        <v>120</v>
      </c>
      <c r="B267" s="86" t="s">
        <v>218</v>
      </c>
      <c r="C267" s="92">
        <v>200</v>
      </c>
      <c r="D267" s="93">
        <v>95</v>
      </c>
    </row>
    <row r="268" spans="1:4" ht="45">
      <c r="A268" s="81" t="s">
        <v>219</v>
      </c>
      <c r="B268" s="87" t="s">
        <v>294</v>
      </c>
      <c r="C268" s="91"/>
      <c r="D268" s="93">
        <f>SUM(D269)</f>
        <v>1.9</v>
      </c>
    </row>
    <row r="269" spans="1:4" ht="30">
      <c r="A269" s="105" t="s">
        <v>120</v>
      </c>
      <c r="B269" s="86" t="s">
        <v>294</v>
      </c>
      <c r="C269" s="92">
        <v>200</v>
      </c>
      <c r="D269" s="93">
        <v>1.9</v>
      </c>
    </row>
    <row r="270" spans="1:4" ht="15.75">
      <c r="A270" s="110" t="s">
        <v>236</v>
      </c>
      <c r="B270" s="88" t="s">
        <v>235</v>
      </c>
      <c r="C270" s="92"/>
      <c r="D270" s="97">
        <f>SUM(D271)</f>
        <v>3199.5</v>
      </c>
    </row>
    <row r="271" spans="1:4" ht="30.75" customHeight="1">
      <c r="A271" s="110" t="s">
        <v>404</v>
      </c>
      <c r="B271" s="87" t="s">
        <v>95</v>
      </c>
      <c r="C271" s="92"/>
      <c r="D271" s="93">
        <f>SUM(D272,D274,D276,D278,D281,D287)</f>
        <v>3199.5</v>
      </c>
    </row>
    <row r="272" spans="1:4" ht="1.5" hidden="1" customHeight="1">
      <c r="A272" s="79" t="s">
        <v>435</v>
      </c>
      <c r="B272" s="87" t="s">
        <v>434</v>
      </c>
      <c r="C272" s="91"/>
      <c r="D272" s="93">
        <f>SUM(D273)</f>
        <v>0</v>
      </c>
    </row>
    <row r="273" spans="1:4" ht="15" hidden="1">
      <c r="A273" s="105" t="s">
        <v>76</v>
      </c>
      <c r="B273" s="86" t="s">
        <v>434</v>
      </c>
      <c r="C273" s="92">
        <v>200</v>
      </c>
      <c r="D273" s="93"/>
    </row>
    <row r="274" spans="1:4" ht="15">
      <c r="A274" s="79" t="s">
        <v>96</v>
      </c>
      <c r="B274" s="87" t="s">
        <v>97</v>
      </c>
      <c r="C274" s="91"/>
      <c r="D274" s="93">
        <f>SUM(D275)</f>
        <v>20</v>
      </c>
    </row>
    <row r="275" spans="1:4" ht="15">
      <c r="A275" s="105" t="s">
        <v>76</v>
      </c>
      <c r="B275" s="86" t="s">
        <v>97</v>
      </c>
      <c r="C275" s="92">
        <v>800</v>
      </c>
      <c r="D275" s="93">
        <v>20</v>
      </c>
    </row>
    <row r="276" spans="1:4" ht="45">
      <c r="A276" s="79" t="s">
        <v>98</v>
      </c>
      <c r="B276" s="87" t="s">
        <v>99</v>
      </c>
      <c r="C276" s="91"/>
      <c r="D276" s="93">
        <f>SUM(D277)</f>
        <v>224</v>
      </c>
    </row>
    <row r="277" spans="1:4" ht="15">
      <c r="A277" s="105" t="s">
        <v>76</v>
      </c>
      <c r="B277" s="86" t="s">
        <v>99</v>
      </c>
      <c r="C277" s="92">
        <v>800</v>
      </c>
      <c r="D277" s="93">
        <v>224</v>
      </c>
    </row>
    <row r="278" spans="1:4" ht="15.75">
      <c r="A278" s="90" t="s">
        <v>88</v>
      </c>
      <c r="B278" s="88" t="s">
        <v>226</v>
      </c>
      <c r="C278" s="96"/>
      <c r="D278" s="97">
        <f>SUM(D279)</f>
        <v>1714.2</v>
      </c>
    </row>
    <row r="279" spans="1:4" ht="30">
      <c r="A279" s="119" t="s">
        <v>436</v>
      </c>
      <c r="B279" s="87" t="s">
        <v>227</v>
      </c>
      <c r="C279" s="91"/>
      <c r="D279" s="93">
        <f>SUM(D280)</f>
        <v>1714.2</v>
      </c>
    </row>
    <row r="280" spans="1:4" ht="60">
      <c r="A280" s="105" t="s">
        <v>75</v>
      </c>
      <c r="B280" s="86" t="s">
        <v>227</v>
      </c>
      <c r="C280" s="92">
        <v>100</v>
      </c>
      <c r="D280" s="93">
        <v>1714.2</v>
      </c>
    </row>
    <row r="281" spans="1:4" ht="15.75">
      <c r="A281" s="173" t="s">
        <v>253</v>
      </c>
      <c r="B281" s="174" t="s">
        <v>251</v>
      </c>
      <c r="C281" s="29"/>
      <c r="D281" s="111">
        <f>SUM(D282,D285)</f>
        <v>719.19999999999993</v>
      </c>
    </row>
    <row r="282" spans="1:4" ht="30">
      <c r="A282" s="119" t="s">
        <v>436</v>
      </c>
      <c r="B282" s="19" t="s">
        <v>252</v>
      </c>
      <c r="C282" s="11"/>
      <c r="D282" s="171">
        <f>SUM(D283:D284)</f>
        <v>649.4</v>
      </c>
    </row>
    <row r="283" spans="1:4" ht="60">
      <c r="A283" s="105" t="s">
        <v>75</v>
      </c>
      <c r="B283" s="15" t="s">
        <v>252</v>
      </c>
      <c r="C283" s="12" t="s">
        <v>77</v>
      </c>
      <c r="D283" s="171">
        <v>644.5</v>
      </c>
    </row>
    <row r="284" spans="1:4" ht="30">
      <c r="A284" s="105" t="s">
        <v>120</v>
      </c>
      <c r="B284" s="15" t="s">
        <v>252</v>
      </c>
      <c r="C284" s="12" t="s">
        <v>78</v>
      </c>
      <c r="D284" s="171">
        <v>4.9000000000000004</v>
      </c>
    </row>
    <row r="285" spans="1:4" ht="30">
      <c r="A285" s="119" t="s">
        <v>438</v>
      </c>
      <c r="B285" s="19" t="s">
        <v>439</v>
      </c>
      <c r="C285" s="11"/>
      <c r="D285" s="171">
        <f>SUM(D286)</f>
        <v>69.8</v>
      </c>
    </row>
    <row r="286" spans="1:4" ht="60">
      <c r="A286" s="105" t="s">
        <v>75</v>
      </c>
      <c r="B286" s="15" t="s">
        <v>439</v>
      </c>
      <c r="C286" s="12" t="s">
        <v>77</v>
      </c>
      <c r="D286" s="109">
        <v>69.8</v>
      </c>
    </row>
    <row r="287" spans="1:4" ht="15.75">
      <c r="A287" s="90" t="s">
        <v>89</v>
      </c>
      <c r="B287" s="88" t="s">
        <v>228</v>
      </c>
      <c r="C287" s="96"/>
      <c r="D287" s="97">
        <f>SUM(D288,D291)</f>
        <v>522.09999999999991</v>
      </c>
    </row>
    <row r="288" spans="1:4" ht="30">
      <c r="A288" s="119" t="s">
        <v>436</v>
      </c>
      <c r="B288" s="87" t="s">
        <v>229</v>
      </c>
      <c r="C288" s="91"/>
      <c r="D288" s="93">
        <f>SUM(D289:D290)</f>
        <v>464.09999999999997</v>
      </c>
    </row>
    <row r="289" spans="1:4" ht="60">
      <c r="A289" s="105" t="s">
        <v>75</v>
      </c>
      <c r="B289" s="86" t="s">
        <v>229</v>
      </c>
      <c r="C289" s="92">
        <v>100</v>
      </c>
      <c r="D289" s="171">
        <v>434.9</v>
      </c>
    </row>
    <row r="290" spans="1:4" ht="30">
      <c r="A290" s="105" t="s">
        <v>120</v>
      </c>
      <c r="B290" s="86" t="s">
        <v>229</v>
      </c>
      <c r="C290" s="92">
        <v>200</v>
      </c>
      <c r="D290" s="171">
        <v>29.2</v>
      </c>
    </row>
    <row r="291" spans="1:4" ht="30">
      <c r="A291" s="119" t="s">
        <v>438</v>
      </c>
      <c r="B291" s="87" t="s">
        <v>440</v>
      </c>
      <c r="C291" s="91"/>
      <c r="D291" s="221">
        <f>SUM(D292)</f>
        <v>58</v>
      </c>
    </row>
    <row r="292" spans="1:4" ht="60">
      <c r="A292" s="105" t="s">
        <v>75</v>
      </c>
      <c r="B292" s="86" t="s">
        <v>440</v>
      </c>
      <c r="C292" s="92">
        <v>100</v>
      </c>
      <c r="D292" s="171">
        <v>58</v>
      </c>
    </row>
    <row r="293" spans="1:4" ht="19.5" thickBot="1">
      <c r="A293" s="100" t="s">
        <v>237</v>
      </c>
      <c r="B293" s="101"/>
      <c r="C293" s="102"/>
      <c r="D293" s="231">
        <f>SUM(D11,D82,D99,D116,D131,D157,D175,D230,D259,D270)</f>
        <v>188720.3</v>
      </c>
    </row>
  </sheetData>
  <mergeCells count="7">
    <mergeCell ref="A1:D1"/>
    <mergeCell ref="A2:D2"/>
    <mergeCell ref="A8:D8"/>
    <mergeCell ref="A3:D3"/>
    <mergeCell ref="A4:D4"/>
    <mergeCell ref="A5:D5"/>
    <mergeCell ref="A6:D6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Larisa</cp:lastModifiedBy>
  <cp:lastPrinted>2021-11-29T06:47:37Z</cp:lastPrinted>
  <dcterms:created xsi:type="dcterms:W3CDTF">2012-12-11T08:33:08Z</dcterms:created>
  <dcterms:modified xsi:type="dcterms:W3CDTF">2021-11-29T08:08:07Z</dcterms:modified>
</cp:coreProperties>
</file>