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опросный порядок бюджет\"/>
    </mc:Choice>
  </mc:AlternateContent>
  <xr:revisionPtr revIDLastSave="0" documentId="13_ncr:1_{CF37445E-9508-4913-9CDC-DA18F56BCED2}" xr6:coauthVersionLast="47" xr6:coauthVersionMax="47" xr10:uidLastSave="{00000000-0000-0000-0000-000000000000}"/>
  <bookViews>
    <workbookView xWindow="3840" yWindow="3840" windowWidth="21600" windowHeight="11385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3" l="1"/>
  <c r="D58" i="3"/>
  <c r="F294" i="2"/>
  <c r="D266" i="3"/>
  <c r="F254" i="2"/>
  <c r="F253" i="2" s="1"/>
  <c r="F252" i="2" s="1"/>
  <c r="G136" i="4"/>
  <c r="G135" i="4" s="1"/>
  <c r="G134" i="4" s="1"/>
  <c r="G133" i="4" s="1"/>
  <c r="D146" i="3"/>
  <c r="F210" i="2"/>
  <c r="G130" i="4"/>
  <c r="D16" i="3"/>
  <c r="F262" i="2"/>
  <c r="F365" i="2"/>
  <c r="F364" i="2" s="1"/>
  <c r="F363" i="2" s="1"/>
  <c r="F362" i="2" s="1"/>
  <c r="G185" i="4"/>
  <c r="G184" i="4" s="1"/>
  <c r="G183" i="4" s="1"/>
  <c r="G182" i="4" s="1"/>
  <c r="D236" i="3"/>
  <c r="D140" i="3"/>
  <c r="D121" i="3"/>
  <c r="D106" i="3"/>
  <c r="F204" i="2"/>
  <c r="F191" i="2"/>
  <c r="F190" i="2" s="1"/>
  <c r="F189" i="2" s="1"/>
  <c r="F188" i="2" s="1"/>
  <c r="F79" i="2"/>
  <c r="G306" i="4"/>
  <c r="G297" i="4"/>
  <c r="G296" i="4" s="1"/>
  <c r="G295" i="4" s="1"/>
  <c r="G294" i="4" s="1"/>
  <c r="G62" i="4"/>
  <c r="D227" i="3"/>
  <c r="D100" i="3"/>
  <c r="D98" i="3"/>
  <c r="F68" i="2"/>
  <c r="F66" i="2"/>
  <c r="F389" i="2"/>
  <c r="G51" i="4"/>
  <c r="G49" i="4"/>
  <c r="F65" i="2" l="1"/>
  <c r="F64" i="2" s="1"/>
  <c r="F63" i="2" s="1"/>
  <c r="G48" i="4"/>
  <c r="G47" i="4" s="1"/>
  <c r="G46" i="4" s="1"/>
  <c r="G204" i="4" l="1"/>
  <c r="D78" i="3"/>
  <c r="F317" i="2"/>
  <c r="F316" i="2" s="1"/>
  <c r="G354" i="4"/>
  <c r="D63" i="3"/>
  <c r="D229" i="3"/>
  <c r="D226" i="3" s="1"/>
  <c r="D158" i="3"/>
  <c r="D142" i="3"/>
  <c r="D53" i="3"/>
  <c r="D51" i="3"/>
  <c r="F401" i="2"/>
  <c r="F400" i="2" s="1"/>
  <c r="F399" i="2" s="1"/>
  <c r="F398" i="2" s="1"/>
  <c r="F391" i="2"/>
  <c r="F388" i="2" s="1"/>
  <c r="F296" i="2"/>
  <c r="F84" i="2"/>
  <c r="F206" i="2"/>
  <c r="G456" i="4"/>
  <c r="G206" i="4"/>
  <c r="G203" i="4" s="1"/>
  <c r="G202" i="4" l="1"/>
  <c r="G201" i="4" s="1"/>
  <c r="G200" i="4" s="1"/>
  <c r="G126" i="4"/>
  <c r="D268" i="3" l="1"/>
  <c r="F125" i="2" l="1"/>
  <c r="F124" i="2" s="1"/>
  <c r="F123" i="2" s="1"/>
  <c r="F122" i="2" s="1"/>
  <c r="D181" i="3"/>
  <c r="D169" i="3"/>
  <c r="D168" i="3" s="1"/>
  <c r="D167" i="3" s="1"/>
  <c r="D151" i="3"/>
  <c r="D149" i="3"/>
  <c r="D136" i="3"/>
  <c r="D134" i="3"/>
  <c r="D132" i="3"/>
  <c r="D104" i="3"/>
  <c r="D102" i="3"/>
  <c r="D97" i="3" s="1"/>
  <c r="D70" i="3"/>
  <c r="D69" i="3" s="1"/>
  <c r="D31" i="3"/>
  <c r="D20" i="3"/>
  <c r="D18" i="3"/>
  <c r="F200" i="2"/>
  <c r="F198" i="2"/>
  <c r="F303" i="2"/>
  <c r="F302" i="2" s="1"/>
  <c r="F239" i="2"/>
  <c r="F237" i="2"/>
  <c r="F180" i="2"/>
  <c r="F178" i="2"/>
  <c r="F228" i="2"/>
  <c r="F227" i="2" s="1"/>
  <c r="F226" i="2" s="1"/>
  <c r="F225" i="2" s="1"/>
  <c r="F215" i="2"/>
  <c r="F213" i="2"/>
  <c r="F196" i="2"/>
  <c r="D148" i="3" l="1"/>
  <c r="F212" i="2"/>
  <c r="D96" i="3"/>
  <c r="F177" i="2"/>
  <c r="F176" i="2" s="1"/>
  <c r="F175" i="2" s="1"/>
  <c r="G333" i="4" l="1"/>
  <c r="G302" i="4"/>
  <c r="G311" i="4"/>
  <c r="G309" i="4"/>
  <c r="G397" i="4"/>
  <c r="G396" i="4" s="1"/>
  <c r="G308" i="4" l="1"/>
  <c r="G324" i="4"/>
  <c r="G323" i="4" s="1"/>
  <c r="G322" i="4" s="1"/>
  <c r="G321" i="4" s="1"/>
  <c r="G335" i="4" l="1"/>
  <c r="G111" i="4" l="1"/>
  <c r="G109" i="4"/>
  <c r="G124" i="4"/>
  <c r="G122" i="4"/>
  <c r="G108" i="4" l="1"/>
  <c r="G107" i="4" s="1"/>
  <c r="G106" i="4" s="1"/>
  <c r="F272" i="2"/>
  <c r="D65" i="3"/>
  <c r="D39" i="3"/>
  <c r="F266" i="2"/>
  <c r="F298" i="2"/>
  <c r="G392" i="4"/>
  <c r="G364" i="4"/>
  <c r="G358" i="4"/>
  <c r="G78" i="4" l="1"/>
  <c r="G77" i="4" s="1"/>
  <c r="F100" i="2"/>
  <c r="F99" i="2" s="1"/>
  <c r="D200" i="3"/>
  <c r="D199" i="3" s="1"/>
  <c r="G386" i="4" l="1"/>
  <c r="D33" i="3" l="1"/>
  <c r="F264" i="2"/>
  <c r="G356" i="4"/>
  <c r="F375" i="2"/>
  <c r="F374" i="2" s="1"/>
  <c r="F278" i="2"/>
  <c r="G195" i="4"/>
  <c r="G194" i="4" s="1"/>
  <c r="D110" i="3"/>
  <c r="D109" i="3" s="1"/>
  <c r="D108" i="3" s="1"/>
  <c r="D95" i="3" s="1"/>
  <c r="D119" i="3" l="1"/>
  <c r="F384" i="2"/>
  <c r="F383" i="2" s="1"/>
  <c r="F382" i="2" s="1"/>
  <c r="F381" i="2" s="1"/>
  <c r="F309" i="2"/>
  <c r="F308" i="2" s="1"/>
  <c r="F158" i="2"/>
  <c r="F150" i="2"/>
  <c r="F149" i="2" s="1"/>
  <c r="F148" i="2" s="1"/>
  <c r="F147" i="2" s="1"/>
  <c r="F146" i="2" s="1"/>
  <c r="F77" i="2"/>
  <c r="G422" i="4"/>
  <c r="G421" i="4" s="1"/>
  <c r="G420" i="4" s="1"/>
  <c r="G419" i="4" s="1"/>
  <c r="G403" i="4"/>
  <c r="G402" i="4" s="1"/>
  <c r="G290" i="4"/>
  <c r="G289" i="4" s="1"/>
  <c r="G288" i="4" s="1"/>
  <c r="G287" i="4" s="1"/>
  <c r="G286" i="4" s="1"/>
  <c r="G95" i="4"/>
  <c r="G60" i="4"/>
  <c r="D43" i="3"/>
  <c r="D259" i="3"/>
  <c r="D256" i="3"/>
  <c r="D243" i="3"/>
  <c r="D204" i="3"/>
  <c r="D93" i="3"/>
  <c r="D49" i="3"/>
  <c r="F406" i="2" l="1"/>
  <c r="F409" i="2"/>
  <c r="F130" i="2"/>
  <c r="F223" i="2"/>
  <c r="G216" i="4" l="1"/>
  <c r="G213" i="4" l="1"/>
  <c r="G319" i="4"/>
  <c r="G370" i="4" l="1"/>
  <c r="D29" i="3"/>
  <c r="F250" i="2"/>
  <c r="F249" i="2" s="1"/>
  <c r="F248" i="2" s="1"/>
  <c r="F247" i="2" s="1"/>
  <c r="G346" i="4"/>
  <c r="G345" i="4" s="1"/>
  <c r="G344" i="4" s="1"/>
  <c r="G343" i="4" s="1"/>
  <c r="D37" i="3"/>
  <c r="F328" i="2"/>
  <c r="F327" i="2" s="1"/>
  <c r="G93" i="4" l="1"/>
  <c r="G434" i="4" l="1"/>
  <c r="G433" i="4" s="1"/>
  <c r="G432" i="4" s="1"/>
  <c r="G431" i="4" l="1"/>
  <c r="G430" i="4" s="1"/>
  <c r="G429" i="4" s="1"/>
  <c r="G128" i="4"/>
  <c r="G121" i="4" s="1"/>
  <c r="D165" i="3" l="1"/>
  <c r="D164" i="3" s="1"/>
  <c r="D144" i="3"/>
  <c r="D35" i="3"/>
  <c r="F58" i="2"/>
  <c r="F208" i="2"/>
  <c r="F323" i="2"/>
  <c r="F314" i="2"/>
  <c r="G148" i="4"/>
  <c r="G153" i="4"/>
  <c r="G152" i="4" s="1"/>
  <c r="G406" i="4"/>
  <c r="G405" i="4" s="1"/>
  <c r="F165" i="2"/>
  <c r="F164" i="2" s="1"/>
  <c r="F129" i="2"/>
  <c r="F128" i="2" s="1"/>
  <c r="F127" i="2" s="1"/>
  <c r="F121" i="2" s="1"/>
  <c r="F120" i="2" s="1"/>
  <c r="G388" i="4" l="1"/>
  <c r="G102" i="4" l="1"/>
  <c r="G101" i="4" s="1"/>
  <c r="F270" i="2" l="1"/>
  <c r="G362" i="4"/>
  <c r="F325" i="2" l="1"/>
  <c r="F322" i="2" s="1"/>
  <c r="G150" i="4"/>
  <c r="G147" i="4" s="1"/>
  <c r="D76" i="3"/>
  <c r="D234" i="3"/>
  <c r="D125" i="3"/>
  <c r="D124" i="3" s="1"/>
  <c r="D123" i="3" s="1"/>
  <c r="G192" i="4"/>
  <c r="F372" i="2"/>
  <c r="G146" i="4" l="1"/>
  <c r="F321" i="2"/>
  <c r="F370" i="2"/>
  <c r="F369" i="2" s="1"/>
  <c r="F138" i="2"/>
  <c r="F137" i="2" s="1"/>
  <c r="F136" i="2" s="1"/>
  <c r="F135" i="2" s="1"/>
  <c r="G409" i="4"/>
  <c r="G408" i="4" s="1"/>
  <c r="G401" i="4" s="1"/>
  <c r="G278" i="4"/>
  <c r="G277" i="4" s="1"/>
  <c r="G276" i="4" s="1"/>
  <c r="G275" i="4" s="1"/>
  <c r="G400" i="4" l="1"/>
  <c r="G399" i="4" s="1"/>
  <c r="G271" i="4"/>
  <c r="G270" i="4" s="1"/>
  <c r="G269" i="4" s="1"/>
  <c r="G268" i="4" s="1"/>
  <c r="G267" i="4" s="1"/>
  <c r="G266" i="4" s="1"/>
  <c r="G190" i="4" l="1"/>
  <c r="G189" i="4" s="1"/>
  <c r="G390" i="4" l="1"/>
  <c r="D162" i="3" l="1"/>
  <c r="F162" i="2"/>
  <c r="G99" i="4"/>
  <c r="D247" i="3" l="1"/>
  <c r="G472" i="4"/>
  <c r="G471" i="4" s="1"/>
  <c r="G470" i="4" s="1"/>
  <c r="G469" i="4" s="1"/>
  <c r="G468" i="4" s="1"/>
  <c r="G467" i="4" s="1"/>
  <c r="G464" i="4"/>
  <c r="G462" i="4"/>
  <c r="G455" i="4"/>
  <c r="G454" i="4" s="1"/>
  <c r="G448" i="4"/>
  <c r="G447" i="4" s="1"/>
  <c r="G446" i="4" s="1"/>
  <c r="G445" i="4" s="1"/>
  <c r="G444" i="4" s="1"/>
  <c r="G443" i="4" s="1"/>
  <c r="G441" i="4"/>
  <c r="G440" i="4" s="1"/>
  <c r="G439" i="4" s="1"/>
  <c r="G438" i="4" s="1"/>
  <c r="G437" i="4" s="1"/>
  <c r="G436" i="4" s="1"/>
  <c r="G427" i="4"/>
  <c r="G426" i="4" s="1"/>
  <c r="G425" i="4" s="1"/>
  <c r="G424" i="4" s="1"/>
  <c r="G415" i="4"/>
  <c r="G414" i="4" s="1"/>
  <c r="G413" i="4" s="1"/>
  <c r="G412" i="4" s="1"/>
  <c r="G411" i="4" s="1"/>
  <c r="G394" i="4"/>
  <c r="G384" i="4"/>
  <c r="G378" i="4"/>
  <c r="G377" i="4" s="1"/>
  <c r="G375" i="4"/>
  <c r="G374" i="4" s="1"/>
  <c r="G368" i="4"/>
  <c r="G366" i="4"/>
  <c r="G360" i="4"/>
  <c r="G352" i="4"/>
  <c r="G341" i="4"/>
  <c r="G339" i="4"/>
  <c r="G337" i="4"/>
  <c r="G331" i="4"/>
  <c r="G317" i="4"/>
  <c r="G304" i="4"/>
  <c r="G301" i="4" s="1"/>
  <c r="G283" i="4"/>
  <c r="G282" i="4" s="1"/>
  <c r="G264" i="4"/>
  <c r="G263" i="4" s="1"/>
  <c r="G262" i="4" s="1"/>
  <c r="G261" i="4" s="1"/>
  <c r="G260" i="4" s="1"/>
  <c r="G259" i="4" s="1"/>
  <c r="G257" i="4"/>
  <c r="G256" i="4" s="1"/>
  <c r="G255" i="4" s="1"/>
  <c r="G254" i="4" s="1"/>
  <c r="G252" i="4"/>
  <c r="G250" i="4"/>
  <c r="G244" i="4"/>
  <c r="G242" i="4"/>
  <c r="G236" i="4"/>
  <c r="G235" i="4" s="1"/>
  <c r="G234" i="4" s="1"/>
  <c r="G233" i="4" s="1"/>
  <c r="G232" i="4" s="1"/>
  <c r="G227" i="4"/>
  <c r="G226" i="4" s="1"/>
  <c r="G225" i="4" s="1"/>
  <c r="G224" i="4" s="1"/>
  <c r="G223" i="4" s="1"/>
  <c r="G219" i="4"/>
  <c r="G198" i="4"/>
  <c r="G197" i="4" s="1"/>
  <c r="G188" i="4" s="1"/>
  <c r="G179" i="4"/>
  <c r="G178" i="4" s="1"/>
  <c r="G176" i="4"/>
  <c r="G175" i="4" s="1"/>
  <c r="G169" i="4"/>
  <c r="G168" i="4" s="1"/>
  <c r="G167" i="4" s="1"/>
  <c r="G166" i="4" s="1"/>
  <c r="G164" i="4"/>
  <c r="G162" i="4"/>
  <c r="G160" i="4"/>
  <c r="G142" i="4"/>
  <c r="G141" i="4" s="1"/>
  <c r="G140" i="4" s="1"/>
  <c r="G139" i="4" s="1"/>
  <c r="G138" i="4" s="1"/>
  <c r="G116" i="4"/>
  <c r="G115" i="4" s="1"/>
  <c r="G97" i="4"/>
  <c r="G92" i="4" s="1"/>
  <c r="G85" i="4"/>
  <c r="G84" i="4" s="1"/>
  <c r="G83" i="4" s="1"/>
  <c r="G82" i="4" s="1"/>
  <c r="G81" i="4" s="1"/>
  <c r="G80" i="4" s="1"/>
  <c r="G75" i="4"/>
  <c r="G72" i="4"/>
  <c r="G69" i="4"/>
  <c r="G67" i="4"/>
  <c r="G58" i="4"/>
  <c r="G56" i="4"/>
  <c r="G55" i="4" s="1"/>
  <c r="G43" i="4"/>
  <c r="G42" i="4" s="1"/>
  <c r="G41" i="4" s="1"/>
  <c r="G40" i="4" s="1"/>
  <c r="G39" i="4" s="1"/>
  <c r="G35" i="4"/>
  <c r="G34" i="4" s="1"/>
  <c r="G33" i="4" s="1"/>
  <c r="G32" i="4" s="1"/>
  <c r="G31" i="4" s="1"/>
  <c r="G29" i="4"/>
  <c r="G28" i="4" s="1"/>
  <c r="G27" i="4" s="1"/>
  <c r="G26" i="4" s="1"/>
  <c r="G25" i="4" s="1"/>
  <c r="G20" i="4"/>
  <c r="G19" i="4" s="1"/>
  <c r="G18" i="4" s="1"/>
  <c r="G17" i="4" s="1"/>
  <c r="G16" i="4" s="1"/>
  <c r="D178" i="3"/>
  <c r="F40" i="2"/>
  <c r="F39" i="2" s="1"/>
  <c r="F38" i="2" s="1"/>
  <c r="F37" i="2" s="1"/>
  <c r="F36" i="2" s="1"/>
  <c r="D251" i="3"/>
  <c r="D250" i="3" s="1"/>
  <c r="D241" i="3"/>
  <c r="G132" i="4" l="1"/>
  <c r="G66" i="4"/>
  <c r="G351" i="4"/>
  <c r="G350" i="4" s="1"/>
  <c r="G383" i="4"/>
  <c r="G461" i="4"/>
  <c r="G460" i="4" s="1"/>
  <c r="G453" i="4" s="1"/>
  <c r="G452" i="4" s="1"/>
  <c r="G300" i="4"/>
  <c r="G299" i="4" s="1"/>
  <c r="G293" i="4" s="1"/>
  <c r="G330" i="4"/>
  <c r="G281" i="4"/>
  <c r="G280" i="4" s="1"/>
  <c r="G274" i="4" s="1"/>
  <c r="G273" i="4" s="1"/>
  <c r="G54" i="4"/>
  <c r="G53" i="4" s="1"/>
  <c r="G418" i="4"/>
  <c r="G417" i="4" s="1"/>
  <c r="G159" i="4"/>
  <c r="G158" i="4" s="1"/>
  <c r="G157" i="4" s="1"/>
  <c r="G156" i="4" s="1"/>
  <c r="G155" i="4" s="1"/>
  <c r="G316" i="4"/>
  <c r="G315" i="4" s="1"/>
  <c r="G314" i="4" s="1"/>
  <c r="G313" i="4" s="1"/>
  <c r="G222" i="4"/>
  <c r="G221" i="4" s="1"/>
  <c r="G15" i="4"/>
  <c r="G14" i="4" s="1"/>
  <c r="G212" i="4"/>
  <c r="G211" i="4" s="1"/>
  <c r="G210" i="4" s="1"/>
  <c r="G209" i="4" s="1"/>
  <c r="G208" i="4" s="1"/>
  <c r="G145" i="4"/>
  <c r="G144" i="4" s="1"/>
  <c r="G187" i="4"/>
  <c r="G181" i="4" s="1"/>
  <c r="G249" i="4"/>
  <c r="G248" i="4" s="1"/>
  <c r="G247" i="4" s="1"/>
  <c r="G114" i="4"/>
  <c r="G113" i="4" s="1"/>
  <c r="G105" i="4" s="1"/>
  <c r="G241" i="4"/>
  <c r="G240" i="4" s="1"/>
  <c r="G239" i="4" s="1"/>
  <c r="G373" i="4"/>
  <c r="G372" i="4" s="1"/>
  <c r="G174" i="4"/>
  <c r="G173" i="4" s="1"/>
  <c r="G172" i="4" s="1"/>
  <c r="D203" i="3"/>
  <c r="D202" i="3" s="1"/>
  <c r="D197" i="3"/>
  <c r="F171" i="2"/>
  <c r="F170" i="2" s="1"/>
  <c r="F169" i="2" s="1"/>
  <c r="F168" i="2" s="1"/>
  <c r="F167" i="2" s="1"/>
  <c r="F143" i="2"/>
  <c r="F142" i="2" s="1"/>
  <c r="F75" i="2"/>
  <c r="G171" i="4" l="1"/>
  <c r="F141" i="2"/>
  <c r="F140" i="2" s="1"/>
  <c r="F134" i="2" s="1"/>
  <c r="G382" i="4"/>
  <c r="G381" i="4" s="1"/>
  <c r="G380" i="4" s="1"/>
  <c r="G65" i="4"/>
  <c r="G64" i="4" s="1"/>
  <c r="G329" i="4"/>
  <c r="G328" i="4" s="1"/>
  <c r="G327" i="4" s="1"/>
  <c r="G292" i="4"/>
  <c r="G246" i="4"/>
  <c r="G231" i="4" s="1"/>
  <c r="G349" i="4"/>
  <c r="G348" i="4" s="1"/>
  <c r="G91" i="4"/>
  <c r="G90" i="4" s="1"/>
  <c r="G89" i="4" s="1"/>
  <c r="G88" i="4" s="1"/>
  <c r="G451" i="4"/>
  <c r="G450" i="4" s="1"/>
  <c r="F333" i="2"/>
  <c r="G45" i="4" l="1"/>
  <c r="G24" i="4" s="1"/>
  <c r="G326" i="4"/>
  <c r="G230" i="4" s="1"/>
  <c r="D88" i="3"/>
  <c r="F344" i="2"/>
  <c r="D221" i="3" l="1"/>
  <c r="F110" i="2"/>
  <c r="D280" i="3" l="1"/>
  <c r="D276" i="3"/>
  <c r="F52" i="2"/>
  <c r="F25" i="2"/>
  <c r="D115" i="3" l="1"/>
  <c r="F300" i="2"/>
  <c r="F73" i="2"/>
  <c r="F72" i="2" s="1"/>
  <c r="F60" i="2"/>
  <c r="F57" i="2" s="1"/>
  <c r="F56" i="2" s="1"/>
  <c r="F55" i="2" s="1"/>
  <c r="F286" i="2" l="1"/>
  <c r="F285" i="2" s="1"/>
  <c r="F283" i="2"/>
  <c r="F282" i="2" s="1"/>
  <c r="D238" i="3"/>
  <c r="F281" i="2" l="1"/>
  <c r="F280" i="2" s="1"/>
  <c r="F260" i="2"/>
  <c r="F46" i="2" l="1"/>
  <c r="D275" i="3"/>
  <c r="F378" i="2"/>
  <c r="F377" i="2" s="1"/>
  <c r="F368" i="2" s="1"/>
  <c r="F51" i="2"/>
  <c r="F50" i="2" s="1"/>
  <c r="F49" i="2" s="1"/>
  <c r="D86" i="3"/>
  <c r="D67" i="3"/>
  <c r="F342" i="2"/>
  <c r="F367" i="2" l="1"/>
  <c r="F361" i="2" s="1"/>
  <c r="D117" i="3"/>
  <c r="D114" i="3" s="1"/>
  <c r="F332" i="2"/>
  <c r="F331" i="2" s="1"/>
  <c r="F330" i="2" s="1"/>
  <c r="D113" i="3" l="1"/>
  <c r="D112" i="3" s="1"/>
  <c r="F71" i="2"/>
  <c r="F70" i="2" s="1"/>
  <c r="D279" i="3"/>
  <c r="D273" i="3"/>
  <c r="D272" i="3" s="1"/>
  <c r="D262" i="3"/>
  <c r="D245" i="3"/>
  <c r="D240" i="3" s="1"/>
  <c r="D232" i="3"/>
  <c r="D231" i="3" s="1"/>
  <c r="D219" i="3"/>
  <c r="D217" i="3"/>
  <c r="D213" i="3"/>
  <c r="D211" i="3"/>
  <c r="D209" i="3"/>
  <c r="D195" i="3"/>
  <c r="D193" i="3"/>
  <c r="D190" i="3"/>
  <c r="D187" i="3"/>
  <c r="D185" i="3"/>
  <c r="D183" i="3"/>
  <c r="D174" i="3"/>
  <c r="D173" i="3" s="1"/>
  <c r="D160" i="3"/>
  <c r="D156" i="3"/>
  <c r="D155" i="3" s="1"/>
  <c r="D138" i="3"/>
  <c r="D130" i="3"/>
  <c r="D129" i="3" s="1"/>
  <c r="D91" i="3"/>
  <c r="D90" i="3" s="1"/>
  <c r="D84" i="3"/>
  <c r="D83" i="3" s="1"/>
  <c r="D56" i="3"/>
  <c r="D55" i="3" s="1"/>
  <c r="D74" i="3"/>
  <c r="D47" i="3"/>
  <c r="D45" i="3"/>
  <c r="D41" i="3"/>
  <c r="D26" i="3"/>
  <c r="D24" i="3"/>
  <c r="D22" i="3"/>
  <c r="D265" i="3" l="1"/>
  <c r="D264" i="3" s="1"/>
  <c r="D225" i="3"/>
  <c r="D28" i="3"/>
  <c r="D208" i="3"/>
  <c r="D207" i="3" s="1"/>
  <c r="D216" i="3"/>
  <c r="D215" i="3" s="1"/>
  <c r="D180" i="3"/>
  <c r="D172" i="3" s="1"/>
  <c r="D128" i="3"/>
  <c r="D127" i="3" s="1"/>
  <c r="D15" i="3"/>
  <c r="D73" i="3"/>
  <c r="D72" i="3" s="1"/>
  <c r="D82" i="3"/>
  <c r="D255" i="3"/>
  <c r="D254" i="3" s="1"/>
  <c r="D14" i="3" l="1"/>
  <c r="D13" i="3" s="1"/>
  <c r="D171" i="3"/>
  <c r="D224" i="3"/>
  <c r="D253" i="3"/>
  <c r="D81" i="3"/>
  <c r="F83" i="2" l="1"/>
  <c r="F19" i="2"/>
  <c r="F18" i="2" s="1"/>
  <c r="F17" i="2" s="1"/>
  <c r="F16" i="2" s="1"/>
  <c r="F15" i="2" s="1"/>
  <c r="F24" i="2"/>
  <c r="F23" i="2" s="1"/>
  <c r="F22" i="2" s="1"/>
  <c r="F21" i="2" s="1"/>
  <c r="F32" i="2"/>
  <c r="F31" i="2" s="1"/>
  <c r="F30" i="2" s="1"/>
  <c r="F29" i="2" s="1"/>
  <c r="F45" i="2"/>
  <c r="F44" i="2" s="1"/>
  <c r="F43" i="2" s="1"/>
  <c r="F42" i="2" s="1"/>
  <c r="F91" i="2"/>
  <c r="F94" i="2"/>
  <c r="F97" i="2"/>
  <c r="F104" i="2"/>
  <c r="F103" i="2" s="1"/>
  <c r="F108" i="2"/>
  <c r="F107" i="2" s="1"/>
  <c r="F118" i="2"/>
  <c r="F117" i="2" s="1"/>
  <c r="F116" i="2" s="1"/>
  <c r="F115" i="2" s="1"/>
  <c r="F114" i="2" s="1"/>
  <c r="F113" i="2" s="1"/>
  <c r="F156" i="2"/>
  <c r="F160" i="2"/>
  <c r="F185" i="2"/>
  <c r="F184" i="2" s="1"/>
  <c r="F202" i="2"/>
  <c r="F195" i="2" s="1"/>
  <c r="F221" i="2"/>
  <c r="F220" i="2" s="1"/>
  <c r="F235" i="2"/>
  <c r="F241" i="2"/>
  <c r="F268" i="2"/>
  <c r="F274" i="2"/>
  <c r="F292" i="2"/>
  <c r="F291" i="2" s="1"/>
  <c r="F312" i="2"/>
  <c r="F340" i="2"/>
  <c r="F339" i="2" s="1"/>
  <c r="F349" i="2"/>
  <c r="F348" i="2" s="1"/>
  <c r="F347" i="2" s="1"/>
  <c r="F346" i="2" s="1"/>
  <c r="F356" i="2"/>
  <c r="F355" i="2" s="1"/>
  <c r="F359" i="2"/>
  <c r="F358" i="2" s="1"/>
  <c r="F394" i="2"/>
  <c r="F393" i="2" s="1"/>
  <c r="F387" i="2" s="1"/>
  <c r="F412" i="2"/>
  <c r="F419" i="2"/>
  <c r="F418" i="2" s="1"/>
  <c r="F417" i="2" s="1"/>
  <c r="F416" i="2" s="1"/>
  <c r="F426" i="2"/>
  <c r="F425" i="2" s="1"/>
  <c r="F424" i="2" s="1"/>
  <c r="F423" i="2" s="1"/>
  <c r="F194" i="2" l="1"/>
  <c r="F193" i="2" s="1"/>
  <c r="F187" i="2" s="1"/>
  <c r="F290" i="2"/>
  <c r="F289" i="2" s="1"/>
  <c r="F288" i="2" s="1"/>
  <c r="F155" i="2"/>
  <c r="F154" i="2" s="1"/>
  <c r="F311" i="2"/>
  <c r="F307" i="2" s="1"/>
  <c r="F320" i="2"/>
  <c r="F319" i="2" s="1"/>
  <c r="F102" i="2"/>
  <c r="F219" i="2"/>
  <c r="F218" i="2" s="1"/>
  <c r="F217" i="2" s="1"/>
  <c r="F183" i="2"/>
  <c r="F182" i="2" s="1"/>
  <c r="F174" i="2" s="1"/>
  <c r="F354" i="2"/>
  <c r="F353" i="2" s="1"/>
  <c r="F352" i="2" s="1"/>
  <c r="F386" i="2"/>
  <c r="F380" i="2" s="1"/>
  <c r="F405" i="2"/>
  <c r="F404" i="2" s="1"/>
  <c r="F106" i="2"/>
  <c r="F28" i="2"/>
  <c r="F245" i="2"/>
  <c r="F306" i="2" l="1"/>
  <c r="F305" i="2" s="1"/>
  <c r="F351" i="2"/>
  <c r="F403" i="2"/>
  <c r="F397" i="2" s="1"/>
  <c r="F173" i="2" l="1"/>
  <c r="F89" i="2"/>
  <c r="F88" i="2" s="1"/>
  <c r="F82" i="2" l="1"/>
  <c r="F81" i="2" s="1"/>
  <c r="F415" i="2"/>
  <c r="F414" i="2" s="1"/>
  <c r="F62" i="2" l="1"/>
  <c r="F14" i="2" s="1"/>
  <c r="F153" i="2"/>
  <c r="F152" i="2" s="1"/>
  <c r="F133" i="2" s="1"/>
  <c r="F276" i="2" l="1"/>
  <c r="F259" i="2" s="1"/>
  <c r="F243" i="2"/>
  <c r="F234" i="2" s="1"/>
  <c r="F422" i="2"/>
  <c r="F421" i="2" s="1"/>
  <c r="F258" i="2" l="1"/>
  <c r="F233" i="2"/>
  <c r="F232" i="2" s="1"/>
  <c r="F231" i="2" s="1"/>
  <c r="F338" i="2"/>
  <c r="F337" i="2" s="1"/>
  <c r="F336" i="2" s="1"/>
  <c r="F335" i="2" s="1"/>
  <c r="F396" i="2"/>
  <c r="F257" i="2" l="1"/>
  <c r="F256" i="2" l="1"/>
  <c r="F230" i="2" s="1"/>
  <c r="F428" i="2" s="1"/>
  <c r="G120" i="4" l="1"/>
  <c r="G119" i="4" s="1"/>
  <c r="G118" i="4" s="1"/>
  <c r="G104" i="4" s="1"/>
  <c r="G23" i="4" l="1"/>
  <c r="G474" i="4" s="1"/>
  <c r="D154" i="3"/>
  <c r="D153" i="3" s="1"/>
  <c r="D283" i="3" s="1"/>
</calcChain>
</file>

<file path=xl/sharedStrings.xml><?xml version="1.0" encoding="utf-8"?>
<sst xmlns="http://schemas.openxmlformats.org/spreadsheetml/2006/main" count="4247" uniqueCount="456">
  <si>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</si>
  <si>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</si>
  <si>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</si>
  <si>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</si>
  <si>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</si>
  <si>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</si>
  <si>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</si>
  <si>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</si>
  <si>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</si>
  <si>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</si>
  <si>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</si>
  <si>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</si>
  <si>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</si>
  <si>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</si>
  <si>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</si>
  <si>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</si>
  <si>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</si>
  <si>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</si>
  <si>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</si>
  <si>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</si>
  <si>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</si>
  <si>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</si>
  <si>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</si>
  <si>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</si>
  <si>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</si>
  <si>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</si>
  <si>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</si>
  <si>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</si>
  <si>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</si>
  <si>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</si>
  <si>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</si>
  <si>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</si>
  <si>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</si>
  <si>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</si>
  <si>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</si>
  <si>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</si>
  <si>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</si>
  <si>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</si>
  <si>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</si>
  <si>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</si>
  <si>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</si>
  <si>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</si>
  <si>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</si>
  <si>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</si>
  <si>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</si>
  <si>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</si>
  <si>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</si>
  <si>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</si>
  <si>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</si>
  <si>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</si>
  <si>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</si>
  <si>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</si>
  <si>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</si>
  <si>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</si>
  <si>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</si>
  <si>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</si>
  <si>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</si>
  <si>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</si>
  <si>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</si>
  <si>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</si>
  <si>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</si>
  <si>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</si>
  <si>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</si>
  <si>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</si>
  <si>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</si>
  <si>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</si>
  <si>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</si>
  <si>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</si>
  <si>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</si>
  <si>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</si>
  <si>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</si>
  <si>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</si>
  <si>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</si>
  <si>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</si>
  <si>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</si>
  <si>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</si>
  <si>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</si>
  <si>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</si>
  <si>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</si>
  <si>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</si>
  <si>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</si>
  <si>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</si>
  <si>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</si>
  <si>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</si>
  <si>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</si>
  <si>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</si>
  <si>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</si>
  <si>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</si>
  <si>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</si>
  <si>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</si>
  <si>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</si>
  <si>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</si>
  <si>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</si>
  <si>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</si>
  <si>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</si>
  <si>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</si>
  <si>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</si>
  <si>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</si>
  <si>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</si>
  <si>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</si>
  <si>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</si>
  <si>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</si>
  <si>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</si>
  <si>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</si>
  <si>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</si>
  <si>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</si>
  <si>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</si>
  <si>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</si>
  <si>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</si>
  <si>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</si>
  <si>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</si>
  <si>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</si>
  <si>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</si>
  <si>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</si>
  <si>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</si>
  <si>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</si>
  <si>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</si>
  <si>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</si>
  <si>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</si>
  <si>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</si>
  <si>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</si>
  <si>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</si>
  <si>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</si>
  <si>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</si>
  <si>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</si>
  <si>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</si>
  <si>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</si>
  <si>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</si>
  <si>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</si>
  <si>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</si>
  <si>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</si>
  <si>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</si>
  <si>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</si>
  <si>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</si>
  <si>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</si>
  <si>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</si>
  <si>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</si>
  <si>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</si>
  <si>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</si>
  <si>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</si>
  <si>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</si>
  <si>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</si>
  <si>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</si>
  <si>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</si>
  <si>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</si>
  <si>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</si>
  <si>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</si>
  <si>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</si>
  <si>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</si>
  <si>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</si>
  <si>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</si>
  <si>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</si>
  <si>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</si>
  <si>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</si>
  <si>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</si>
  <si>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</si>
  <si>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</si>
  <si>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</si>
  <si>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</si>
  <si>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</si>
  <si>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</si>
  <si>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</si>
  <si>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</si>
  <si>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</si>
  <si>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</si>
  <si>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</si>
  <si>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</si>
  <si>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</si>
  <si>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</si>
  <si>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</si>
  <si>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</si>
  <si>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</si>
  <si>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</si>
  <si>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</si>
  <si>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</si>
  <si>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</si>
  <si>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</si>
  <si>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</si>
  <si>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</si>
  <si>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</si>
  <si>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</si>
  <si>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</si>
  <si>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</si>
  <si>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</si>
  <si>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</si>
  <si>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</si>
  <si>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</si>
  <si>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</si>
  <si>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</si>
  <si>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</si>
  <si>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</si>
  <si>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</si>
  <si>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</si>
  <si>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</si>
  <si>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</si>
  <si>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</si>
  <si>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</si>
  <si>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</si>
  <si>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</si>
  <si>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</si>
  <si>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</si>
  <si>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</si>
  <si>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</si>
  <si>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</si>
  <si>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</si>
  <si>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</si>
  <si>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</si>
  <si>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</si>
  <si>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</si>
  <si>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</si>
  <si>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</si>
  <si>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</si>
  <si>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</si>
  <si>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</si>
  <si>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</si>
  <si>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</si>
  <si>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</si>
  <si>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</si>
  <si>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</si>
  <si>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</si>
  <si>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</si>
  <si>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</si>
  <si>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</si>
  <si>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</si>
  <si>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</si>
  <si>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</si>
  <si>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</si>
  <si>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</si>
  <si>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</si>
  <si>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</si>
  <si>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</si>
  <si>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</si>
  <si>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</si>
  <si>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</si>
  <si>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</si>
  <si>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</si>
  <si>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</si>
  <si>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</si>
  <si>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</si>
  <si>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</si>
  <si>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</si>
  <si>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</si>
  <si>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</si>
  <si>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</si>
  <si>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</si>
  <si>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</si>
  <si>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</si>
  <si>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</si>
  <si>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</si>
  <si>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</si>
  <si>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</si>
  <si>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</si>
  <si>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</si>
  <si>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</si>
  <si>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</si>
  <si>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</si>
  <si>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</si>
  <si>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</si>
  <si>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</si>
  <si>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</si>
  <si>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</si>
  <si>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</si>
  <si>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</si>
  <si>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</si>
  <si>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</si>
  <si>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</si>
  <si>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</si>
  <si>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</si>
  <si>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</si>
  <si>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</si>
  <si>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</si>
  <si>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</si>
  <si>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</si>
  <si>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</si>
  <si>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</si>
  <si>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</si>
  <si>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</si>
  <si>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</si>
  <si>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</si>
  <si>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</si>
  <si>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</si>
  <si>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</si>
  <si>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</si>
  <si>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</si>
  <si>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</si>
  <si>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</si>
  <si>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</si>
  <si>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</si>
  <si>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</si>
  <si>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</si>
  <si>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</si>
  <si>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</si>
  <si>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</si>
  <si>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</si>
  <si>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</si>
  <si>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</si>
  <si>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</si>
  <si>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</si>
  <si>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</si>
  <si>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</si>
  <si>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</si>
  <si>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</si>
  <si>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</si>
  <si>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</si>
  <si>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</si>
  <si>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</si>
  <si>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</si>
  <si>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</si>
  <si>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</si>
  <si>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</si>
  <si>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</si>
  <si>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</si>
  <si>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</si>
  <si>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</si>
  <si>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</si>
  <si>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</si>
  <si>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</si>
  <si>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</si>
  <si>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</si>
  <si>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</si>
  <si>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</si>
  <si>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</si>
  <si>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</si>
  <si>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</si>
  <si>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</si>
  <si>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</si>
  <si>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</si>
  <si>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</si>
  <si>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</si>
  <si>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</si>
  <si>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</si>
  <si>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</si>
  <si>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</si>
  <si>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</si>
  <si>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</si>
  <si>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</si>
  <si>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</si>
  <si>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</si>
  <si>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</si>
  <si>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</si>
  <si>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</si>
  <si>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</si>
  <si>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</si>
  <si>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</si>
  <si>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</si>
  <si>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</si>
  <si>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</si>
  <si>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</si>
  <si>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</si>
  <si>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</si>
  <si>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</si>
  <si>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</si>
  <si>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</si>
  <si>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</si>
  <si>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</si>
  <si>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</si>
  <si>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</si>
  <si>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</si>
  <si>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</si>
  <si>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</si>
  <si>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</si>
  <si>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</si>
  <si>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</si>
  <si>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</si>
  <si>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</si>
  <si>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</si>
  <si>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</si>
  <si>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</si>
  <si>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</si>
  <si>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</si>
  <si>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</si>
  <si>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</si>
  <si>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</si>
  <si>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</si>
  <si>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</si>
  <si>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</si>
  <si>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</si>
  <si>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</si>
  <si>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</si>
  <si>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</si>
  <si>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</si>
  <si>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</si>
  <si>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</si>
  <si>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</si>
  <si>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</si>
  <si>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</si>
  <si>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</si>
  <si>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</si>
  <si>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</si>
  <si>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</si>
  <si>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</si>
  <si>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</si>
  <si>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</si>
  <si>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</si>
  <si>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</si>
  <si>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</si>
  <si>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</si>
  <si>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</si>
  <si>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</si>
  <si>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</si>
  <si>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</si>
  <si>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</si>
  <si>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</si>
  <si>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</si>
  <si>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</si>
  <si>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</si>
  <si>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</si>
  <si>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</si>
  <si>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</si>
  <si>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</si>
  <si>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</si>
  <si>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</si>
  <si>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</si>
  <si>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</si>
  <si>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</si>
  <si>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</si>
  <si>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</si>
  <si>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</si>
  <si>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</si>
  <si>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</si>
  <si>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</si>
  <si>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</si>
  <si>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</si>
  <si>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</si>
  <si>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</si>
  <si>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3</t>
  </si>
  <si>
    <t xml:space="preserve"> "О внесении изменений в решение</t>
  </si>
  <si>
    <t>Приложение № 4</t>
  </si>
  <si>
    <t>Собрания депутатов района от 25.12.2020 г. № 205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</si>
  <si>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</si>
  <si>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</si>
  <si>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</si>
  <si>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</si>
  <si>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</si>
  <si>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</si>
  <si>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</si>
  <si>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</si>
  <si>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</si>
  <si>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</si>
  <si>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</si>
  <si>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</si>
  <si>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</si>
  <si>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</si>
  <si>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</si>
  <si>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</si>
  <si>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</si>
  <si>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</si>
  <si>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</si>
  <si>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</si>
  <si>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</si>
  <si>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</si>
  <si>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реализацию мероприятий по обеспечению жильем молодых семей</t>
  </si>
  <si>
    <t xml:space="preserve">Расходы на реализацию мероприятий по обеспечению жильем молодых семей
</t>
  </si>
  <si>
    <t xml:space="preserve">от   22.11.2021г.  №  270    </t>
  </si>
  <si>
    <t>от  22.11.2021г.   №   270</t>
  </si>
  <si>
    <t xml:space="preserve">от  22.11.2021г.  №  270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</si>
</sst>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5"/>
  <sheetViews>
    <sheetView tabSelected="1" zoomScale="120" zoomScaleNormal="120" zoomScaleSheetLayoutView="100" workbookViewId="0">
      <selection activeCell="A3" sqref="A3:G3"/>
    </sheetView>
  </sheetViews>
  <sheetFormatPr defaultRowHeight="12.75" x14ac:dyDescent="0.2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 x14ac:dyDescent="0.25">
      <c r="A1" s="229" t="s">
        <v>429</v>
      </c>
      <c r="B1" s="229"/>
      <c r="C1" s="229"/>
      <c r="D1" s="229"/>
      <c r="E1" s="229"/>
      <c r="F1" s="229"/>
      <c r="G1" s="229"/>
    </row>
    <row r="2" spans="1:8" ht="15.75" x14ac:dyDescent="0.25">
      <c r="A2" s="229" t="s">
        <v>0</v>
      </c>
      <c r="B2" s="229"/>
      <c r="C2" s="229"/>
      <c r="D2" s="229"/>
      <c r="E2" s="229"/>
      <c r="F2" s="229"/>
      <c r="G2" s="229"/>
    </row>
    <row r="3" spans="1:8" ht="15.75" x14ac:dyDescent="0.25">
      <c r="A3" s="229" t="s">
        <v>455</v>
      </c>
      <c r="B3" s="229"/>
      <c r="C3" s="229"/>
      <c r="D3" s="229"/>
      <c r="E3" s="229"/>
      <c r="F3" s="229"/>
      <c r="G3" s="229"/>
    </row>
    <row r="4" spans="1:8" ht="15.75" x14ac:dyDescent="0.25">
      <c r="A4" s="229" t="s">
        <v>426</v>
      </c>
      <c r="B4" s="229"/>
      <c r="C4" s="229"/>
      <c r="D4" s="229"/>
      <c r="E4" s="229"/>
      <c r="F4" s="229"/>
      <c r="G4" s="229"/>
    </row>
    <row r="5" spans="1:8" ht="15.75" x14ac:dyDescent="0.25">
      <c r="A5" s="229" t="s">
        <v>428</v>
      </c>
      <c r="B5" s="229"/>
      <c r="C5" s="229"/>
      <c r="D5" s="229"/>
      <c r="E5" s="229"/>
      <c r="F5" s="229"/>
      <c r="G5" s="229"/>
    </row>
    <row r="6" spans="1:8" ht="15.75" x14ac:dyDescent="0.25">
      <c r="A6" s="229" t="s">
        <v>1</v>
      </c>
      <c r="B6" s="229"/>
      <c r="C6" s="229"/>
      <c r="D6" s="229"/>
      <c r="E6" s="229"/>
      <c r="F6" s="229"/>
      <c r="G6" s="229"/>
    </row>
    <row r="7" spans="1:8" ht="15.75" x14ac:dyDescent="0.25">
      <c r="A7" s="229" t="s">
        <v>354</v>
      </c>
      <c r="B7" s="229"/>
      <c r="C7" s="229"/>
      <c r="D7" s="229"/>
      <c r="E7" s="229"/>
      <c r="F7" s="229"/>
      <c r="G7" s="229"/>
    </row>
    <row r="8" spans="1:8" ht="15.75" x14ac:dyDescent="0.25">
      <c r="A8" s="229" t="s">
        <v>355</v>
      </c>
      <c r="B8" s="229"/>
      <c r="C8" s="229"/>
      <c r="D8" s="229"/>
      <c r="E8" s="229"/>
      <c r="F8" s="229"/>
      <c r="G8" s="229"/>
    </row>
    <row r="9" spans="1:8" ht="15.75" x14ac:dyDescent="0.25">
      <c r="A9" s="182"/>
      <c r="B9" s="182"/>
      <c r="C9" s="182"/>
      <c r="D9" s="182"/>
      <c r="E9" s="185"/>
      <c r="F9" s="182"/>
      <c r="G9" s="182"/>
    </row>
    <row r="10" spans="1:8" ht="42" customHeight="1" x14ac:dyDescent="0.2">
      <c r="A10" s="231" t="s">
        <v>353</v>
      </c>
      <c r="B10" s="231"/>
      <c r="C10" s="231"/>
      <c r="D10" s="231"/>
      <c r="E10" s="231"/>
      <c r="F10" s="231"/>
      <c r="G10" s="231"/>
      <c r="H10" s="2"/>
    </row>
    <row r="11" spans="1:8" ht="19.5" thickBot="1" x14ac:dyDescent="0.35">
      <c r="A11" s="3"/>
      <c r="C11" s="5"/>
      <c r="D11" s="5"/>
      <c r="E11" s="189"/>
      <c r="F11" s="5"/>
      <c r="G11" s="6" t="s">
        <v>2</v>
      </c>
    </row>
    <row r="12" spans="1:8" ht="14.25" thickTop="1" thickBot="1" x14ac:dyDescent="0.25">
      <c r="A12" s="232" t="s">
        <v>3</v>
      </c>
      <c r="B12" s="234" t="s">
        <v>4</v>
      </c>
      <c r="C12" s="234"/>
      <c r="D12" s="234"/>
      <c r="E12" s="234"/>
      <c r="F12" s="234"/>
      <c r="G12" s="235" t="s">
        <v>5</v>
      </c>
    </row>
    <row r="13" spans="1:8" ht="85.5" thickBot="1" x14ac:dyDescent="0.25">
      <c r="A13" s="233"/>
      <c r="B13" s="7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236"/>
    </row>
    <row r="14" spans="1:8" ht="17.25" thickTop="1" thickBot="1" x14ac:dyDescent="0.25">
      <c r="A14" s="114" t="s">
        <v>11</v>
      </c>
      <c r="B14" s="8" t="s">
        <v>12</v>
      </c>
      <c r="C14" s="8"/>
      <c r="D14" s="8"/>
      <c r="E14" s="8"/>
      <c r="F14" s="8"/>
      <c r="G14" s="115">
        <f t="shared" ref="G14:G19" si="0">SUM(G15)</f>
        <v>675.9</v>
      </c>
    </row>
    <row r="15" spans="1:8" ht="15.75" thickTop="1" x14ac:dyDescent="0.2">
      <c r="A15" s="116" t="s">
        <v>13</v>
      </c>
      <c r="B15" s="55"/>
      <c r="C15" s="67" t="s">
        <v>14</v>
      </c>
      <c r="D15" s="9"/>
      <c r="E15" s="9"/>
      <c r="F15" s="9"/>
      <c r="G15" s="117">
        <f t="shared" si="0"/>
        <v>675.9</v>
      </c>
    </row>
    <row r="16" spans="1:8" ht="45" x14ac:dyDescent="0.2">
      <c r="A16" s="118" t="s">
        <v>15</v>
      </c>
      <c r="B16" s="55"/>
      <c r="C16" s="10" t="s">
        <v>14</v>
      </c>
      <c r="D16" s="10" t="s">
        <v>16</v>
      </c>
      <c r="E16" s="10"/>
      <c r="F16" s="10"/>
      <c r="G16" s="119">
        <f t="shared" si="0"/>
        <v>675.9</v>
      </c>
    </row>
    <row r="17" spans="1:7" ht="15" x14ac:dyDescent="0.2">
      <c r="A17" s="113" t="s">
        <v>241</v>
      </c>
      <c r="B17" s="55"/>
      <c r="C17" s="73" t="s">
        <v>14</v>
      </c>
      <c r="D17" s="73" t="s">
        <v>16</v>
      </c>
      <c r="E17" s="87" t="s">
        <v>240</v>
      </c>
      <c r="F17" s="18"/>
      <c r="G17" s="139">
        <f t="shared" si="0"/>
        <v>675.9</v>
      </c>
    </row>
    <row r="18" spans="1:7" ht="30" x14ac:dyDescent="0.2">
      <c r="A18" s="113" t="s">
        <v>413</v>
      </c>
      <c r="B18" s="55"/>
      <c r="C18" s="73" t="s">
        <v>14</v>
      </c>
      <c r="D18" s="73" t="s">
        <v>16</v>
      </c>
      <c r="E18" s="87" t="s">
        <v>99</v>
      </c>
      <c r="F18" s="18"/>
      <c r="G18" s="139">
        <f t="shared" si="0"/>
        <v>675.9</v>
      </c>
    </row>
    <row r="19" spans="1:7" ht="15" x14ac:dyDescent="0.2">
      <c r="A19" s="120" t="s">
        <v>93</v>
      </c>
      <c r="B19" s="55"/>
      <c r="C19" s="11" t="s">
        <v>14</v>
      </c>
      <c r="D19" s="11" t="s">
        <v>16</v>
      </c>
      <c r="E19" s="19" t="s">
        <v>233</v>
      </c>
      <c r="F19" s="11"/>
      <c r="G19" s="119">
        <f t="shared" si="0"/>
        <v>675.9</v>
      </c>
    </row>
    <row r="20" spans="1:7" ht="15" x14ac:dyDescent="0.2">
      <c r="A20" s="120" t="s">
        <v>92</v>
      </c>
      <c r="B20" s="55"/>
      <c r="C20" s="12" t="s">
        <v>14</v>
      </c>
      <c r="D20" s="12" t="s">
        <v>16</v>
      </c>
      <c r="E20" s="19" t="s">
        <v>234</v>
      </c>
      <c r="F20" s="11"/>
      <c r="G20" s="119">
        <f>SUM(G21:G22)</f>
        <v>675.9</v>
      </c>
    </row>
    <row r="21" spans="1:7" ht="60" x14ac:dyDescent="0.2">
      <c r="A21" s="106" t="s">
        <v>76</v>
      </c>
      <c r="B21" s="55"/>
      <c r="C21" s="12" t="s">
        <v>14</v>
      </c>
      <c r="D21" s="12" t="s">
        <v>16</v>
      </c>
      <c r="E21" s="15" t="s">
        <v>234</v>
      </c>
      <c r="F21" s="12" t="s">
        <v>78</v>
      </c>
      <c r="G21" s="110">
        <v>540</v>
      </c>
    </row>
    <row r="22" spans="1:7" ht="30.75" thickBot="1" x14ac:dyDescent="0.25">
      <c r="A22" s="106" t="s">
        <v>124</v>
      </c>
      <c r="B22" s="55"/>
      <c r="C22" s="12" t="s">
        <v>14</v>
      </c>
      <c r="D22" s="12" t="s">
        <v>16</v>
      </c>
      <c r="E22" s="15" t="s">
        <v>234</v>
      </c>
      <c r="F22" s="12" t="s">
        <v>79</v>
      </c>
      <c r="G22" s="110">
        <v>135.9</v>
      </c>
    </row>
    <row r="23" spans="1:7" ht="17.25" thickTop="1" thickBot="1" x14ac:dyDescent="0.25">
      <c r="A23" s="114" t="s">
        <v>38</v>
      </c>
      <c r="B23" s="8" t="s">
        <v>39</v>
      </c>
      <c r="C23" s="26"/>
      <c r="D23" s="26"/>
      <c r="E23" s="27"/>
      <c r="F23" s="27"/>
      <c r="G23" s="124">
        <f>SUM(G24,G80,G88,G104,G132,G155,G171,G208)</f>
        <v>75296.800000000003</v>
      </c>
    </row>
    <row r="24" spans="1:7" ht="15.75" thickTop="1" x14ac:dyDescent="0.2">
      <c r="A24" s="116" t="s">
        <v>13</v>
      </c>
      <c r="B24" s="57"/>
      <c r="C24" s="67" t="s">
        <v>14</v>
      </c>
      <c r="D24" s="9"/>
      <c r="E24" s="9"/>
      <c r="F24" s="9"/>
      <c r="G24" s="125">
        <f>SUM(G25,G31,G39,G45)</f>
        <v>21130.799999999999</v>
      </c>
    </row>
    <row r="25" spans="1:7" ht="30" x14ac:dyDescent="0.2">
      <c r="A25" s="108" t="s">
        <v>40</v>
      </c>
      <c r="B25" s="183"/>
      <c r="C25" s="22" t="s">
        <v>14</v>
      </c>
      <c r="D25" s="22" t="s">
        <v>27</v>
      </c>
      <c r="E25" s="19"/>
      <c r="F25" s="19"/>
      <c r="G25" s="119">
        <f>SUM(G26)</f>
        <v>1861.1</v>
      </c>
    </row>
    <row r="26" spans="1:7" ht="15" x14ac:dyDescent="0.2">
      <c r="A26" s="113" t="s">
        <v>241</v>
      </c>
      <c r="B26" s="211"/>
      <c r="C26" s="73" t="s">
        <v>14</v>
      </c>
      <c r="D26" s="73" t="s">
        <v>27</v>
      </c>
      <c r="E26" s="87" t="s">
        <v>240</v>
      </c>
      <c r="F26" s="18"/>
      <c r="G26" s="139">
        <f>SUM(G27)</f>
        <v>1861.1</v>
      </c>
    </row>
    <row r="27" spans="1:7" ht="30" x14ac:dyDescent="0.2">
      <c r="A27" s="113" t="s">
        <v>413</v>
      </c>
      <c r="B27" s="211"/>
      <c r="C27" s="73" t="s">
        <v>14</v>
      </c>
      <c r="D27" s="73" t="s">
        <v>27</v>
      </c>
      <c r="E27" s="87" t="s">
        <v>99</v>
      </c>
      <c r="F27" s="18"/>
      <c r="G27" s="139">
        <f>SUM(G28)</f>
        <v>1861.1</v>
      </c>
    </row>
    <row r="28" spans="1:7" ht="15" x14ac:dyDescent="0.2">
      <c r="A28" s="120" t="s">
        <v>91</v>
      </c>
      <c r="B28" s="183"/>
      <c r="C28" s="19" t="s">
        <v>14</v>
      </c>
      <c r="D28" s="19" t="s">
        <v>27</v>
      </c>
      <c r="E28" s="19" t="s">
        <v>231</v>
      </c>
      <c r="F28" s="19"/>
      <c r="G28" s="119">
        <f>SUM(G29)</f>
        <v>1861.1</v>
      </c>
    </row>
    <row r="29" spans="1:7" ht="15" x14ac:dyDescent="0.2">
      <c r="A29" s="120" t="s">
        <v>92</v>
      </c>
      <c r="B29" s="183"/>
      <c r="C29" s="19" t="s">
        <v>14</v>
      </c>
      <c r="D29" s="19" t="s">
        <v>27</v>
      </c>
      <c r="E29" s="19" t="s">
        <v>232</v>
      </c>
      <c r="F29" s="19"/>
      <c r="G29" s="119">
        <f>SUM(G30)</f>
        <v>1861.1</v>
      </c>
    </row>
    <row r="30" spans="1:7" ht="60" x14ac:dyDescent="0.2">
      <c r="A30" s="106" t="s">
        <v>76</v>
      </c>
      <c r="B30" s="183"/>
      <c r="C30" s="12" t="s">
        <v>14</v>
      </c>
      <c r="D30" s="12" t="s">
        <v>27</v>
      </c>
      <c r="E30" s="15" t="s">
        <v>232</v>
      </c>
      <c r="F30" s="12" t="s">
        <v>78</v>
      </c>
      <c r="G30" s="110">
        <v>1861.1</v>
      </c>
    </row>
    <row r="31" spans="1:7" ht="45" x14ac:dyDescent="0.2">
      <c r="A31" s="108" t="s">
        <v>41</v>
      </c>
      <c r="B31" s="183"/>
      <c r="C31" s="22" t="s">
        <v>14</v>
      </c>
      <c r="D31" s="22" t="s">
        <v>20</v>
      </c>
      <c r="E31" s="22"/>
      <c r="F31" s="22"/>
      <c r="G31" s="119">
        <f>SUM(G32)</f>
        <v>18097.7</v>
      </c>
    </row>
    <row r="32" spans="1:7" ht="75" x14ac:dyDescent="0.2">
      <c r="A32" s="120" t="s">
        <v>356</v>
      </c>
      <c r="B32" s="183"/>
      <c r="C32" s="19" t="s">
        <v>14</v>
      </c>
      <c r="D32" s="19" t="s">
        <v>20</v>
      </c>
      <c r="E32" s="19" t="s">
        <v>104</v>
      </c>
      <c r="F32" s="19"/>
      <c r="G32" s="119">
        <f>SUM(G33)</f>
        <v>18097.7</v>
      </c>
    </row>
    <row r="33" spans="1:7" ht="30" x14ac:dyDescent="0.2">
      <c r="A33" s="120" t="s">
        <v>95</v>
      </c>
      <c r="B33" s="183"/>
      <c r="C33" s="19" t="s">
        <v>14</v>
      </c>
      <c r="D33" s="19" t="s">
        <v>20</v>
      </c>
      <c r="E33" s="19" t="s">
        <v>105</v>
      </c>
      <c r="F33" s="19"/>
      <c r="G33" s="119">
        <f>SUM(G34)</f>
        <v>18097.7</v>
      </c>
    </row>
    <row r="34" spans="1:7" ht="30" x14ac:dyDescent="0.2">
      <c r="A34" s="120" t="s">
        <v>96</v>
      </c>
      <c r="B34" s="183"/>
      <c r="C34" s="19" t="s">
        <v>14</v>
      </c>
      <c r="D34" s="19" t="s">
        <v>20</v>
      </c>
      <c r="E34" s="19" t="s">
        <v>106</v>
      </c>
      <c r="F34" s="19"/>
      <c r="G34" s="119">
        <f>SUM(G35)</f>
        <v>18097.7</v>
      </c>
    </row>
    <row r="35" spans="1:7" ht="15" x14ac:dyDescent="0.2">
      <c r="A35" s="120" t="s">
        <v>92</v>
      </c>
      <c r="B35" s="183"/>
      <c r="C35" s="19" t="s">
        <v>14</v>
      </c>
      <c r="D35" s="19" t="s">
        <v>20</v>
      </c>
      <c r="E35" s="19" t="s">
        <v>94</v>
      </c>
      <c r="F35" s="19"/>
      <c r="G35" s="119">
        <f>SUM(G36:G38)</f>
        <v>18097.7</v>
      </c>
    </row>
    <row r="36" spans="1:7" ht="60" x14ac:dyDescent="0.2">
      <c r="A36" s="106" t="s">
        <v>76</v>
      </c>
      <c r="B36" s="183"/>
      <c r="C36" s="12" t="s">
        <v>14</v>
      </c>
      <c r="D36" s="12" t="s">
        <v>20</v>
      </c>
      <c r="E36" s="12" t="s">
        <v>94</v>
      </c>
      <c r="F36" s="12" t="s">
        <v>78</v>
      </c>
      <c r="G36" s="126">
        <v>14989.6</v>
      </c>
    </row>
    <row r="37" spans="1:7" ht="30" x14ac:dyDescent="0.2">
      <c r="A37" s="106" t="s">
        <v>85</v>
      </c>
      <c r="B37" s="183"/>
      <c r="C37" s="12" t="s">
        <v>14</v>
      </c>
      <c r="D37" s="12" t="s">
        <v>20</v>
      </c>
      <c r="E37" s="12" t="s">
        <v>94</v>
      </c>
      <c r="F37" s="12" t="s">
        <v>79</v>
      </c>
      <c r="G37" s="126">
        <v>2970.8</v>
      </c>
    </row>
    <row r="38" spans="1:7" ht="15" x14ac:dyDescent="0.2">
      <c r="A38" s="106" t="s">
        <v>77</v>
      </c>
      <c r="B38" s="183"/>
      <c r="C38" s="12" t="s">
        <v>14</v>
      </c>
      <c r="D38" s="12" t="s">
        <v>20</v>
      </c>
      <c r="E38" s="12" t="s">
        <v>94</v>
      </c>
      <c r="F38" s="12" t="s">
        <v>80</v>
      </c>
      <c r="G38" s="126">
        <v>137.30000000000001</v>
      </c>
    </row>
    <row r="39" spans="1:7" ht="15" x14ac:dyDescent="0.2">
      <c r="A39" s="128" t="s">
        <v>273</v>
      </c>
      <c r="B39" s="183"/>
      <c r="C39" s="71" t="s">
        <v>14</v>
      </c>
      <c r="D39" s="71" t="s">
        <v>44</v>
      </c>
      <c r="E39" s="12"/>
      <c r="F39" s="12"/>
      <c r="G39" s="127">
        <f>SUM(G40)</f>
        <v>3</v>
      </c>
    </row>
    <row r="40" spans="1:7" ht="75" x14ac:dyDescent="0.2">
      <c r="A40" s="120" t="s">
        <v>356</v>
      </c>
      <c r="B40" s="183"/>
      <c r="C40" s="33" t="s">
        <v>14</v>
      </c>
      <c r="D40" s="33" t="s">
        <v>44</v>
      </c>
      <c r="E40" s="11" t="s">
        <v>104</v>
      </c>
      <c r="F40" s="12"/>
      <c r="G40" s="127">
        <f>SUM(G41)</f>
        <v>3</v>
      </c>
    </row>
    <row r="41" spans="1:7" ht="30" x14ac:dyDescent="0.2">
      <c r="A41" s="120" t="s">
        <v>95</v>
      </c>
      <c r="B41" s="183"/>
      <c r="C41" s="33" t="s">
        <v>14</v>
      </c>
      <c r="D41" s="33" t="s">
        <v>44</v>
      </c>
      <c r="E41" s="11" t="s">
        <v>105</v>
      </c>
      <c r="F41" s="12"/>
      <c r="G41" s="127">
        <f>SUM(G42)</f>
        <v>3</v>
      </c>
    </row>
    <row r="42" spans="1:7" ht="30" x14ac:dyDescent="0.2">
      <c r="A42" s="113" t="s">
        <v>97</v>
      </c>
      <c r="B42" s="183"/>
      <c r="C42" s="33" t="s">
        <v>14</v>
      </c>
      <c r="D42" s="33" t="s">
        <v>44</v>
      </c>
      <c r="E42" s="11" t="s">
        <v>107</v>
      </c>
      <c r="F42" s="12"/>
      <c r="G42" s="127">
        <f>SUM(G43)</f>
        <v>3</v>
      </c>
    </row>
    <row r="43" spans="1:7" ht="45" x14ac:dyDescent="0.25">
      <c r="A43" s="173" t="s">
        <v>274</v>
      </c>
      <c r="B43" s="183"/>
      <c r="C43" s="33" t="s">
        <v>14</v>
      </c>
      <c r="D43" s="33" t="s">
        <v>44</v>
      </c>
      <c r="E43" s="11" t="s">
        <v>275</v>
      </c>
      <c r="F43" s="12"/>
      <c r="G43" s="127">
        <f>SUM(G44)</f>
        <v>3</v>
      </c>
    </row>
    <row r="44" spans="1:7" ht="30" x14ac:dyDescent="0.2">
      <c r="A44" s="106" t="s">
        <v>85</v>
      </c>
      <c r="B44" s="183"/>
      <c r="C44" s="28" t="s">
        <v>14</v>
      </c>
      <c r="D44" s="28" t="s">
        <v>44</v>
      </c>
      <c r="E44" s="12" t="s">
        <v>275</v>
      </c>
      <c r="F44" s="12" t="s">
        <v>79</v>
      </c>
      <c r="G44" s="126">
        <v>3</v>
      </c>
    </row>
    <row r="45" spans="1:7" ht="15" x14ac:dyDescent="0.2">
      <c r="A45" s="108" t="s">
        <v>17</v>
      </c>
      <c r="B45" s="183"/>
      <c r="C45" s="10" t="s">
        <v>14</v>
      </c>
      <c r="D45" s="10" t="s">
        <v>18</v>
      </c>
      <c r="E45" s="22"/>
      <c r="F45" s="22"/>
      <c r="G45" s="127">
        <f>SUM(G46,G53,G64)</f>
        <v>1169</v>
      </c>
    </row>
    <row r="46" spans="1:7" ht="60" x14ac:dyDescent="0.2">
      <c r="A46" s="113" t="s">
        <v>364</v>
      </c>
      <c r="B46" s="213"/>
      <c r="C46" s="66" t="s">
        <v>14</v>
      </c>
      <c r="D46" s="214" t="s">
        <v>18</v>
      </c>
      <c r="E46" s="215" t="s">
        <v>323</v>
      </c>
      <c r="F46" s="13"/>
      <c r="G46" s="125">
        <f>SUM(G47)</f>
        <v>500</v>
      </c>
    </row>
    <row r="47" spans="1:7" ht="30" x14ac:dyDescent="0.2">
      <c r="A47" s="113" t="s">
        <v>389</v>
      </c>
      <c r="B47" s="213"/>
      <c r="C47" s="66" t="s">
        <v>14</v>
      </c>
      <c r="D47" s="66" t="s">
        <v>18</v>
      </c>
      <c r="E47" s="66" t="s">
        <v>386</v>
      </c>
      <c r="F47" s="12"/>
      <c r="G47" s="119">
        <f>SUM(G48)</f>
        <v>500</v>
      </c>
    </row>
    <row r="48" spans="1:7" ht="30" x14ac:dyDescent="0.2">
      <c r="A48" s="113" t="s">
        <v>390</v>
      </c>
      <c r="B48" s="213"/>
      <c r="C48" s="66" t="s">
        <v>14</v>
      </c>
      <c r="D48" s="66" t="s">
        <v>18</v>
      </c>
      <c r="E48" s="66" t="s">
        <v>385</v>
      </c>
      <c r="F48" s="12"/>
      <c r="G48" s="119">
        <f>SUM(G49,G51)</f>
        <v>500</v>
      </c>
    </row>
    <row r="49" spans="1:7" ht="45" x14ac:dyDescent="0.2">
      <c r="A49" s="134" t="s">
        <v>433</v>
      </c>
      <c r="B49" s="213"/>
      <c r="C49" s="66" t="s">
        <v>14</v>
      </c>
      <c r="D49" s="66" t="s">
        <v>18</v>
      </c>
      <c r="E49" s="66" t="s">
        <v>434</v>
      </c>
      <c r="F49" s="12"/>
      <c r="G49" s="119">
        <f>SUM(G50)</f>
        <v>250</v>
      </c>
    </row>
    <row r="50" spans="1:7" ht="30" x14ac:dyDescent="0.2">
      <c r="A50" s="106" t="s">
        <v>124</v>
      </c>
      <c r="B50" s="213"/>
      <c r="C50" s="20" t="s">
        <v>14</v>
      </c>
      <c r="D50" s="216" t="s">
        <v>18</v>
      </c>
      <c r="E50" s="217" t="s">
        <v>434</v>
      </c>
      <c r="F50" s="13" t="s">
        <v>79</v>
      </c>
      <c r="G50" s="135">
        <v>250</v>
      </c>
    </row>
    <row r="51" spans="1:7" ht="60" x14ac:dyDescent="0.2">
      <c r="A51" s="134" t="s">
        <v>435</v>
      </c>
      <c r="B51" s="213"/>
      <c r="C51" s="66" t="s">
        <v>14</v>
      </c>
      <c r="D51" s="66" t="s">
        <v>18</v>
      </c>
      <c r="E51" s="66" t="s">
        <v>436</v>
      </c>
      <c r="F51" s="12"/>
      <c r="G51" s="119">
        <f>SUM(G52)</f>
        <v>250</v>
      </c>
    </row>
    <row r="52" spans="1:7" ht="30" x14ac:dyDescent="0.2">
      <c r="A52" s="106" t="s">
        <v>124</v>
      </c>
      <c r="B52" s="213"/>
      <c r="C52" s="20" t="s">
        <v>14</v>
      </c>
      <c r="D52" s="216" t="s">
        <v>18</v>
      </c>
      <c r="E52" s="217" t="s">
        <v>436</v>
      </c>
      <c r="F52" s="13" t="s">
        <v>79</v>
      </c>
      <c r="G52" s="135">
        <v>250</v>
      </c>
    </row>
    <row r="53" spans="1:7" ht="45" x14ac:dyDescent="0.2">
      <c r="A53" s="109" t="s">
        <v>357</v>
      </c>
      <c r="B53" s="183"/>
      <c r="C53" s="11" t="s">
        <v>14</v>
      </c>
      <c r="D53" s="11" t="s">
        <v>18</v>
      </c>
      <c r="E53" s="19" t="s">
        <v>246</v>
      </c>
      <c r="F53" s="22"/>
      <c r="G53" s="119">
        <f>SUM(G54)</f>
        <v>48.5</v>
      </c>
    </row>
    <row r="54" spans="1:7" ht="30" x14ac:dyDescent="0.2">
      <c r="A54" s="109" t="s">
        <v>243</v>
      </c>
      <c r="B54" s="183"/>
      <c r="C54" s="11" t="s">
        <v>14</v>
      </c>
      <c r="D54" s="11" t="s">
        <v>18</v>
      </c>
      <c r="E54" s="19" t="s">
        <v>247</v>
      </c>
      <c r="F54" s="22"/>
      <c r="G54" s="119">
        <f>SUM(G55)</f>
        <v>48.5</v>
      </c>
    </row>
    <row r="55" spans="1:7" ht="30" x14ac:dyDescent="0.2">
      <c r="A55" s="109" t="s">
        <v>244</v>
      </c>
      <c r="B55" s="183"/>
      <c r="C55" s="11" t="s">
        <v>14</v>
      </c>
      <c r="D55" s="11" t="s">
        <v>18</v>
      </c>
      <c r="E55" s="19" t="s">
        <v>248</v>
      </c>
      <c r="F55" s="22"/>
      <c r="G55" s="119">
        <f>SUM(G56,G58,G60,G62)</f>
        <v>48.5</v>
      </c>
    </row>
    <row r="56" spans="1:7" ht="15" x14ac:dyDescent="0.2">
      <c r="A56" s="109" t="s">
        <v>264</v>
      </c>
      <c r="B56" s="183"/>
      <c r="C56" s="11" t="s">
        <v>14</v>
      </c>
      <c r="D56" s="11" t="s">
        <v>18</v>
      </c>
      <c r="E56" s="19" t="s">
        <v>263</v>
      </c>
      <c r="F56" s="22"/>
      <c r="G56" s="119">
        <f>SUM(G57)</f>
        <v>10</v>
      </c>
    </row>
    <row r="57" spans="1:7" ht="30" x14ac:dyDescent="0.2">
      <c r="A57" s="106" t="s">
        <v>86</v>
      </c>
      <c r="B57" s="183"/>
      <c r="C57" s="12" t="s">
        <v>14</v>
      </c>
      <c r="D57" s="12" t="s">
        <v>18</v>
      </c>
      <c r="E57" s="15" t="s">
        <v>263</v>
      </c>
      <c r="F57" s="15" t="s">
        <v>83</v>
      </c>
      <c r="G57" s="110">
        <v>10</v>
      </c>
    </row>
    <row r="58" spans="1:7" ht="30" x14ac:dyDescent="0.2">
      <c r="A58" s="109" t="s">
        <v>245</v>
      </c>
      <c r="B58" s="183"/>
      <c r="C58" s="11" t="s">
        <v>14</v>
      </c>
      <c r="D58" s="11" t="s">
        <v>18</v>
      </c>
      <c r="E58" s="19" t="s">
        <v>249</v>
      </c>
      <c r="F58" s="22"/>
      <c r="G58" s="119">
        <f>SUM(G59)</f>
        <v>3</v>
      </c>
    </row>
    <row r="59" spans="1:7" ht="30" x14ac:dyDescent="0.2">
      <c r="A59" s="106" t="s">
        <v>86</v>
      </c>
      <c r="B59" s="183"/>
      <c r="C59" s="12" t="s">
        <v>14</v>
      </c>
      <c r="D59" s="12" t="s">
        <v>18</v>
      </c>
      <c r="E59" s="15" t="s">
        <v>249</v>
      </c>
      <c r="F59" s="15" t="s">
        <v>83</v>
      </c>
      <c r="G59" s="110">
        <v>3</v>
      </c>
    </row>
    <row r="60" spans="1:7" ht="30" x14ac:dyDescent="0.2">
      <c r="A60" s="113" t="s">
        <v>318</v>
      </c>
      <c r="B60" s="202"/>
      <c r="C60" s="11" t="s">
        <v>14</v>
      </c>
      <c r="D60" s="11" t="s">
        <v>18</v>
      </c>
      <c r="E60" s="19" t="s">
        <v>319</v>
      </c>
      <c r="F60" s="22"/>
      <c r="G60" s="119">
        <f>SUM(G61)</f>
        <v>35</v>
      </c>
    </row>
    <row r="61" spans="1:7" ht="30" x14ac:dyDescent="0.2">
      <c r="A61" s="106" t="s">
        <v>124</v>
      </c>
      <c r="B61" s="202"/>
      <c r="C61" s="12" t="s">
        <v>14</v>
      </c>
      <c r="D61" s="12" t="s">
        <v>18</v>
      </c>
      <c r="E61" s="15" t="s">
        <v>319</v>
      </c>
      <c r="F61" s="15" t="s">
        <v>79</v>
      </c>
      <c r="G61" s="110">
        <v>35</v>
      </c>
    </row>
    <row r="62" spans="1:7" ht="45" x14ac:dyDescent="0.2">
      <c r="A62" s="113" t="s">
        <v>438</v>
      </c>
      <c r="B62" s="225"/>
      <c r="C62" s="11" t="s">
        <v>14</v>
      </c>
      <c r="D62" s="11" t="s">
        <v>18</v>
      </c>
      <c r="E62" s="19" t="s">
        <v>437</v>
      </c>
      <c r="F62" s="22"/>
      <c r="G62" s="119">
        <f>SUM(G63)</f>
        <v>0.5</v>
      </c>
    </row>
    <row r="63" spans="1:7" ht="30" x14ac:dyDescent="0.2">
      <c r="A63" s="106" t="s">
        <v>124</v>
      </c>
      <c r="B63" s="225"/>
      <c r="C63" s="12" t="s">
        <v>14</v>
      </c>
      <c r="D63" s="12" t="s">
        <v>18</v>
      </c>
      <c r="E63" s="15" t="s">
        <v>437</v>
      </c>
      <c r="F63" s="15" t="s">
        <v>79</v>
      </c>
      <c r="G63" s="110">
        <v>0.5</v>
      </c>
    </row>
    <row r="64" spans="1:7" ht="75" x14ac:dyDescent="0.2">
      <c r="A64" s="120" t="s">
        <v>356</v>
      </c>
      <c r="B64" s="183"/>
      <c r="C64" s="19" t="s">
        <v>14</v>
      </c>
      <c r="D64" s="19" t="s">
        <v>18</v>
      </c>
      <c r="E64" s="19" t="s">
        <v>104</v>
      </c>
      <c r="F64" s="19"/>
      <c r="G64" s="127">
        <f>SUM(G65)</f>
        <v>620.5</v>
      </c>
    </row>
    <row r="65" spans="1:7" ht="30" x14ac:dyDescent="0.2">
      <c r="A65" s="120" t="s">
        <v>95</v>
      </c>
      <c r="B65" s="183"/>
      <c r="C65" s="19" t="s">
        <v>14</v>
      </c>
      <c r="D65" s="19" t="s">
        <v>18</v>
      </c>
      <c r="E65" s="19" t="s">
        <v>105</v>
      </c>
      <c r="F65" s="19"/>
      <c r="G65" s="127">
        <f>SUM(G66,G77)</f>
        <v>620.5</v>
      </c>
    </row>
    <row r="66" spans="1:7" ht="30" x14ac:dyDescent="0.2">
      <c r="A66" s="129" t="s">
        <v>97</v>
      </c>
      <c r="B66" s="183"/>
      <c r="C66" s="11" t="s">
        <v>14</v>
      </c>
      <c r="D66" s="11" t="s">
        <v>18</v>
      </c>
      <c r="E66" s="19" t="s">
        <v>107</v>
      </c>
      <c r="F66" s="19"/>
      <c r="G66" s="127">
        <f>SUM(G67,G69,G72,G75)</f>
        <v>467</v>
      </c>
    </row>
    <row r="67" spans="1:7" ht="45" x14ac:dyDescent="0.2">
      <c r="A67" s="130" t="s">
        <v>110</v>
      </c>
      <c r="B67" s="183"/>
      <c r="C67" s="11" t="s">
        <v>14</v>
      </c>
      <c r="D67" s="11" t="s">
        <v>18</v>
      </c>
      <c r="E67" s="91" t="s">
        <v>111</v>
      </c>
      <c r="F67" s="19"/>
      <c r="G67" s="127">
        <f>SUM(G68)</f>
        <v>1</v>
      </c>
    </row>
    <row r="68" spans="1:7" ht="60" x14ac:dyDescent="0.2">
      <c r="A68" s="106" t="s">
        <v>76</v>
      </c>
      <c r="B68" s="183"/>
      <c r="C68" s="12" t="s">
        <v>14</v>
      </c>
      <c r="D68" s="12" t="s">
        <v>18</v>
      </c>
      <c r="E68" s="92" t="s">
        <v>111</v>
      </c>
      <c r="F68" s="12" t="s">
        <v>78</v>
      </c>
      <c r="G68" s="126">
        <v>1</v>
      </c>
    </row>
    <row r="69" spans="1:7" ht="45" x14ac:dyDescent="0.2">
      <c r="A69" s="131" t="s">
        <v>112</v>
      </c>
      <c r="B69" s="183"/>
      <c r="C69" s="11" t="s">
        <v>14</v>
      </c>
      <c r="D69" s="11" t="s">
        <v>18</v>
      </c>
      <c r="E69" s="91" t="s">
        <v>113</v>
      </c>
      <c r="F69" s="11"/>
      <c r="G69" s="119">
        <f>SUM(G70:G71)</f>
        <v>407</v>
      </c>
    </row>
    <row r="70" spans="1:7" ht="60" x14ac:dyDescent="0.2">
      <c r="A70" s="106" t="s">
        <v>76</v>
      </c>
      <c r="B70" s="183"/>
      <c r="C70" s="12" t="s">
        <v>14</v>
      </c>
      <c r="D70" s="12" t="s">
        <v>18</v>
      </c>
      <c r="E70" s="92" t="s">
        <v>113</v>
      </c>
      <c r="F70" s="12" t="s">
        <v>78</v>
      </c>
      <c r="G70" s="110">
        <v>389.6</v>
      </c>
    </row>
    <row r="71" spans="1:7" ht="30" x14ac:dyDescent="0.2">
      <c r="A71" s="106" t="s">
        <v>124</v>
      </c>
      <c r="B71" s="183"/>
      <c r="C71" s="12" t="s">
        <v>14</v>
      </c>
      <c r="D71" s="12" t="s">
        <v>18</v>
      </c>
      <c r="E71" s="92" t="s">
        <v>113</v>
      </c>
      <c r="F71" s="12" t="s">
        <v>79</v>
      </c>
      <c r="G71" s="126">
        <v>17.399999999999999</v>
      </c>
    </row>
    <row r="72" spans="1:7" ht="45" x14ac:dyDescent="0.2">
      <c r="A72" s="113" t="s">
        <v>114</v>
      </c>
      <c r="B72" s="183"/>
      <c r="C72" s="11" t="s">
        <v>14</v>
      </c>
      <c r="D72" s="11" t="s">
        <v>18</v>
      </c>
      <c r="E72" s="91" t="s">
        <v>115</v>
      </c>
      <c r="F72" s="15"/>
      <c r="G72" s="127">
        <f>SUM(G73:G74)</f>
        <v>58</v>
      </c>
    </row>
    <row r="73" spans="1:7" ht="60" x14ac:dyDescent="0.2">
      <c r="A73" s="106" t="s">
        <v>76</v>
      </c>
      <c r="B73" s="183"/>
      <c r="C73" s="12" t="s">
        <v>14</v>
      </c>
      <c r="D73" s="12" t="s">
        <v>18</v>
      </c>
      <c r="E73" s="92" t="s">
        <v>115</v>
      </c>
      <c r="F73" s="15" t="s">
        <v>78</v>
      </c>
      <c r="G73" s="110">
        <v>31.1</v>
      </c>
    </row>
    <row r="74" spans="1:7" ht="30" x14ac:dyDescent="0.2">
      <c r="A74" s="106" t="s">
        <v>124</v>
      </c>
      <c r="B74" s="183"/>
      <c r="C74" s="12" t="s">
        <v>14</v>
      </c>
      <c r="D74" s="12" t="s">
        <v>18</v>
      </c>
      <c r="E74" s="92" t="s">
        <v>115</v>
      </c>
      <c r="F74" s="12" t="s">
        <v>79</v>
      </c>
      <c r="G74" s="110">
        <v>26.9</v>
      </c>
    </row>
    <row r="75" spans="1:7" ht="60" x14ac:dyDescent="0.2">
      <c r="A75" s="113" t="s">
        <v>116</v>
      </c>
      <c r="B75" s="183"/>
      <c r="C75" s="11" t="s">
        <v>14</v>
      </c>
      <c r="D75" s="11" t="s">
        <v>18</v>
      </c>
      <c r="E75" s="91" t="s">
        <v>117</v>
      </c>
      <c r="F75" s="12"/>
      <c r="G75" s="119">
        <f>SUM(G76)</f>
        <v>1</v>
      </c>
    </row>
    <row r="76" spans="1:7" ht="30" x14ac:dyDescent="0.2">
      <c r="A76" s="106" t="s">
        <v>124</v>
      </c>
      <c r="B76" s="183"/>
      <c r="C76" s="12" t="s">
        <v>14</v>
      </c>
      <c r="D76" s="12" t="s">
        <v>18</v>
      </c>
      <c r="E76" s="92" t="s">
        <v>117</v>
      </c>
      <c r="F76" s="12" t="s">
        <v>79</v>
      </c>
      <c r="G76" s="126">
        <v>1</v>
      </c>
    </row>
    <row r="77" spans="1:7" ht="30" x14ac:dyDescent="0.2">
      <c r="A77" s="113" t="s">
        <v>346</v>
      </c>
      <c r="B77" s="205"/>
      <c r="C77" s="11" t="s">
        <v>14</v>
      </c>
      <c r="D77" s="11" t="s">
        <v>18</v>
      </c>
      <c r="E77" s="206" t="s">
        <v>344</v>
      </c>
      <c r="F77" s="12"/>
      <c r="G77" s="127">
        <f>SUM(G78)</f>
        <v>153.5</v>
      </c>
    </row>
    <row r="78" spans="1:7" ht="15" x14ac:dyDescent="0.2">
      <c r="A78" s="113" t="s">
        <v>347</v>
      </c>
      <c r="B78" s="205"/>
      <c r="C78" s="11" t="s">
        <v>14</v>
      </c>
      <c r="D78" s="11" t="s">
        <v>18</v>
      </c>
      <c r="E78" s="206" t="s">
        <v>345</v>
      </c>
      <c r="F78" s="12"/>
      <c r="G78" s="126">
        <f>SUM(G79)</f>
        <v>153.5</v>
      </c>
    </row>
    <row r="79" spans="1:7" ht="30" x14ac:dyDescent="0.2">
      <c r="A79" s="106" t="s">
        <v>124</v>
      </c>
      <c r="B79" s="205"/>
      <c r="C79" s="12" t="s">
        <v>14</v>
      </c>
      <c r="D79" s="12" t="s">
        <v>18</v>
      </c>
      <c r="E79" s="207" t="s">
        <v>345</v>
      </c>
      <c r="F79" s="12" t="s">
        <v>79</v>
      </c>
      <c r="G79" s="126">
        <v>153.5</v>
      </c>
    </row>
    <row r="80" spans="1:7" ht="28.5" x14ac:dyDescent="0.2">
      <c r="A80" s="121" t="s">
        <v>75</v>
      </c>
      <c r="B80" s="183"/>
      <c r="C80" s="29" t="s">
        <v>16</v>
      </c>
      <c r="D80" s="12"/>
      <c r="E80" s="15"/>
      <c r="F80" s="12"/>
      <c r="G80" s="112">
        <f>SUM(G81)</f>
        <v>2019</v>
      </c>
    </row>
    <row r="81" spans="1:7" ht="30" x14ac:dyDescent="0.2">
      <c r="A81" s="128" t="s">
        <v>411</v>
      </c>
      <c r="B81" s="183"/>
      <c r="C81" s="180" t="s">
        <v>16</v>
      </c>
      <c r="D81" s="10" t="s">
        <v>33</v>
      </c>
      <c r="E81" s="15"/>
      <c r="F81" s="12"/>
      <c r="G81" s="112">
        <f>SUM(G82)</f>
        <v>2019</v>
      </c>
    </row>
    <row r="82" spans="1:7" ht="75" x14ac:dyDescent="0.2">
      <c r="A82" s="120" t="s">
        <v>358</v>
      </c>
      <c r="B82" s="183"/>
      <c r="C82" s="179" t="s">
        <v>16</v>
      </c>
      <c r="D82" s="11" t="s">
        <v>33</v>
      </c>
      <c r="E82" s="19" t="s">
        <v>104</v>
      </c>
      <c r="F82" s="12"/>
      <c r="G82" s="112">
        <f>SUM(G83)</f>
        <v>2019</v>
      </c>
    </row>
    <row r="83" spans="1:7" ht="30" x14ac:dyDescent="0.2">
      <c r="A83" s="113" t="s">
        <v>125</v>
      </c>
      <c r="B83" s="183"/>
      <c r="C83" s="11" t="s">
        <v>16</v>
      </c>
      <c r="D83" s="11" t="s">
        <v>33</v>
      </c>
      <c r="E83" s="11" t="s">
        <v>129</v>
      </c>
      <c r="F83" s="12"/>
      <c r="G83" s="127">
        <f>SUM(G84)</f>
        <v>2019</v>
      </c>
    </row>
    <row r="84" spans="1:7" ht="30" x14ac:dyDescent="0.2">
      <c r="A84" s="113" t="s">
        <v>126</v>
      </c>
      <c r="B84" s="183"/>
      <c r="C84" s="11" t="s">
        <v>16</v>
      </c>
      <c r="D84" s="11" t="s">
        <v>33</v>
      </c>
      <c r="E84" s="11" t="s">
        <v>128</v>
      </c>
      <c r="F84" s="12"/>
      <c r="G84" s="127">
        <f>SUM(G85)</f>
        <v>2019</v>
      </c>
    </row>
    <row r="85" spans="1:7" ht="15" x14ac:dyDescent="0.2">
      <c r="A85" s="113" t="s">
        <v>127</v>
      </c>
      <c r="B85" s="183"/>
      <c r="C85" s="11" t="s">
        <v>16</v>
      </c>
      <c r="D85" s="11" t="s">
        <v>33</v>
      </c>
      <c r="E85" s="11" t="s">
        <v>130</v>
      </c>
      <c r="F85" s="12"/>
      <c r="G85" s="127">
        <f>SUM(G86:G87)</f>
        <v>2019</v>
      </c>
    </row>
    <row r="86" spans="1:7" ht="60" x14ac:dyDescent="0.2">
      <c r="A86" s="106" t="s">
        <v>76</v>
      </c>
      <c r="B86" s="183"/>
      <c r="C86" s="12" t="s">
        <v>16</v>
      </c>
      <c r="D86" s="12" t="s">
        <v>33</v>
      </c>
      <c r="E86" s="11" t="s">
        <v>130</v>
      </c>
      <c r="F86" s="12" t="s">
        <v>78</v>
      </c>
      <c r="G86" s="126">
        <v>1947</v>
      </c>
    </row>
    <row r="87" spans="1:7" ht="30" x14ac:dyDescent="0.2">
      <c r="A87" s="106" t="s">
        <v>124</v>
      </c>
      <c r="B87" s="183"/>
      <c r="C87" s="12" t="s">
        <v>16</v>
      </c>
      <c r="D87" s="12" t="s">
        <v>33</v>
      </c>
      <c r="E87" s="11" t="s">
        <v>130</v>
      </c>
      <c r="F87" s="12" t="s">
        <v>79</v>
      </c>
      <c r="G87" s="126">
        <v>72</v>
      </c>
    </row>
    <row r="88" spans="1:7" ht="15.75" x14ac:dyDescent="0.2">
      <c r="A88" s="132" t="s">
        <v>19</v>
      </c>
      <c r="B88" s="183"/>
      <c r="C88" s="29" t="s">
        <v>20</v>
      </c>
      <c r="D88" s="11"/>
      <c r="E88" s="30"/>
      <c r="F88" s="30"/>
      <c r="G88" s="119">
        <f>SUM(G89)</f>
        <v>17038.599999999999</v>
      </c>
    </row>
    <row r="89" spans="1:7" ht="15" x14ac:dyDescent="0.2">
      <c r="A89" s="118" t="s">
        <v>42</v>
      </c>
      <c r="B89" s="183"/>
      <c r="C89" s="10" t="s">
        <v>20</v>
      </c>
      <c r="D89" s="10" t="s">
        <v>31</v>
      </c>
      <c r="E89" s="22"/>
      <c r="F89" s="22"/>
      <c r="G89" s="119">
        <f>SUM(G90)</f>
        <v>17038.599999999999</v>
      </c>
    </row>
    <row r="90" spans="1:7" ht="60" x14ac:dyDescent="0.2">
      <c r="A90" s="133" t="s">
        <v>424</v>
      </c>
      <c r="B90" s="183"/>
      <c r="C90" s="11" t="s">
        <v>20</v>
      </c>
      <c r="D90" s="11" t="s">
        <v>31</v>
      </c>
      <c r="E90" s="19" t="s">
        <v>146</v>
      </c>
      <c r="F90" s="22"/>
      <c r="G90" s="119">
        <f>SUM(G91)</f>
        <v>17038.599999999999</v>
      </c>
    </row>
    <row r="91" spans="1:7" ht="60" x14ac:dyDescent="0.2">
      <c r="A91" s="113" t="s">
        <v>149</v>
      </c>
      <c r="B91" s="183"/>
      <c r="C91" s="11" t="s">
        <v>20</v>
      </c>
      <c r="D91" s="11" t="s">
        <v>31</v>
      </c>
      <c r="E91" s="19" t="s">
        <v>147</v>
      </c>
      <c r="F91" s="15"/>
      <c r="G91" s="119">
        <f>SUM(G92,G101)</f>
        <v>17038.599999999999</v>
      </c>
    </row>
    <row r="92" spans="1:7" ht="45" x14ac:dyDescent="0.2">
      <c r="A92" s="113" t="s">
        <v>150</v>
      </c>
      <c r="B92" s="183"/>
      <c r="C92" s="11" t="s">
        <v>20</v>
      </c>
      <c r="D92" s="11" t="s">
        <v>31</v>
      </c>
      <c r="E92" s="19" t="s">
        <v>148</v>
      </c>
      <c r="F92" s="15"/>
      <c r="G92" s="119">
        <f>SUM(G93,G95,G97,G99)</f>
        <v>16938.599999999999</v>
      </c>
    </row>
    <row r="93" spans="1:7" ht="45" x14ac:dyDescent="0.2">
      <c r="A93" s="113" t="s">
        <v>151</v>
      </c>
      <c r="B93" s="183"/>
      <c r="C93" s="11" t="s">
        <v>20</v>
      </c>
      <c r="D93" s="11" t="s">
        <v>31</v>
      </c>
      <c r="E93" s="19" t="s">
        <v>152</v>
      </c>
      <c r="F93" s="15"/>
      <c r="G93" s="119">
        <f>SUM(G94)</f>
        <v>3487.6</v>
      </c>
    </row>
    <row r="94" spans="1:7" ht="30" x14ac:dyDescent="0.2">
      <c r="A94" s="106" t="s">
        <v>124</v>
      </c>
      <c r="B94" s="183"/>
      <c r="C94" s="12" t="s">
        <v>20</v>
      </c>
      <c r="D94" s="12" t="s">
        <v>31</v>
      </c>
      <c r="E94" s="15" t="s">
        <v>152</v>
      </c>
      <c r="F94" s="15" t="s">
        <v>79</v>
      </c>
      <c r="G94" s="110">
        <v>3487.6</v>
      </c>
    </row>
    <row r="95" spans="1:7" ht="30" x14ac:dyDescent="0.25">
      <c r="A95" s="203" t="s">
        <v>320</v>
      </c>
      <c r="B95" s="202"/>
      <c r="C95" s="11" t="s">
        <v>20</v>
      </c>
      <c r="D95" s="11" t="s">
        <v>31</v>
      </c>
      <c r="E95" s="19" t="s">
        <v>321</v>
      </c>
      <c r="F95" s="15"/>
      <c r="G95" s="119">
        <f>SUM(G96)</f>
        <v>650</v>
      </c>
    </row>
    <row r="96" spans="1:7" ht="30" x14ac:dyDescent="0.2">
      <c r="A96" s="106" t="s">
        <v>124</v>
      </c>
      <c r="B96" s="202"/>
      <c r="C96" s="12" t="s">
        <v>20</v>
      </c>
      <c r="D96" s="12" t="s">
        <v>31</v>
      </c>
      <c r="E96" s="15" t="s">
        <v>321</v>
      </c>
      <c r="F96" s="15" t="s">
        <v>79</v>
      </c>
      <c r="G96" s="110">
        <v>650</v>
      </c>
    </row>
    <row r="97" spans="1:7" ht="60" x14ac:dyDescent="0.2">
      <c r="A97" s="113" t="s">
        <v>153</v>
      </c>
      <c r="B97" s="183"/>
      <c r="C97" s="11" t="s">
        <v>20</v>
      </c>
      <c r="D97" s="11" t="s">
        <v>31</v>
      </c>
      <c r="E97" s="19" t="s">
        <v>154</v>
      </c>
      <c r="F97" s="15"/>
      <c r="G97" s="119">
        <f>SUM(G98)</f>
        <v>12673</v>
      </c>
    </row>
    <row r="98" spans="1:7" ht="30" x14ac:dyDescent="0.2">
      <c r="A98" s="106" t="s">
        <v>124</v>
      </c>
      <c r="B98" s="183"/>
      <c r="C98" s="12" t="s">
        <v>20</v>
      </c>
      <c r="D98" s="12" t="s">
        <v>31</v>
      </c>
      <c r="E98" s="15" t="s">
        <v>154</v>
      </c>
      <c r="F98" s="15" t="s">
        <v>79</v>
      </c>
      <c r="G98" s="110">
        <v>12673</v>
      </c>
    </row>
    <row r="99" spans="1:7" ht="75" x14ac:dyDescent="0.2">
      <c r="A99" s="113" t="s">
        <v>279</v>
      </c>
      <c r="B99" s="191"/>
      <c r="C99" s="11" t="s">
        <v>20</v>
      </c>
      <c r="D99" s="11" t="s">
        <v>31</v>
      </c>
      <c r="E99" s="19" t="s">
        <v>297</v>
      </c>
      <c r="F99" s="15"/>
      <c r="G99" s="119">
        <f>SUM(G100)</f>
        <v>128</v>
      </c>
    </row>
    <row r="100" spans="1:7" ht="30" x14ac:dyDescent="0.2">
      <c r="A100" s="106" t="s">
        <v>124</v>
      </c>
      <c r="B100" s="191"/>
      <c r="C100" s="12" t="s">
        <v>20</v>
      </c>
      <c r="D100" s="12" t="s">
        <v>31</v>
      </c>
      <c r="E100" s="15" t="s">
        <v>297</v>
      </c>
      <c r="F100" s="15" t="s">
        <v>79</v>
      </c>
      <c r="G100" s="110">
        <v>128</v>
      </c>
    </row>
    <row r="101" spans="1:7" ht="30" x14ac:dyDescent="0.2">
      <c r="A101" s="113" t="s">
        <v>308</v>
      </c>
      <c r="B101" s="196"/>
      <c r="C101" s="11" t="s">
        <v>20</v>
      </c>
      <c r="D101" s="11" t="s">
        <v>31</v>
      </c>
      <c r="E101" s="19" t="s">
        <v>302</v>
      </c>
      <c r="F101" s="15"/>
      <c r="G101" s="119">
        <f>SUM(G102)</f>
        <v>100</v>
      </c>
    </row>
    <row r="102" spans="1:7" ht="30" x14ac:dyDescent="0.2">
      <c r="A102" s="113" t="s">
        <v>307</v>
      </c>
      <c r="B102" s="196"/>
      <c r="C102" s="11" t="s">
        <v>20</v>
      </c>
      <c r="D102" s="11" t="s">
        <v>31</v>
      </c>
      <c r="E102" s="19" t="s">
        <v>303</v>
      </c>
      <c r="F102" s="15"/>
      <c r="G102" s="119">
        <f>SUM(G103)</f>
        <v>100</v>
      </c>
    </row>
    <row r="103" spans="1:7" ht="30" x14ac:dyDescent="0.2">
      <c r="A103" s="106" t="s">
        <v>124</v>
      </c>
      <c r="B103" s="196"/>
      <c r="C103" s="12" t="s">
        <v>20</v>
      </c>
      <c r="D103" s="12" t="s">
        <v>31</v>
      </c>
      <c r="E103" s="15" t="s">
        <v>303</v>
      </c>
      <c r="F103" s="15" t="s">
        <v>79</v>
      </c>
      <c r="G103" s="110">
        <v>100</v>
      </c>
    </row>
    <row r="104" spans="1:7" ht="15" x14ac:dyDescent="0.2">
      <c r="A104" s="132" t="s">
        <v>43</v>
      </c>
      <c r="B104" s="183"/>
      <c r="C104" s="31" t="s">
        <v>44</v>
      </c>
      <c r="D104" s="11"/>
      <c r="E104" s="23"/>
      <c r="F104" s="23"/>
      <c r="G104" s="136">
        <f>SUM(G105,G118)</f>
        <v>13208.8</v>
      </c>
    </row>
    <row r="105" spans="1:7" ht="15" x14ac:dyDescent="0.2">
      <c r="A105" s="108" t="s">
        <v>45</v>
      </c>
      <c r="B105" s="183"/>
      <c r="C105" s="18" t="s">
        <v>44</v>
      </c>
      <c r="D105" s="18" t="s">
        <v>14</v>
      </c>
      <c r="E105" s="18"/>
      <c r="F105" s="18"/>
      <c r="G105" s="119">
        <f>SUM(G106,G113)</f>
        <v>991</v>
      </c>
    </row>
    <row r="106" spans="1:7" ht="60" x14ac:dyDescent="0.2">
      <c r="A106" s="113" t="s">
        <v>364</v>
      </c>
      <c r="B106" s="209"/>
      <c r="C106" s="19" t="s">
        <v>44</v>
      </c>
      <c r="D106" s="19" t="s">
        <v>14</v>
      </c>
      <c r="E106" s="19" t="s">
        <v>323</v>
      </c>
      <c r="F106" s="15"/>
      <c r="G106" s="119">
        <f>SUM(G107)</f>
        <v>800</v>
      </c>
    </row>
    <row r="107" spans="1:7" ht="30" x14ac:dyDescent="0.2">
      <c r="A107" s="133" t="s">
        <v>389</v>
      </c>
      <c r="B107" s="209"/>
      <c r="C107" s="15" t="s">
        <v>44</v>
      </c>
      <c r="D107" s="15" t="s">
        <v>14</v>
      </c>
      <c r="E107" s="19" t="s">
        <v>386</v>
      </c>
      <c r="F107" s="15"/>
      <c r="G107" s="119">
        <f>SUM(G108)</f>
        <v>800</v>
      </c>
    </row>
    <row r="108" spans="1:7" ht="30" x14ac:dyDescent="0.2">
      <c r="A108" s="133" t="s">
        <v>390</v>
      </c>
      <c r="B108" s="209"/>
      <c r="C108" s="11" t="s">
        <v>44</v>
      </c>
      <c r="D108" s="11" t="s">
        <v>14</v>
      </c>
      <c r="E108" s="19" t="s">
        <v>385</v>
      </c>
      <c r="F108" s="15"/>
      <c r="G108" s="119">
        <f>SUM(G109,G111)</f>
        <v>800</v>
      </c>
    </row>
    <row r="109" spans="1:7" ht="60" x14ac:dyDescent="0.2">
      <c r="A109" s="113" t="s">
        <v>391</v>
      </c>
      <c r="B109" s="209"/>
      <c r="C109" s="15" t="s">
        <v>44</v>
      </c>
      <c r="D109" s="15" t="s">
        <v>14</v>
      </c>
      <c r="E109" s="19" t="s">
        <v>387</v>
      </c>
      <c r="F109" s="15"/>
      <c r="G109" s="119">
        <f>SUM(G110)</f>
        <v>400</v>
      </c>
    </row>
    <row r="110" spans="1:7" ht="30" x14ac:dyDescent="0.2">
      <c r="A110" s="106" t="s">
        <v>124</v>
      </c>
      <c r="B110" s="209"/>
      <c r="C110" s="12" t="s">
        <v>44</v>
      </c>
      <c r="D110" s="12" t="s">
        <v>14</v>
      </c>
      <c r="E110" s="15" t="s">
        <v>387</v>
      </c>
      <c r="F110" s="15" t="s">
        <v>79</v>
      </c>
      <c r="G110" s="110">
        <v>400</v>
      </c>
    </row>
    <row r="111" spans="1:7" ht="75" x14ac:dyDescent="0.2">
      <c r="A111" s="109" t="s">
        <v>392</v>
      </c>
      <c r="B111" s="209"/>
      <c r="C111" s="15" t="s">
        <v>44</v>
      </c>
      <c r="D111" s="15" t="s">
        <v>14</v>
      </c>
      <c r="E111" s="19" t="s">
        <v>388</v>
      </c>
      <c r="F111" s="15"/>
      <c r="G111" s="119">
        <f>SUM(G112)</f>
        <v>400</v>
      </c>
    </row>
    <row r="112" spans="1:7" ht="30" x14ac:dyDescent="0.2">
      <c r="A112" s="106" t="s">
        <v>124</v>
      </c>
      <c r="B112" s="209"/>
      <c r="C112" s="12" t="s">
        <v>44</v>
      </c>
      <c r="D112" s="12" t="s">
        <v>14</v>
      </c>
      <c r="E112" s="15" t="s">
        <v>388</v>
      </c>
      <c r="F112" s="15" t="s">
        <v>79</v>
      </c>
      <c r="G112" s="110">
        <v>400</v>
      </c>
    </row>
    <row r="113" spans="1:7" ht="60" x14ac:dyDescent="0.2">
      <c r="A113" s="133" t="s">
        <v>373</v>
      </c>
      <c r="B113" s="183"/>
      <c r="C113" s="11" t="s">
        <v>44</v>
      </c>
      <c r="D113" s="11" t="s">
        <v>14</v>
      </c>
      <c r="E113" s="19" t="s">
        <v>157</v>
      </c>
      <c r="F113" s="19"/>
      <c r="G113" s="119">
        <f t="shared" ref="G113:G116" si="1">SUM(G114)</f>
        <v>191</v>
      </c>
    </row>
    <row r="114" spans="1:7" ht="45" x14ac:dyDescent="0.2">
      <c r="A114" s="133" t="s">
        <v>155</v>
      </c>
      <c r="B114" s="183"/>
      <c r="C114" s="11" t="s">
        <v>44</v>
      </c>
      <c r="D114" s="11" t="s">
        <v>14</v>
      </c>
      <c r="E114" s="19" t="s">
        <v>158</v>
      </c>
      <c r="F114" s="19"/>
      <c r="G114" s="119">
        <f t="shared" si="1"/>
        <v>191</v>
      </c>
    </row>
    <row r="115" spans="1:7" ht="30" x14ac:dyDescent="0.2">
      <c r="A115" s="133" t="s">
        <v>156</v>
      </c>
      <c r="B115" s="183"/>
      <c r="C115" s="11" t="s">
        <v>44</v>
      </c>
      <c r="D115" s="11" t="s">
        <v>14</v>
      </c>
      <c r="E115" s="19" t="s">
        <v>160</v>
      </c>
      <c r="F115" s="19"/>
      <c r="G115" s="119">
        <f>SUM(G116)</f>
        <v>191</v>
      </c>
    </row>
    <row r="116" spans="1:7" ht="45" x14ac:dyDescent="0.2">
      <c r="A116" s="133" t="s">
        <v>268</v>
      </c>
      <c r="B116" s="183"/>
      <c r="C116" s="11" t="s">
        <v>44</v>
      </c>
      <c r="D116" s="11" t="s">
        <v>14</v>
      </c>
      <c r="E116" s="19" t="s">
        <v>161</v>
      </c>
      <c r="F116" s="19"/>
      <c r="G116" s="119">
        <f t="shared" si="1"/>
        <v>191</v>
      </c>
    </row>
    <row r="117" spans="1:7" ht="30" x14ac:dyDescent="0.2">
      <c r="A117" s="106" t="s">
        <v>124</v>
      </c>
      <c r="B117" s="183"/>
      <c r="C117" s="15" t="s">
        <v>44</v>
      </c>
      <c r="D117" s="15" t="s">
        <v>14</v>
      </c>
      <c r="E117" s="15" t="s">
        <v>161</v>
      </c>
      <c r="F117" s="15" t="s">
        <v>79</v>
      </c>
      <c r="G117" s="110">
        <v>191</v>
      </c>
    </row>
    <row r="118" spans="1:7" ht="15" x14ac:dyDescent="0.2">
      <c r="A118" s="138" t="s">
        <v>52</v>
      </c>
      <c r="B118" s="192"/>
      <c r="C118" s="22" t="s">
        <v>44</v>
      </c>
      <c r="D118" s="22" t="s">
        <v>27</v>
      </c>
      <c r="E118" s="22"/>
      <c r="F118" s="15"/>
      <c r="G118" s="119">
        <f>SUM(G119)</f>
        <v>12217.8</v>
      </c>
    </row>
    <row r="119" spans="1:7" ht="60" x14ac:dyDescent="0.2">
      <c r="A119" s="133" t="s">
        <v>374</v>
      </c>
      <c r="B119" s="192"/>
      <c r="C119" s="19" t="s">
        <v>44</v>
      </c>
      <c r="D119" s="19" t="s">
        <v>27</v>
      </c>
      <c r="E119" s="19" t="s">
        <v>157</v>
      </c>
      <c r="F119" s="15"/>
      <c r="G119" s="119">
        <f>SUM(G120)</f>
        <v>12217.8</v>
      </c>
    </row>
    <row r="120" spans="1:7" ht="45" x14ac:dyDescent="0.2">
      <c r="A120" s="133" t="s">
        <v>155</v>
      </c>
      <c r="B120" s="192"/>
      <c r="C120" s="15" t="s">
        <v>44</v>
      </c>
      <c r="D120" s="15" t="s">
        <v>27</v>
      </c>
      <c r="E120" s="19" t="s">
        <v>158</v>
      </c>
      <c r="F120" s="15"/>
      <c r="G120" s="119">
        <f>SUM(G121)</f>
        <v>12217.8</v>
      </c>
    </row>
    <row r="121" spans="1:7" ht="30" x14ac:dyDescent="0.2">
      <c r="A121" s="133" t="s">
        <v>156</v>
      </c>
      <c r="B121" s="192"/>
      <c r="C121" s="11" t="s">
        <v>44</v>
      </c>
      <c r="D121" s="11" t="s">
        <v>27</v>
      </c>
      <c r="E121" s="19" t="s">
        <v>160</v>
      </c>
      <c r="F121" s="15"/>
      <c r="G121" s="119">
        <f>SUM(G122,G124,G128,G126,G130)</f>
        <v>12217.8</v>
      </c>
    </row>
    <row r="122" spans="1:7" ht="60" x14ac:dyDescent="0.2">
      <c r="A122" s="113" t="s">
        <v>380</v>
      </c>
      <c r="B122" s="209"/>
      <c r="C122" s="19" t="s">
        <v>44</v>
      </c>
      <c r="D122" s="19" t="s">
        <v>27</v>
      </c>
      <c r="E122" s="87" t="s">
        <v>381</v>
      </c>
      <c r="F122" s="15"/>
      <c r="G122" s="119">
        <f>SUM(G123)</f>
        <v>7501</v>
      </c>
    </row>
    <row r="123" spans="1:7" ht="30" x14ac:dyDescent="0.2">
      <c r="A123" s="106" t="s">
        <v>382</v>
      </c>
      <c r="B123" s="209"/>
      <c r="C123" s="15" t="s">
        <v>44</v>
      </c>
      <c r="D123" s="15" t="s">
        <v>27</v>
      </c>
      <c r="E123" s="86" t="s">
        <v>381</v>
      </c>
      <c r="F123" s="15" t="s">
        <v>309</v>
      </c>
      <c r="G123" s="110">
        <v>7501</v>
      </c>
    </row>
    <row r="124" spans="1:7" ht="75" x14ac:dyDescent="0.2">
      <c r="A124" s="113" t="s">
        <v>383</v>
      </c>
      <c r="B124" s="209"/>
      <c r="C124" s="19" t="s">
        <v>44</v>
      </c>
      <c r="D124" s="19" t="s">
        <v>27</v>
      </c>
      <c r="E124" s="87" t="s">
        <v>384</v>
      </c>
      <c r="F124" s="15"/>
      <c r="G124" s="119">
        <f>SUM(G125)</f>
        <v>484</v>
      </c>
    </row>
    <row r="125" spans="1:7" ht="30" x14ac:dyDescent="0.2">
      <c r="A125" s="106" t="s">
        <v>382</v>
      </c>
      <c r="B125" s="209"/>
      <c r="C125" s="15" t="s">
        <v>44</v>
      </c>
      <c r="D125" s="15" t="s">
        <v>27</v>
      </c>
      <c r="E125" s="86" t="s">
        <v>384</v>
      </c>
      <c r="F125" s="15" t="s">
        <v>309</v>
      </c>
      <c r="G125" s="110">
        <v>484</v>
      </c>
    </row>
    <row r="126" spans="1:7" ht="30" x14ac:dyDescent="0.2">
      <c r="A126" s="113" t="s">
        <v>418</v>
      </c>
      <c r="B126" s="212"/>
      <c r="C126" s="19" t="s">
        <v>44</v>
      </c>
      <c r="D126" s="19" t="s">
        <v>27</v>
      </c>
      <c r="E126" s="87" t="s">
        <v>417</v>
      </c>
      <c r="F126" s="15"/>
      <c r="G126" s="119">
        <f>SUM(G127)</f>
        <v>32.799999999999997</v>
      </c>
    </row>
    <row r="127" spans="1:7" ht="15" x14ac:dyDescent="0.2">
      <c r="A127" s="106" t="s">
        <v>77</v>
      </c>
      <c r="B127" s="212"/>
      <c r="C127" s="15" t="s">
        <v>44</v>
      </c>
      <c r="D127" s="15" t="s">
        <v>27</v>
      </c>
      <c r="E127" s="86" t="s">
        <v>417</v>
      </c>
      <c r="F127" s="15" t="s">
        <v>80</v>
      </c>
      <c r="G127" s="110">
        <v>32.799999999999997</v>
      </c>
    </row>
    <row r="128" spans="1:7" ht="30" x14ac:dyDescent="0.2">
      <c r="A128" s="113" t="s">
        <v>300</v>
      </c>
      <c r="B128" s="197"/>
      <c r="C128" s="19" t="s">
        <v>44</v>
      </c>
      <c r="D128" s="19" t="s">
        <v>27</v>
      </c>
      <c r="E128" s="87" t="s">
        <v>301</v>
      </c>
      <c r="F128" s="15"/>
      <c r="G128" s="119">
        <f>SUM(G129)</f>
        <v>1000</v>
      </c>
    </row>
    <row r="129" spans="1:7" ht="15" x14ac:dyDescent="0.2">
      <c r="A129" s="106" t="s">
        <v>77</v>
      </c>
      <c r="B129" s="197"/>
      <c r="C129" s="15" t="s">
        <v>44</v>
      </c>
      <c r="D129" s="15" t="s">
        <v>27</v>
      </c>
      <c r="E129" s="86" t="s">
        <v>301</v>
      </c>
      <c r="F129" s="15" t="s">
        <v>80</v>
      </c>
      <c r="G129" s="110">
        <v>1000</v>
      </c>
    </row>
    <row r="130" spans="1:7" ht="45" x14ac:dyDescent="0.2">
      <c r="A130" s="113" t="s">
        <v>448</v>
      </c>
      <c r="B130" s="227"/>
      <c r="C130" s="19" t="s">
        <v>44</v>
      </c>
      <c r="D130" s="19" t="s">
        <v>27</v>
      </c>
      <c r="E130" s="87" t="s">
        <v>447</v>
      </c>
      <c r="F130" s="15"/>
      <c r="G130" s="119">
        <f>SUM(G131)</f>
        <v>3200</v>
      </c>
    </row>
    <row r="131" spans="1:7" ht="15" x14ac:dyDescent="0.2">
      <c r="A131" s="106" t="s">
        <v>77</v>
      </c>
      <c r="B131" s="227"/>
      <c r="C131" s="15" t="s">
        <v>44</v>
      </c>
      <c r="D131" s="15" t="s">
        <v>27</v>
      </c>
      <c r="E131" s="86" t="s">
        <v>447</v>
      </c>
      <c r="F131" s="15" t="s">
        <v>80</v>
      </c>
      <c r="G131" s="110">
        <v>3200</v>
      </c>
    </row>
    <row r="132" spans="1:7" ht="14.25" x14ac:dyDescent="0.2">
      <c r="A132" s="132" t="s">
        <v>23</v>
      </c>
      <c r="B132" s="55"/>
      <c r="C132" s="31" t="s">
        <v>24</v>
      </c>
      <c r="D132" s="31"/>
      <c r="E132" s="30"/>
      <c r="F132" s="30"/>
      <c r="G132" s="127">
        <f>SUM(G133,G138,G144)</f>
        <v>456.79999999999995</v>
      </c>
    </row>
    <row r="133" spans="1:7" ht="15" x14ac:dyDescent="0.2">
      <c r="A133" s="108" t="s">
        <v>25</v>
      </c>
      <c r="B133" s="55"/>
      <c r="C133" s="10" t="s">
        <v>24</v>
      </c>
      <c r="D133" s="10" t="s">
        <v>14</v>
      </c>
      <c r="E133" s="15"/>
      <c r="F133" s="15"/>
      <c r="G133" s="228">
        <f>SUM(G134)</f>
        <v>6</v>
      </c>
    </row>
    <row r="134" spans="1:7" ht="15" x14ac:dyDescent="0.2">
      <c r="A134" s="113" t="s">
        <v>241</v>
      </c>
      <c r="B134" s="55"/>
      <c r="C134" s="73" t="s">
        <v>24</v>
      </c>
      <c r="D134" s="73" t="s">
        <v>14</v>
      </c>
      <c r="E134" s="87" t="s">
        <v>240</v>
      </c>
      <c r="F134" s="18"/>
      <c r="G134" s="119">
        <f t="shared" ref="G134" si="2">SUM(G135)</f>
        <v>6</v>
      </c>
    </row>
    <row r="135" spans="1:7" ht="30" x14ac:dyDescent="0.2">
      <c r="A135" s="113" t="s">
        <v>413</v>
      </c>
      <c r="B135" s="55"/>
      <c r="C135" s="73" t="s">
        <v>24</v>
      </c>
      <c r="D135" s="73" t="s">
        <v>14</v>
      </c>
      <c r="E135" s="87" t="s">
        <v>99</v>
      </c>
      <c r="F135" s="18"/>
      <c r="G135" s="139">
        <f>SUM(G136)</f>
        <v>6</v>
      </c>
    </row>
    <row r="136" spans="1:7" ht="15" x14ac:dyDescent="0.2">
      <c r="A136" s="120" t="s">
        <v>450</v>
      </c>
      <c r="B136" s="55"/>
      <c r="C136" s="12" t="s">
        <v>24</v>
      </c>
      <c r="D136" s="12" t="s">
        <v>14</v>
      </c>
      <c r="E136" s="19" t="s">
        <v>449</v>
      </c>
      <c r="F136" s="11"/>
      <c r="G136" s="119">
        <f>SUM(G137)</f>
        <v>6</v>
      </c>
    </row>
    <row r="137" spans="1:7" ht="30" x14ac:dyDescent="0.2">
      <c r="A137" s="106" t="s">
        <v>124</v>
      </c>
      <c r="B137" s="55"/>
      <c r="C137" s="12" t="s">
        <v>24</v>
      </c>
      <c r="D137" s="12" t="s">
        <v>14</v>
      </c>
      <c r="E137" s="15" t="s">
        <v>449</v>
      </c>
      <c r="F137" s="12" t="s">
        <v>79</v>
      </c>
      <c r="G137" s="110">
        <v>6</v>
      </c>
    </row>
    <row r="138" spans="1:7" ht="15" x14ac:dyDescent="0.2">
      <c r="A138" s="108" t="s">
        <v>29</v>
      </c>
      <c r="B138" s="183"/>
      <c r="C138" s="22" t="s">
        <v>24</v>
      </c>
      <c r="D138" s="22" t="s">
        <v>24</v>
      </c>
      <c r="E138" s="22"/>
      <c r="F138" s="22"/>
      <c r="G138" s="119">
        <f>SUM(G139)</f>
        <v>345.2</v>
      </c>
    </row>
    <row r="139" spans="1:7" ht="45" x14ac:dyDescent="0.2">
      <c r="A139" s="129" t="s">
        <v>359</v>
      </c>
      <c r="B139" s="183"/>
      <c r="C139" s="19" t="s">
        <v>24</v>
      </c>
      <c r="D139" s="19" t="s">
        <v>24</v>
      </c>
      <c r="E139" s="19" t="s">
        <v>143</v>
      </c>
      <c r="F139" s="19"/>
      <c r="G139" s="119">
        <f>SUM(G140)</f>
        <v>345.2</v>
      </c>
    </row>
    <row r="140" spans="1:7" ht="15" x14ac:dyDescent="0.2">
      <c r="A140" s="129" t="s">
        <v>197</v>
      </c>
      <c r="B140" s="183"/>
      <c r="C140" s="19" t="s">
        <v>24</v>
      </c>
      <c r="D140" s="19" t="s">
        <v>24</v>
      </c>
      <c r="E140" s="19" t="s">
        <v>144</v>
      </c>
      <c r="F140" s="19"/>
      <c r="G140" s="119">
        <f>SUM(G141)</f>
        <v>345.2</v>
      </c>
    </row>
    <row r="141" spans="1:7" ht="15" x14ac:dyDescent="0.2">
      <c r="A141" s="129" t="s">
        <v>142</v>
      </c>
      <c r="B141" s="183"/>
      <c r="C141" s="19" t="s">
        <v>24</v>
      </c>
      <c r="D141" s="19" t="s">
        <v>24</v>
      </c>
      <c r="E141" s="19" t="s">
        <v>145</v>
      </c>
      <c r="F141" s="19"/>
      <c r="G141" s="119">
        <f>SUM(G142)</f>
        <v>345.2</v>
      </c>
    </row>
    <row r="142" spans="1:7" ht="30" x14ac:dyDescent="0.2">
      <c r="A142" s="129" t="s">
        <v>198</v>
      </c>
      <c r="B142" s="183"/>
      <c r="C142" s="19" t="s">
        <v>24</v>
      </c>
      <c r="D142" s="19" t="s">
        <v>24</v>
      </c>
      <c r="E142" s="19" t="s">
        <v>199</v>
      </c>
      <c r="F142" s="19"/>
      <c r="G142" s="119">
        <f>SUM(G143)</f>
        <v>345.2</v>
      </c>
    </row>
    <row r="143" spans="1:7" ht="30" x14ac:dyDescent="0.2">
      <c r="A143" s="106" t="s">
        <v>86</v>
      </c>
      <c r="B143" s="183"/>
      <c r="C143" s="15" t="s">
        <v>24</v>
      </c>
      <c r="D143" s="15" t="s">
        <v>24</v>
      </c>
      <c r="E143" s="15" t="s">
        <v>199</v>
      </c>
      <c r="F143" s="12" t="s">
        <v>83</v>
      </c>
      <c r="G143" s="110">
        <v>345.2</v>
      </c>
    </row>
    <row r="144" spans="1:7" ht="15" x14ac:dyDescent="0.2">
      <c r="A144" s="108" t="s">
        <v>30</v>
      </c>
      <c r="B144" s="183"/>
      <c r="C144" s="22" t="s">
        <v>24</v>
      </c>
      <c r="D144" s="22" t="s">
        <v>31</v>
      </c>
      <c r="E144" s="22"/>
      <c r="F144" s="22"/>
      <c r="G144" s="119">
        <f>SUM(G145)</f>
        <v>105.6</v>
      </c>
    </row>
    <row r="145" spans="1:7" ht="45" x14ac:dyDescent="0.2">
      <c r="A145" s="129" t="s">
        <v>360</v>
      </c>
      <c r="B145" s="183"/>
      <c r="C145" s="11" t="s">
        <v>24</v>
      </c>
      <c r="D145" s="11" t="s">
        <v>31</v>
      </c>
      <c r="E145" s="19" t="s">
        <v>143</v>
      </c>
      <c r="F145" s="12"/>
      <c r="G145" s="119">
        <f>SUM(G146)</f>
        <v>105.6</v>
      </c>
    </row>
    <row r="146" spans="1:7" ht="30" x14ac:dyDescent="0.2">
      <c r="A146" s="113" t="s">
        <v>169</v>
      </c>
      <c r="B146" s="183"/>
      <c r="C146" s="11" t="s">
        <v>24</v>
      </c>
      <c r="D146" s="11" t="s">
        <v>31</v>
      </c>
      <c r="E146" s="19" t="s">
        <v>172</v>
      </c>
      <c r="F146" s="12"/>
      <c r="G146" s="119">
        <f>SUM(G147,G152)</f>
        <v>105.6</v>
      </c>
    </row>
    <row r="147" spans="1:7" ht="15" x14ac:dyDescent="0.2">
      <c r="A147" s="129" t="s">
        <v>180</v>
      </c>
      <c r="B147" s="183"/>
      <c r="C147" s="11" t="s">
        <v>24</v>
      </c>
      <c r="D147" s="11" t="s">
        <v>31</v>
      </c>
      <c r="E147" s="19" t="s">
        <v>181</v>
      </c>
      <c r="F147" s="12"/>
      <c r="G147" s="119">
        <f>SUM(G148,G150)</f>
        <v>90.6</v>
      </c>
    </row>
    <row r="148" spans="1:7" ht="30" x14ac:dyDescent="0.2">
      <c r="A148" s="113" t="s">
        <v>305</v>
      </c>
      <c r="B148" s="55"/>
      <c r="C148" s="11" t="s">
        <v>24</v>
      </c>
      <c r="D148" s="11" t="s">
        <v>31</v>
      </c>
      <c r="E148" s="19" t="s">
        <v>304</v>
      </c>
      <c r="F148" s="19"/>
      <c r="G148" s="127">
        <f>SUM(G149)</f>
        <v>60</v>
      </c>
    </row>
    <row r="149" spans="1:7" ht="30" x14ac:dyDescent="0.2">
      <c r="A149" s="106" t="s">
        <v>124</v>
      </c>
      <c r="B149" s="55"/>
      <c r="C149" s="12" t="s">
        <v>24</v>
      </c>
      <c r="D149" s="12" t="s">
        <v>31</v>
      </c>
      <c r="E149" s="15" t="s">
        <v>304</v>
      </c>
      <c r="F149" s="15" t="s">
        <v>79</v>
      </c>
      <c r="G149" s="126">
        <v>60</v>
      </c>
    </row>
    <row r="150" spans="1:7" ht="15" x14ac:dyDescent="0.2">
      <c r="A150" s="113" t="s">
        <v>269</v>
      </c>
      <c r="B150" s="55"/>
      <c r="C150" s="11" t="s">
        <v>24</v>
      </c>
      <c r="D150" s="11" t="s">
        <v>31</v>
      </c>
      <c r="E150" s="19" t="s">
        <v>270</v>
      </c>
      <c r="F150" s="19"/>
      <c r="G150" s="127">
        <f>SUM(G151)</f>
        <v>30.6</v>
      </c>
    </row>
    <row r="151" spans="1:7" ht="30" x14ac:dyDescent="0.2">
      <c r="A151" s="106" t="s">
        <v>124</v>
      </c>
      <c r="B151" s="55"/>
      <c r="C151" s="12" t="s">
        <v>24</v>
      </c>
      <c r="D151" s="12" t="s">
        <v>31</v>
      </c>
      <c r="E151" s="15" t="s">
        <v>270</v>
      </c>
      <c r="F151" s="15" t="s">
        <v>79</v>
      </c>
      <c r="G151" s="126">
        <v>30.6</v>
      </c>
    </row>
    <row r="152" spans="1:7" ht="15" x14ac:dyDescent="0.2">
      <c r="A152" s="113" t="s">
        <v>187</v>
      </c>
      <c r="B152" s="55"/>
      <c r="C152" s="11" t="s">
        <v>24</v>
      </c>
      <c r="D152" s="11" t="s">
        <v>31</v>
      </c>
      <c r="E152" s="19" t="s">
        <v>188</v>
      </c>
      <c r="F152" s="15"/>
      <c r="G152" s="127">
        <f>SUM(G153)</f>
        <v>15</v>
      </c>
    </row>
    <row r="153" spans="1:7" ht="15" x14ac:dyDescent="0.2">
      <c r="A153" s="113" t="s">
        <v>269</v>
      </c>
      <c r="B153" s="55"/>
      <c r="C153" s="11" t="s">
        <v>24</v>
      </c>
      <c r="D153" s="11" t="s">
        <v>31</v>
      </c>
      <c r="E153" s="19" t="s">
        <v>280</v>
      </c>
      <c r="F153" s="19"/>
      <c r="G153" s="127">
        <f>SUM(G154)</f>
        <v>15</v>
      </c>
    </row>
    <row r="154" spans="1:7" ht="30" x14ac:dyDescent="0.2">
      <c r="A154" s="106" t="s">
        <v>124</v>
      </c>
      <c r="B154" s="55"/>
      <c r="C154" s="12" t="s">
        <v>24</v>
      </c>
      <c r="D154" s="12" t="s">
        <v>31</v>
      </c>
      <c r="E154" s="15" t="s">
        <v>280</v>
      </c>
      <c r="F154" s="15" t="s">
        <v>79</v>
      </c>
      <c r="G154" s="126">
        <v>15</v>
      </c>
    </row>
    <row r="155" spans="1:7" ht="15" x14ac:dyDescent="0.2">
      <c r="A155" s="132" t="s">
        <v>48</v>
      </c>
      <c r="B155" s="183"/>
      <c r="C155" s="31" t="s">
        <v>22</v>
      </c>
      <c r="D155" s="31"/>
      <c r="E155" s="31"/>
      <c r="F155" s="31"/>
      <c r="G155" s="136">
        <f>SUM(G156)</f>
        <v>15816.8</v>
      </c>
    </row>
    <row r="156" spans="1:7" ht="15" x14ac:dyDescent="0.2">
      <c r="A156" s="108" t="s">
        <v>49</v>
      </c>
      <c r="B156" s="183"/>
      <c r="C156" s="18" t="s">
        <v>22</v>
      </c>
      <c r="D156" s="18" t="s">
        <v>14</v>
      </c>
      <c r="E156" s="18"/>
      <c r="F156" s="18"/>
      <c r="G156" s="119">
        <f>SUM(G157,G166)</f>
        <v>15816.8</v>
      </c>
    </row>
    <row r="157" spans="1:7" ht="45" x14ac:dyDescent="0.2">
      <c r="A157" s="140" t="s">
        <v>361</v>
      </c>
      <c r="B157" s="183"/>
      <c r="C157" s="19" t="s">
        <v>22</v>
      </c>
      <c r="D157" s="19" t="s">
        <v>14</v>
      </c>
      <c r="E157" s="19" t="s">
        <v>165</v>
      </c>
      <c r="F157" s="19"/>
      <c r="G157" s="119">
        <f>SUM(G158)</f>
        <v>15582.8</v>
      </c>
    </row>
    <row r="158" spans="1:7" ht="30" x14ac:dyDescent="0.2">
      <c r="A158" s="113" t="s">
        <v>163</v>
      </c>
      <c r="B158" s="183"/>
      <c r="C158" s="19" t="s">
        <v>22</v>
      </c>
      <c r="D158" s="19" t="s">
        <v>14</v>
      </c>
      <c r="E158" s="19" t="s">
        <v>166</v>
      </c>
      <c r="F158" s="19"/>
      <c r="G158" s="119">
        <f>SUM(G159)</f>
        <v>15582.8</v>
      </c>
    </row>
    <row r="159" spans="1:7" ht="30" x14ac:dyDescent="0.2">
      <c r="A159" s="129" t="s">
        <v>200</v>
      </c>
      <c r="B159" s="183"/>
      <c r="C159" s="19" t="s">
        <v>22</v>
      </c>
      <c r="D159" s="19" t="s">
        <v>14</v>
      </c>
      <c r="E159" s="19" t="s">
        <v>201</v>
      </c>
      <c r="F159" s="19"/>
      <c r="G159" s="119">
        <f>SUM(G160,G162,G164)</f>
        <v>15582.8</v>
      </c>
    </row>
    <row r="160" spans="1:7" ht="30" x14ac:dyDescent="0.2">
      <c r="A160" s="129" t="s">
        <v>203</v>
      </c>
      <c r="B160" s="183"/>
      <c r="C160" s="19" t="s">
        <v>22</v>
      </c>
      <c r="D160" s="19" t="s">
        <v>14</v>
      </c>
      <c r="E160" s="19" t="s">
        <v>202</v>
      </c>
      <c r="F160" s="19"/>
      <c r="G160" s="119">
        <f>SUM(G161)</f>
        <v>15564.8</v>
      </c>
    </row>
    <row r="161" spans="1:7" ht="30" x14ac:dyDescent="0.2">
      <c r="A161" s="106" t="s">
        <v>86</v>
      </c>
      <c r="B161" s="183"/>
      <c r="C161" s="12" t="s">
        <v>22</v>
      </c>
      <c r="D161" s="12" t="s">
        <v>14</v>
      </c>
      <c r="E161" s="15" t="s">
        <v>202</v>
      </c>
      <c r="F161" s="12" t="s">
        <v>83</v>
      </c>
      <c r="G161" s="110">
        <v>15564.8</v>
      </c>
    </row>
    <row r="162" spans="1:7" ht="1.5" customHeight="1" x14ac:dyDescent="0.2">
      <c r="A162" s="113" t="s">
        <v>251</v>
      </c>
      <c r="B162" s="183"/>
      <c r="C162" s="11" t="s">
        <v>22</v>
      </c>
      <c r="D162" s="11" t="s">
        <v>14</v>
      </c>
      <c r="E162" s="19" t="s">
        <v>250</v>
      </c>
      <c r="F162" s="11"/>
      <c r="G162" s="119">
        <f>SUM(G163)</f>
        <v>0</v>
      </c>
    </row>
    <row r="163" spans="1:7" ht="30" hidden="1" x14ac:dyDescent="0.2">
      <c r="A163" s="106" t="s">
        <v>86</v>
      </c>
      <c r="B163" s="183"/>
      <c r="C163" s="12" t="s">
        <v>22</v>
      </c>
      <c r="D163" s="12" t="s">
        <v>14</v>
      </c>
      <c r="E163" s="15" t="s">
        <v>250</v>
      </c>
      <c r="F163" s="12" t="s">
        <v>83</v>
      </c>
      <c r="G163" s="110"/>
    </row>
    <row r="164" spans="1:7" ht="30" x14ac:dyDescent="0.2">
      <c r="A164" s="113" t="s">
        <v>271</v>
      </c>
      <c r="B164" s="183"/>
      <c r="C164" s="11" t="s">
        <v>22</v>
      </c>
      <c r="D164" s="11" t="s">
        <v>14</v>
      </c>
      <c r="E164" s="19" t="s">
        <v>272</v>
      </c>
      <c r="F164" s="15"/>
      <c r="G164" s="119">
        <f>SUM(G165)</f>
        <v>18</v>
      </c>
    </row>
    <row r="165" spans="1:7" ht="30" x14ac:dyDescent="0.2">
      <c r="A165" s="106" t="s">
        <v>86</v>
      </c>
      <c r="B165" s="183"/>
      <c r="C165" s="12" t="s">
        <v>22</v>
      </c>
      <c r="D165" s="12" t="s">
        <v>14</v>
      </c>
      <c r="E165" s="15" t="s">
        <v>272</v>
      </c>
      <c r="F165" s="15" t="s">
        <v>83</v>
      </c>
      <c r="G165" s="110">
        <v>18</v>
      </c>
    </row>
    <row r="166" spans="1:7" ht="45" x14ac:dyDescent="0.2">
      <c r="A166" s="129" t="s">
        <v>362</v>
      </c>
      <c r="B166" s="183"/>
      <c r="C166" s="11" t="s">
        <v>22</v>
      </c>
      <c r="D166" s="11" t="s">
        <v>14</v>
      </c>
      <c r="E166" s="19" t="s">
        <v>193</v>
      </c>
      <c r="F166" s="15"/>
      <c r="G166" s="119">
        <f>SUM(G167)</f>
        <v>234</v>
      </c>
    </row>
    <row r="167" spans="1:7" ht="45" x14ac:dyDescent="0.2">
      <c r="A167" s="129" t="s">
        <v>190</v>
      </c>
      <c r="B167" s="183"/>
      <c r="C167" s="11" t="s">
        <v>22</v>
      </c>
      <c r="D167" s="11" t="s">
        <v>14</v>
      </c>
      <c r="E167" s="19" t="s">
        <v>194</v>
      </c>
      <c r="F167" s="15"/>
      <c r="G167" s="119">
        <f>SUM(G168)</f>
        <v>234</v>
      </c>
    </row>
    <row r="168" spans="1:7" ht="30" x14ac:dyDescent="0.2">
      <c r="A168" s="129" t="s">
        <v>191</v>
      </c>
      <c r="B168" s="183"/>
      <c r="C168" s="11" t="s">
        <v>22</v>
      </c>
      <c r="D168" s="11" t="s">
        <v>14</v>
      </c>
      <c r="E168" s="19" t="s">
        <v>195</v>
      </c>
      <c r="F168" s="15"/>
      <c r="G168" s="119">
        <f>SUM(G169)</f>
        <v>234</v>
      </c>
    </row>
    <row r="169" spans="1:7" ht="45" x14ac:dyDescent="0.2">
      <c r="A169" s="134" t="s">
        <v>208</v>
      </c>
      <c r="B169" s="183"/>
      <c r="C169" s="11" t="s">
        <v>22</v>
      </c>
      <c r="D169" s="11" t="s">
        <v>14</v>
      </c>
      <c r="E169" s="19" t="s">
        <v>209</v>
      </c>
      <c r="F169" s="15"/>
      <c r="G169" s="119">
        <f>SUM(G170)</f>
        <v>234</v>
      </c>
    </row>
    <row r="170" spans="1:7" ht="30" x14ac:dyDescent="0.2">
      <c r="A170" s="106" t="s">
        <v>86</v>
      </c>
      <c r="B170" s="183"/>
      <c r="C170" s="12" t="s">
        <v>22</v>
      </c>
      <c r="D170" s="12" t="s">
        <v>14</v>
      </c>
      <c r="E170" s="15" t="s">
        <v>209</v>
      </c>
      <c r="F170" s="34" t="s">
        <v>83</v>
      </c>
      <c r="G170" s="135">
        <v>234</v>
      </c>
    </row>
    <row r="171" spans="1:7" ht="15" x14ac:dyDescent="0.2">
      <c r="A171" s="132" t="s">
        <v>32</v>
      </c>
      <c r="B171" s="183"/>
      <c r="C171" s="25" t="s">
        <v>33</v>
      </c>
      <c r="D171" s="25"/>
      <c r="E171" s="25"/>
      <c r="F171" s="25"/>
      <c r="G171" s="136">
        <f>SUM(G172,G181,G200)</f>
        <v>4809.7000000000007</v>
      </c>
    </row>
    <row r="172" spans="1:7" ht="15" x14ac:dyDescent="0.2">
      <c r="A172" s="108" t="s">
        <v>50</v>
      </c>
      <c r="B172" s="183"/>
      <c r="C172" s="18" t="s">
        <v>33</v>
      </c>
      <c r="D172" s="18" t="s">
        <v>14</v>
      </c>
      <c r="E172" s="18"/>
      <c r="F172" s="18"/>
      <c r="G172" s="119">
        <f>SUM(G173)</f>
        <v>1422.4</v>
      </c>
    </row>
    <row r="173" spans="1:7" ht="75" x14ac:dyDescent="0.2">
      <c r="A173" s="120" t="s">
        <v>356</v>
      </c>
      <c r="B173" s="183"/>
      <c r="C173" s="19" t="s">
        <v>33</v>
      </c>
      <c r="D173" s="19" t="s">
        <v>14</v>
      </c>
      <c r="E173" s="19" t="s">
        <v>104</v>
      </c>
      <c r="F173" s="19"/>
      <c r="G173" s="119">
        <f>SUM(G174)</f>
        <v>1422.4</v>
      </c>
    </row>
    <row r="174" spans="1:7" ht="30" x14ac:dyDescent="0.2">
      <c r="A174" s="120" t="s">
        <v>95</v>
      </c>
      <c r="B174" s="183"/>
      <c r="C174" s="19" t="s">
        <v>33</v>
      </c>
      <c r="D174" s="19" t="s">
        <v>14</v>
      </c>
      <c r="E174" s="19" t="s">
        <v>105</v>
      </c>
      <c r="F174" s="19"/>
      <c r="G174" s="119">
        <f>SUM(G175,G178)</f>
        <v>1422.4</v>
      </c>
    </row>
    <row r="175" spans="1:7" ht="30" x14ac:dyDescent="0.2">
      <c r="A175" s="120" t="s">
        <v>96</v>
      </c>
      <c r="B175" s="183"/>
      <c r="C175" s="19" t="s">
        <v>33</v>
      </c>
      <c r="D175" s="19" t="s">
        <v>14</v>
      </c>
      <c r="E175" s="19" t="s">
        <v>106</v>
      </c>
      <c r="F175" s="19"/>
      <c r="G175" s="119">
        <f>SUM(G176)</f>
        <v>1378</v>
      </c>
    </row>
    <row r="176" spans="1:7" ht="15" x14ac:dyDescent="0.2">
      <c r="A176" s="109" t="s">
        <v>205</v>
      </c>
      <c r="B176" s="183"/>
      <c r="C176" s="19" t="s">
        <v>33</v>
      </c>
      <c r="D176" s="19" t="s">
        <v>14</v>
      </c>
      <c r="E176" s="19" t="s">
        <v>204</v>
      </c>
      <c r="F176" s="19"/>
      <c r="G176" s="119">
        <f>SUM(G177)</f>
        <v>1378</v>
      </c>
    </row>
    <row r="177" spans="1:7" ht="15" x14ac:dyDescent="0.2">
      <c r="A177" s="106" t="s">
        <v>81</v>
      </c>
      <c r="B177" s="183"/>
      <c r="C177" s="12" t="s">
        <v>33</v>
      </c>
      <c r="D177" s="12" t="s">
        <v>14</v>
      </c>
      <c r="E177" s="15" t="s">
        <v>204</v>
      </c>
      <c r="F177" s="15" t="s">
        <v>82</v>
      </c>
      <c r="G177" s="110">
        <v>1378</v>
      </c>
    </row>
    <row r="178" spans="1:7" ht="30" x14ac:dyDescent="0.2">
      <c r="A178" s="113" t="s">
        <v>97</v>
      </c>
      <c r="B178" s="183"/>
      <c r="C178" s="11" t="s">
        <v>33</v>
      </c>
      <c r="D178" s="11" t="s">
        <v>14</v>
      </c>
      <c r="E178" s="19" t="s">
        <v>107</v>
      </c>
      <c r="F178" s="15"/>
      <c r="G178" s="119">
        <f>SUM(G179)</f>
        <v>44.4</v>
      </c>
    </row>
    <row r="179" spans="1:7" ht="60" x14ac:dyDescent="0.2">
      <c r="A179" s="129" t="s">
        <v>207</v>
      </c>
      <c r="B179" s="183"/>
      <c r="C179" s="11" t="s">
        <v>33</v>
      </c>
      <c r="D179" s="11" t="s">
        <v>14</v>
      </c>
      <c r="E179" s="19" t="s">
        <v>206</v>
      </c>
      <c r="F179" s="19"/>
      <c r="G179" s="119">
        <f>SUM(G180)</f>
        <v>44.4</v>
      </c>
    </row>
    <row r="180" spans="1:7" ht="15" x14ac:dyDescent="0.2">
      <c r="A180" s="106" t="s">
        <v>81</v>
      </c>
      <c r="B180" s="183"/>
      <c r="C180" s="12" t="s">
        <v>33</v>
      </c>
      <c r="D180" s="12" t="s">
        <v>14</v>
      </c>
      <c r="E180" s="15" t="s">
        <v>206</v>
      </c>
      <c r="F180" s="15" t="s">
        <v>82</v>
      </c>
      <c r="G180" s="110">
        <v>44.4</v>
      </c>
    </row>
    <row r="181" spans="1:7" ht="15" x14ac:dyDescent="0.2">
      <c r="A181" s="128" t="s">
        <v>253</v>
      </c>
      <c r="B181" s="183"/>
      <c r="C181" s="10" t="s">
        <v>33</v>
      </c>
      <c r="D181" s="10" t="s">
        <v>16</v>
      </c>
      <c r="E181" s="15"/>
      <c r="F181" s="15"/>
      <c r="G181" s="119">
        <f>SUM(G182,G187)</f>
        <v>165.5</v>
      </c>
    </row>
    <row r="182" spans="1:7" ht="75" x14ac:dyDescent="0.2">
      <c r="A182" s="120" t="s">
        <v>356</v>
      </c>
      <c r="B182" s="226"/>
      <c r="C182" s="11" t="s">
        <v>33</v>
      </c>
      <c r="D182" s="11" t="s">
        <v>16</v>
      </c>
      <c r="E182" s="19" t="s">
        <v>104</v>
      </c>
      <c r="F182" s="19"/>
      <c r="G182" s="127">
        <f>SUM(G183)</f>
        <v>1</v>
      </c>
    </row>
    <row r="183" spans="1:7" ht="30" x14ac:dyDescent="0.2">
      <c r="A183" s="120" t="s">
        <v>95</v>
      </c>
      <c r="B183" s="226"/>
      <c r="C183" s="11" t="s">
        <v>33</v>
      </c>
      <c r="D183" s="11" t="s">
        <v>16</v>
      </c>
      <c r="E183" s="19" t="s">
        <v>105</v>
      </c>
      <c r="F183" s="19"/>
      <c r="G183" s="127">
        <f>SUM(G184)</f>
        <v>1</v>
      </c>
    </row>
    <row r="184" spans="1:7" ht="30" x14ac:dyDescent="0.2">
      <c r="A184" s="129" t="s">
        <v>97</v>
      </c>
      <c r="B184" s="226"/>
      <c r="C184" s="11" t="s">
        <v>33</v>
      </c>
      <c r="D184" s="11" t="s">
        <v>16</v>
      </c>
      <c r="E184" s="19" t="s">
        <v>107</v>
      </c>
      <c r="F184" s="19"/>
      <c r="G184" s="127">
        <f>SUM(G185)</f>
        <v>1</v>
      </c>
    </row>
    <row r="185" spans="1:7" ht="105" x14ac:dyDescent="0.2">
      <c r="A185" s="113" t="s">
        <v>108</v>
      </c>
      <c r="B185" s="226"/>
      <c r="C185" s="11" t="s">
        <v>33</v>
      </c>
      <c r="D185" s="11" t="s">
        <v>16</v>
      </c>
      <c r="E185" s="91" t="s">
        <v>109</v>
      </c>
      <c r="F185" s="15"/>
      <c r="G185" s="127">
        <f>SUM(G186)</f>
        <v>1</v>
      </c>
    </row>
    <row r="186" spans="1:7" ht="30" x14ac:dyDescent="0.2">
      <c r="A186" s="106" t="s">
        <v>124</v>
      </c>
      <c r="B186" s="226"/>
      <c r="C186" s="12" t="s">
        <v>33</v>
      </c>
      <c r="D186" s="12" t="s">
        <v>16</v>
      </c>
      <c r="E186" s="92" t="s">
        <v>109</v>
      </c>
      <c r="F186" s="12" t="s">
        <v>79</v>
      </c>
      <c r="G186" s="126">
        <v>1</v>
      </c>
    </row>
    <row r="187" spans="1:7" ht="45" x14ac:dyDescent="0.2">
      <c r="A187" s="129" t="s">
        <v>362</v>
      </c>
      <c r="B187" s="183"/>
      <c r="C187" s="11" t="s">
        <v>33</v>
      </c>
      <c r="D187" s="11" t="s">
        <v>16</v>
      </c>
      <c r="E187" s="19" t="s">
        <v>193</v>
      </c>
      <c r="F187" s="15"/>
      <c r="G187" s="119">
        <f>SUM(G188)</f>
        <v>164.5</v>
      </c>
    </row>
    <row r="188" spans="1:7" ht="45" x14ac:dyDescent="0.2">
      <c r="A188" s="129" t="s">
        <v>190</v>
      </c>
      <c r="B188" s="183"/>
      <c r="C188" s="11" t="s">
        <v>33</v>
      </c>
      <c r="D188" s="11" t="s">
        <v>16</v>
      </c>
      <c r="E188" s="19" t="s">
        <v>194</v>
      </c>
      <c r="F188" s="15"/>
      <c r="G188" s="119">
        <f>SUM(G189,G197,G194)</f>
        <v>164.5</v>
      </c>
    </row>
    <row r="189" spans="1:7" ht="30" x14ac:dyDescent="0.2">
      <c r="A189" s="129" t="s">
        <v>210</v>
      </c>
      <c r="B189" s="193"/>
      <c r="C189" s="11" t="s">
        <v>33</v>
      </c>
      <c r="D189" s="11" t="s">
        <v>16</v>
      </c>
      <c r="E189" s="23" t="s">
        <v>212</v>
      </c>
      <c r="F189" s="15"/>
      <c r="G189" s="119">
        <f>SUM(G190,G192)</f>
        <v>131</v>
      </c>
    </row>
    <row r="190" spans="1:7" ht="75" x14ac:dyDescent="0.2">
      <c r="A190" s="113" t="s">
        <v>281</v>
      </c>
      <c r="B190" s="193"/>
      <c r="C190" s="11" t="s">
        <v>33</v>
      </c>
      <c r="D190" s="11" t="s">
        <v>16</v>
      </c>
      <c r="E190" s="23" t="s">
        <v>282</v>
      </c>
      <c r="F190" s="15"/>
      <c r="G190" s="119">
        <f>SUM(G191)</f>
        <v>80</v>
      </c>
    </row>
    <row r="191" spans="1:7" ht="15" x14ac:dyDescent="0.2">
      <c r="A191" s="106" t="s">
        <v>81</v>
      </c>
      <c r="B191" s="193"/>
      <c r="C191" s="12" t="s">
        <v>33</v>
      </c>
      <c r="D191" s="12" t="s">
        <v>16</v>
      </c>
      <c r="E191" s="24" t="s">
        <v>282</v>
      </c>
      <c r="F191" s="15" t="s">
        <v>82</v>
      </c>
      <c r="G191" s="110">
        <v>80</v>
      </c>
    </row>
    <row r="192" spans="1:7" ht="18.75" customHeight="1" x14ac:dyDescent="0.2">
      <c r="A192" s="113" t="s">
        <v>294</v>
      </c>
      <c r="B192" s="194"/>
      <c r="C192" s="11" t="s">
        <v>33</v>
      </c>
      <c r="D192" s="11" t="s">
        <v>16</v>
      </c>
      <c r="E192" s="23" t="s">
        <v>295</v>
      </c>
      <c r="F192" s="15"/>
      <c r="G192" s="119">
        <f>SUM(G193)</f>
        <v>51</v>
      </c>
    </row>
    <row r="193" spans="1:7" ht="14.25" customHeight="1" x14ac:dyDescent="0.2">
      <c r="A193" s="106" t="s">
        <v>81</v>
      </c>
      <c r="B193" s="194"/>
      <c r="C193" s="12" t="s">
        <v>33</v>
      </c>
      <c r="D193" s="12" t="s">
        <v>16</v>
      </c>
      <c r="E193" s="24" t="s">
        <v>295</v>
      </c>
      <c r="F193" s="15" t="s">
        <v>82</v>
      </c>
      <c r="G193" s="110">
        <v>51</v>
      </c>
    </row>
    <row r="194" spans="1:7" ht="2.25" customHeight="1" x14ac:dyDescent="0.2">
      <c r="A194" s="113" t="s">
        <v>336</v>
      </c>
      <c r="B194" s="204"/>
      <c r="C194" s="11" t="s">
        <v>33</v>
      </c>
      <c r="D194" s="11" t="s">
        <v>16</v>
      </c>
      <c r="E194" s="23" t="s">
        <v>338</v>
      </c>
      <c r="F194" s="15"/>
      <c r="G194" s="119">
        <f>SUM(G195)</f>
        <v>0</v>
      </c>
    </row>
    <row r="195" spans="1:7" ht="21.75" hidden="1" customHeight="1" x14ac:dyDescent="0.2">
      <c r="A195" s="113" t="s">
        <v>337</v>
      </c>
      <c r="B195" s="204"/>
      <c r="C195" s="11" t="s">
        <v>33</v>
      </c>
      <c r="D195" s="11" t="s">
        <v>16</v>
      </c>
      <c r="E195" s="23" t="s">
        <v>339</v>
      </c>
      <c r="F195" s="15"/>
      <c r="G195" s="119">
        <f>SUM(G196)</f>
        <v>0</v>
      </c>
    </row>
    <row r="196" spans="1:7" ht="14.25" hidden="1" customHeight="1" x14ac:dyDescent="0.2">
      <c r="A196" s="106" t="s">
        <v>81</v>
      </c>
      <c r="B196" s="204"/>
      <c r="C196" s="12" t="s">
        <v>33</v>
      </c>
      <c r="D196" s="12" t="s">
        <v>16</v>
      </c>
      <c r="E196" s="24" t="s">
        <v>339</v>
      </c>
      <c r="F196" s="15" t="s">
        <v>82</v>
      </c>
      <c r="G196" s="110">
        <v>0</v>
      </c>
    </row>
    <row r="197" spans="1:7" ht="30" x14ac:dyDescent="0.2">
      <c r="A197" s="129" t="s">
        <v>439</v>
      </c>
      <c r="B197" s="183"/>
      <c r="C197" s="11" t="s">
        <v>33</v>
      </c>
      <c r="D197" s="11" t="s">
        <v>16</v>
      </c>
      <c r="E197" s="23" t="s">
        <v>276</v>
      </c>
      <c r="F197" s="15"/>
      <c r="G197" s="119">
        <f>SUM(G198)</f>
        <v>33.5</v>
      </c>
    </row>
    <row r="198" spans="1:7" ht="30" x14ac:dyDescent="0.2">
      <c r="A198" s="113" t="s">
        <v>440</v>
      </c>
      <c r="B198" s="183"/>
      <c r="C198" s="11" t="s">
        <v>33</v>
      </c>
      <c r="D198" s="11" t="s">
        <v>16</v>
      </c>
      <c r="E198" s="23" t="s">
        <v>277</v>
      </c>
      <c r="F198" s="15"/>
      <c r="G198" s="119">
        <f>SUM(G199)</f>
        <v>33.5</v>
      </c>
    </row>
    <row r="199" spans="1:7" ht="30" x14ac:dyDescent="0.2">
      <c r="A199" s="106" t="s">
        <v>124</v>
      </c>
      <c r="B199" s="183"/>
      <c r="C199" s="12" t="s">
        <v>33</v>
      </c>
      <c r="D199" s="12" t="s">
        <v>16</v>
      </c>
      <c r="E199" s="24" t="s">
        <v>277</v>
      </c>
      <c r="F199" s="15" t="s">
        <v>79</v>
      </c>
      <c r="G199" s="110">
        <v>33.5</v>
      </c>
    </row>
    <row r="200" spans="1:7" ht="15" x14ac:dyDescent="0.2">
      <c r="A200" s="118" t="s">
        <v>34</v>
      </c>
      <c r="B200" s="212"/>
      <c r="C200" s="10" t="s">
        <v>33</v>
      </c>
      <c r="D200" s="10" t="s">
        <v>20</v>
      </c>
      <c r="E200" s="21"/>
      <c r="F200" s="21"/>
      <c r="G200" s="119">
        <f t="shared" ref="G200:G206" si="3">SUM(G201)</f>
        <v>3221.8</v>
      </c>
    </row>
    <row r="201" spans="1:7" ht="45" x14ac:dyDescent="0.2">
      <c r="A201" s="129" t="s">
        <v>419</v>
      </c>
      <c r="B201" s="212"/>
      <c r="C201" s="11" t="s">
        <v>33</v>
      </c>
      <c r="D201" s="11" t="s">
        <v>20</v>
      </c>
      <c r="E201" s="19" t="s">
        <v>193</v>
      </c>
      <c r="F201" s="23"/>
      <c r="G201" s="119">
        <f t="shared" si="3"/>
        <v>3221.8</v>
      </c>
    </row>
    <row r="202" spans="1:7" ht="45" x14ac:dyDescent="0.2">
      <c r="A202" s="129" t="s">
        <v>190</v>
      </c>
      <c r="B202" s="212"/>
      <c r="C202" s="11" t="s">
        <v>33</v>
      </c>
      <c r="D202" s="11" t="s">
        <v>20</v>
      </c>
      <c r="E202" s="19" t="s">
        <v>194</v>
      </c>
      <c r="F202" s="23"/>
      <c r="G202" s="119">
        <f t="shared" si="3"/>
        <v>3221.8</v>
      </c>
    </row>
    <row r="203" spans="1:7" ht="30" x14ac:dyDescent="0.2">
      <c r="A203" s="129" t="s">
        <v>420</v>
      </c>
      <c r="B203" s="212"/>
      <c r="C203" s="11" t="s">
        <v>33</v>
      </c>
      <c r="D203" s="11" t="s">
        <v>20</v>
      </c>
      <c r="E203" s="23" t="s">
        <v>421</v>
      </c>
      <c r="F203" s="23"/>
      <c r="G203" s="119">
        <f>SUM(G204,G206)</f>
        <v>3221.8</v>
      </c>
    </row>
    <row r="204" spans="1:7" ht="75" x14ac:dyDescent="0.2">
      <c r="A204" s="129" t="s">
        <v>422</v>
      </c>
      <c r="B204" s="213"/>
      <c r="C204" s="11" t="s">
        <v>33</v>
      </c>
      <c r="D204" s="11" t="s">
        <v>20</v>
      </c>
      <c r="E204" s="23" t="s">
        <v>431</v>
      </c>
      <c r="F204" s="23"/>
      <c r="G204" s="119">
        <f t="shared" ref="G204" si="4">SUM(G205)</f>
        <v>1618.5</v>
      </c>
    </row>
    <row r="205" spans="1:7" ht="60" x14ac:dyDescent="0.2">
      <c r="A205" s="106" t="s">
        <v>432</v>
      </c>
      <c r="B205" s="213"/>
      <c r="C205" s="12" t="s">
        <v>33</v>
      </c>
      <c r="D205" s="12" t="s">
        <v>20</v>
      </c>
      <c r="E205" s="24" t="s">
        <v>431</v>
      </c>
      <c r="F205" s="15" t="s">
        <v>309</v>
      </c>
      <c r="G205" s="126">
        <v>1618.5</v>
      </c>
    </row>
    <row r="206" spans="1:7" ht="45" x14ac:dyDescent="0.2">
      <c r="A206" s="129" t="s">
        <v>452</v>
      </c>
      <c r="B206" s="212"/>
      <c r="C206" s="11" t="s">
        <v>33</v>
      </c>
      <c r="D206" s="11" t="s">
        <v>20</v>
      </c>
      <c r="E206" s="23" t="s">
        <v>423</v>
      </c>
      <c r="F206" s="23"/>
      <c r="G206" s="119">
        <f t="shared" si="3"/>
        <v>1603.3</v>
      </c>
    </row>
    <row r="207" spans="1:7" ht="15" x14ac:dyDescent="0.2">
      <c r="A207" s="106" t="s">
        <v>81</v>
      </c>
      <c r="B207" s="212"/>
      <c r="C207" s="12" t="s">
        <v>33</v>
      </c>
      <c r="D207" s="12" t="s">
        <v>20</v>
      </c>
      <c r="E207" s="24" t="s">
        <v>423</v>
      </c>
      <c r="F207" s="15" t="s">
        <v>82</v>
      </c>
      <c r="G207" s="126">
        <v>1603.3</v>
      </c>
    </row>
    <row r="208" spans="1:7" ht="15" x14ac:dyDescent="0.2">
      <c r="A208" s="141" t="s">
        <v>35</v>
      </c>
      <c r="B208" s="183"/>
      <c r="C208" s="31" t="s">
        <v>36</v>
      </c>
      <c r="D208" s="31"/>
      <c r="E208" s="25"/>
      <c r="F208" s="25"/>
      <c r="G208" s="119">
        <f>SUM(G209)</f>
        <v>816.3</v>
      </c>
    </row>
    <row r="209" spans="1:7" ht="15" x14ac:dyDescent="0.2">
      <c r="A209" s="108" t="s">
        <v>37</v>
      </c>
      <c r="B209" s="183"/>
      <c r="C209" s="22" t="s">
        <v>36</v>
      </c>
      <c r="D209" s="22" t="s">
        <v>14</v>
      </c>
      <c r="E209" s="22"/>
      <c r="F209" s="22"/>
      <c r="G209" s="119">
        <f>SUM(G210)</f>
        <v>816.3</v>
      </c>
    </row>
    <row r="210" spans="1:7" ht="60" x14ac:dyDescent="0.2">
      <c r="A210" s="142" t="s">
        <v>363</v>
      </c>
      <c r="B210" s="183"/>
      <c r="C210" s="19" t="s">
        <v>36</v>
      </c>
      <c r="D210" s="19" t="s">
        <v>14</v>
      </c>
      <c r="E210" s="19" t="s">
        <v>217</v>
      </c>
      <c r="F210" s="22"/>
      <c r="G210" s="119">
        <f>SUM(G211)</f>
        <v>816.3</v>
      </c>
    </row>
    <row r="211" spans="1:7" ht="60" x14ac:dyDescent="0.2">
      <c r="A211" s="142" t="s">
        <v>214</v>
      </c>
      <c r="B211" s="183"/>
      <c r="C211" s="19" t="s">
        <v>36</v>
      </c>
      <c r="D211" s="19" t="s">
        <v>14</v>
      </c>
      <c r="E211" s="19" t="s">
        <v>218</v>
      </c>
      <c r="F211" s="22"/>
      <c r="G211" s="119">
        <f>SUM(G212)</f>
        <v>816.3</v>
      </c>
    </row>
    <row r="212" spans="1:7" ht="45" x14ac:dyDescent="0.2">
      <c r="A212" s="142" t="s">
        <v>215</v>
      </c>
      <c r="B212" s="183"/>
      <c r="C212" s="19" t="s">
        <v>36</v>
      </c>
      <c r="D212" s="19" t="s">
        <v>14</v>
      </c>
      <c r="E212" s="19" t="s">
        <v>219</v>
      </c>
      <c r="F212" s="22"/>
      <c r="G212" s="119">
        <f>SUM(G213,G216,G219)</f>
        <v>816.3</v>
      </c>
    </row>
    <row r="213" spans="1:7" ht="15" x14ac:dyDescent="0.2">
      <c r="A213" s="142" t="s">
        <v>216</v>
      </c>
      <c r="B213" s="183"/>
      <c r="C213" s="19" t="s">
        <v>36</v>
      </c>
      <c r="D213" s="19" t="s">
        <v>14</v>
      </c>
      <c r="E213" s="19" t="s">
        <v>220</v>
      </c>
      <c r="F213" s="22"/>
      <c r="G213" s="119">
        <f>SUM(G214:G215)</f>
        <v>556.29999999999995</v>
      </c>
    </row>
    <row r="214" spans="1:7" ht="60" x14ac:dyDescent="0.2">
      <c r="A214" s="106" t="s">
        <v>76</v>
      </c>
      <c r="B214" s="201"/>
      <c r="C214" s="24" t="s">
        <v>36</v>
      </c>
      <c r="D214" s="24" t="s">
        <v>14</v>
      </c>
      <c r="E214" s="15" t="s">
        <v>220</v>
      </c>
      <c r="F214" s="12" t="s">
        <v>78</v>
      </c>
      <c r="G214" s="174">
        <v>312.5</v>
      </c>
    </row>
    <row r="215" spans="1:7" ht="30" x14ac:dyDescent="0.2">
      <c r="A215" s="106" t="s">
        <v>124</v>
      </c>
      <c r="B215" s="183"/>
      <c r="C215" s="24" t="s">
        <v>36</v>
      </c>
      <c r="D215" s="24" t="s">
        <v>14</v>
      </c>
      <c r="E215" s="15" t="s">
        <v>220</v>
      </c>
      <c r="F215" s="12" t="s">
        <v>79</v>
      </c>
      <c r="G215" s="110">
        <v>243.8</v>
      </c>
    </row>
    <row r="216" spans="1:7" ht="30" x14ac:dyDescent="0.2">
      <c r="A216" s="129" t="s">
        <v>221</v>
      </c>
      <c r="B216" s="183"/>
      <c r="C216" s="19" t="s">
        <v>36</v>
      </c>
      <c r="D216" s="19" t="s">
        <v>14</v>
      </c>
      <c r="E216" s="19" t="s">
        <v>222</v>
      </c>
      <c r="F216" s="19"/>
      <c r="G216" s="119">
        <f>SUM(G217:G218)</f>
        <v>250</v>
      </c>
    </row>
    <row r="217" spans="1:7" ht="60" x14ac:dyDescent="0.2">
      <c r="A217" s="106" t="s">
        <v>76</v>
      </c>
      <c r="B217" s="201"/>
      <c r="C217" s="15" t="s">
        <v>36</v>
      </c>
      <c r="D217" s="15" t="s">
        <v>14</v>
      </c>
      <c r="E217" s="15" t="s">
        <v>222</v>
      </c>
      <c r="F217" s="14" t="s">
        <v>78</v>
      </c>
      <c r="G217" s="143">
        <v>136.80000000000001</v>
      </c>
    </row>
    <row r="218" spans="1:7" ht="30" x14ac:dyDescent="0.2">
      <c r="A218" s="106" t="s">
        <v>124</v>
      </c>
      <c r="B218" s="183"/>
      <c r="C218" s="15" t="s">
        <v>36</v>
      </c>
      <c r="D218" s="15" t="s">
        <v>14</v>
      </c>
      <c r="E218" s="15" t="s">
        <v>222</v>
      </c>
      <c r="F218" s="14" t="s">
        <v>79</v>
      </c>
      <c r="G218" s="143">
        <v>113.2</v>
      </c>
    </row>
    <row r="219" spans="1:7" ht="45" x14ac:dyDescent="0.2">
      <c r="A219" s="113" t="s">
        <v>223</v>
      </c>
      <c r="B219" s="183"/>
      <c r="C219" s="19" t="s">
        <v>36</v>
      </c>
      <c r="D219" s="19" t="s">
        <v>14</v>
      </c>
      <c r="E219" s="19" t="s">
        <v>298</v>
      </c>
      <c r="F219" s="14"/>
      <c r="G219" s="136">
        <f>SUM(G220)</f>
        <v>10</v>
      </c>
    </row>
    <row r="220" spans="1:7" ht="30.75" thickBot="1" x14ac:dyDescent="0.25">
      <c r="A220" s="106" t="s">
        <v>124</v>
      </c>
      <c r="B220" s="183"/>
      <c r="C220" s="15" t="s">
        <v>36</v>
      </c>
      <c r="D220" s="15" t="s">
        <v>14</v>
      </c>
      <c r="E220" s="15" t="s">
        <v>298</v>
      </c>
      <c r="F220" s="14" t="s">
        <v>79</v>
      </c>
      <c r="G220" s="143">
        <v>10</v>
      </c>
    </row>
    <row r="221" spans="1:7" ht="33" thickTop="1" thickBot="1" x14ac:dyDescent="0.25">
      <c r="A221" s="114" t="s">
        <v>255</v>
      </c>
      <c r="B221" s="8" t="s">
        <v>254</v>
      </c>
      <c r="C221" s="26"/>
      <c r="D221" s="26"/>
      <c r="E221" s="27"/>
      <c r="F221" s="27"/>
      <c r="G221" s="124">
        <f t="shared" ref="G221:G226" si="5">SUM(G222)</f>
        <v>675.2</v>
      </c>
    </row>
    <row r="222" spans="1:7" ht="15.75" thickTop="1" x14ac:dyDescent="0.2">
      <c r="A222" s="116" t="s">
        <v>13</v>
      </c>
      <c r="B222" s="57"/>
      <c r="C222" s="68" t="s">
        <v>14</v>
      </c>
      <c r="D222" s="57"/>
      <c r="E222" s="57"/>
      <c r="F222" s="69"/>
      <c r="G222" s="125">
        <f t="shared" si="5"/>
        <v>675.2</v>
      </c>
    </row>
    <row r="223" spans="1:7" ht="45" x14ac:dyDescent="0.2">
      <c r="A223" s="118" t="s">
        <v>55</v>
      </c>
      <c r="B223" s="183"/>
      <c r="C223" s="10" t="s">
        <v>14</v>
      </c>
      <c r="D223" s="10" t="s">
        <v>47</v>
      </c>
      <c r="E223" s="32"/>
      <c r="F223" s="15"/>
      <c r="G223" s="119">
        <f t="shared" si="5"/>
        <v>675.2</v>
      </c>
    </row>
    <row r="224" spans="1:7" ht="15" x14ac:dyDescent="0.2">
      <c r="A224" s="113" t="s">
        <v>241</v>
      </c>
      <c r="B224" s="211"/>
      <c r="C224" s="73" t="s">
        <v>14</v>
      </c>
      <c r="D224" s="73" t="s">
        <v>47</v>
      </c>
      <c r="E224" s="87" t="s">
        <v>240</v>
      </c>
      <c r="F224" s="18"/>
      <c r="G224" s="139">
        <f t="shared" si="5"/>
        <v>675.2</v>
      </c>
    </row>
    <row r="225" spans="1:7" ht="30" x14ac:dyDescent="0.2">
      <c r="A225" s="113" t="s">
        <v>413</v>
      </c>
      <c r="B225" s="211"/>
      <c r="C225" s="73" t="s">
        <v>14</v>
      </c>
      <c r="D225" s="73" t="s">
        <v>47</v>
      </c>
      <c r="E225" s="87" t="s">
        <v>99</v>
      </c>
      <c r="F225" s="18"/>
      <c r="G225" s="139">
        <f t="shared" si="5"/>
        <v>675.2</v>
      </c>
    </row>
    <row r="226" spans="1:7" ht="15" x14ac:dyDescent="0.2">
      <c r="A226" s="120" t="s">
        <v>258</v>
      </c>
      <c r="B226" s="55"/>
      <c r="C226" s="11" t="s">
        <v>14</v>
      </c>
      <c r="D226" s="11" t="s">
        <v>47</v>
      </c>
      <c r="E226" s="19" t="s">
        <v>256</v>
      </c>
      <c r="F226" s="11"/>
      <c r="G226" s="119">
        <f t="shared" si="5"/>
        <v>675.2</v>
      </c>
    </row>
    <row r="227" spans="1:7" ht="15" x14ac:dyDescent="0.2">
      <c r="A227" s="120" t="s">
        <v>92</v>
      </c>
      <c r="B227" s="55"/>
      <c r="C227" s="12" t="s">
        <v>14</v>
      </c>
      <c r="D227" s="12" t="s">
        <v>47</v>
      </c>
      <c r="E227" s="19" t="s">
        <v>257</v>
      </c>
      <c r="F227" s="11"/>
      <c r="G227" s="119">
        <f>SUM(G228:G229)</f>
        <v>675.2</v>
      </c>
    </row>
    <row r="228" spans="1:7" ht="60" x14ac:dyDescent="0.2">
      <c r="A228" s="106" t="s">
        <v>76</v>
      </c>
      <c r="B228" s="55"/>
      <c r="C228" s="12" t="s">
        <v>14</v>
      </c>
      <c r="D228" s="12" t="s">
        <v>47</v>
      </c>
      <c r="E228" s="15" t="s">
        <v>257</v>
      </c>
      <c r="F228" s="12" t="s">
        <v>78</v>
      </c>
      <c r="G228" s="110">
        <v>622.20000000000005</v>
      </c>
    </row>
    <row r="229" spans="1:7" ht="30.75" thickBot="1" x14ac:dyDescent="0.25">
      <c r="A229" s="106" t="s">
        <v>124</v>
      </c>
      <c r="B229" s="55"/>
      <c r="C229" s="12" t="s">
        <v>14</v>
      </c>
      <c r="D229" s="12" t="s">
        <v>47</v>
      </c>
      <c r="E229" s="15" t="s">
        <v>257</v>
      </c>
      <c r="F229" s="12" t="s">
        <v>79</v>
      </c>
      <c r="G229" s="110">
        <v>53</v>
      </c>
    </row>
    <row r="230" spans="1:7" ht="33" thickTop="1" thickBot="1" x14ac:dyDescent="0.25">
      <c r="A230" s="114" t="s">
        <v>53</v>
      </c>
      <c r="B230" s="8" t="s">
        <v>54</v>
      </c>
      <c r="C230" s="26"/>
      <c r="D230" s="26"/>
      <c r="E230" s="27"/>
      <c r="F230" s="27"/>
      <c r="G230" s="124">
        <f>SUM(G231,G259,G266,G273,G292,G326,G417,G436,G443,G429)</f>
        <v>129368.90000000001</v>
      </c>
    </row>
    <row r="231" spans="1:7" ht="16.5" thickTop="1" x14ac:dyDescent="0.2">
      <c r="A231" s="116" t="s">
        <v>13</v>
      </c>
      <c r="B231" s="57"/>
      <c r="C231" s="68" t="s">
        <v>14</v>
      </c>
      <c r="D231" s="57"/>
      <c r="E231" s="57"/>
      <c r="F231" s="57"/>
      <c r="G231" s="144">
        <f>SUM(G232,G239,G246)</f>
        <v>7704.3</v>
      </c>
    </row>
    <row r="232" spans="1:7" ht="45" x14ac:dyDescent="0.2">
      <c r="A232" s="118" t="s">
        <v>55</v>
      </c>
      <c r="B232" s="183"/>
      <c r="C232" s="10" t="s">
        <v>14</v>
      </c>
      <c r="D232" s="10" t="s">
        <v>47</v>
      </c>
      <c r="E232" s="32"/>
      <c r="F232" s="32"/>
      <c r="G232" s="112">
        <f>SUM(G233)</f>
        <v>5213.3</v>
      </c>
    </row>
    <row r="233" spans="1:7" ht="75" x14ac:dyDescent="0.2">
      <c r="A233" s="120" t="s">
        <v>356</v>
      </c>
      <c r="B233" s="183"/>
      <c r="C233" s="19" t="s">
        <v>14</v>
      </c>
      <c r="D233" s="19" t="s">
        <v>47</v>
      </c>
      <c r="E233" s="19" t="s">
        <v>104</v>
      </c>
      <c r="F233" s="33"/>
      <c r="G233" s="119">
        <f>SUM(G234)</f>
        <v>5213.3</v>
      </c>
    </row>
    <row r="234" spans="1:7" ht="30" x14ac:dyDescent="0.2">
      <c r="A234" s="120" t="s">
        <v>95</v>
      </c>
      <c r="B234" s="183"/>
      <c r="C234" s="19" t="s">
        <v>14</v>
      </c>
      <c r="D234" s="19" t="s">
        <v>47</v>
      </c>
      <c r="E234" s="19" t="s">
        <v>105</v>
      </c>
      <c r="F234" s="33"/>
      <c r="G234" s="119">
        <f>SUM(G235)</f>
        <v>5213.3</v>
      </c>
    </row>
    <row r="235" spans="1:7" ht="30" x14ac:dyDescent="0.2">
      <c r="A235" s="120" t="s">
        <v>96</v>
      </c>
      <c r="B235" s="183"/>
      <c r="C235" s="19" t="s">
        <v>14</v>
      </c>
      <c r="D235" s="19" t="s">
        <v>47</v>
      </c>
      <c r="E235" s="19" t="s">
        <v>106</v>
      </c>
      <c r="F235" s="33"/>
      <c r="G235" s="119">
        <f>SUM(G236)</f>
        <v>5213.3</v>
      </c>
    </row>
    <row r="236" spans="1:7" ht="15" x14ac:dyDescent="0.2">
      <c r="A236" s="120" t="s">
        <v>92</v>
      </c>
      <c r="B236" s="183"/>
      <c r="C236" s="19" t="s">
        <v>14</v>
      </c>
      <c r="D236" s="19" t="s">
        <v>47</v>
      </c>
      <c r="E236" s="19" t="s">
        <v>94</v>
      </c>
      <c r="F236" s="33"/>
      <c r="G236" s="119">
        <f>SUM(G237:G238)</f>
        <v>5213.3</v>
      </c>
    </row>
    <row r="237" spans="1:7" ht="60" x14ac:dyDescent="0.2">
      <c r="A237" s="106" t="s">
        <v>76</v>
      </c>
      <c r="B237" s="183"/>
      <c r="C237" s="28" t="s">
        <v>14</v>
      </c>
      <c r="D237" s="28" t="s">
        <v>47</v>
      </c>
      <c r="E237" s="15" t="s">
        <v>94</v>
      </c>
      <c r="F237" s="12" t="s">
        <v>78</v>
      </c>
      <c r="G237" s="110">
        <v>4682.5</v>
      </c>
    </row>
    <row r="238" spans="1:7" ht="30" x14ac:dyDescent="0.2">
      <c r="A238" s="106" t="s">
        <v>124</v>
      </c>
      <c r="B238" s="183"/>
      <c r="C238" s="28" t="s">
        <v>14</v>
      </c>
      <c r="D238" s="28" t="s">
        <v>47</v>
      </c>
      <c r="E238" s="15" t="s">
        <v>94</v>
      </c>
      <c r="F238" s="12" t="s">
        <v>79</v>
      </c>
      <c r="G238" s="110">
        <v>530.79999999999995</v>
      </c>
    </row>
    <row r="239" spans="1:7" ht="15" x14ac:dyDescent="0.2">
      <c r="A239" s="138" t="s">
        <v>56</v>
      </c>
      <c r="B239" s="183"/>
      <c r="C239" s="10" t="s">
        <v>14</v>
      </c>
      <c r="D239" s="10" t="s">
        <v>36</v>
      </c>
      <c r="E239" s="21"/>
      <c r="F239" s="21"/>
      <c r="G239" s="119">
        <f>SUM(G240)</f>
        <v>2464</v>
      </c>
    </row>
    <row r="240" spans="1:7" ht="15" x14ac:dyDescent="0.2">
      <c r="A240" s="113" t="s">
        <v>241</v>
      </c>
      <c r="B240" s="183"/>
      <c r="C240" s="23" t="s">
        <v>14</v>
      </c>
      <c r="D240" s="23" t="s">
        <v>36</v>
      </c>
      <c r="E240" s="23" t="s">
        <v>240</v>
      </c>
      <c r="F240" s="23"/>
      <c r="G240" s="119">
        <f>SUM(G241)</f>
        <v>2464</v>
      </c>
    </row>
    <row r="241" spans="1:7" ht="30" x14ac:dyDescent="0.2">
      <c r="A241" s="113" t="s">
        <v>413</v>
      </c>
      <c r="B241" s="183"/>
      <c r="C241" s="23" t="s">
        <v>14</v>
      </c>
      <c r="D241" s="23" t="s">
        <v>36</v>
      </c>
      <c r="E241" s="23" t="s">
        <v>99</v>
      </c>
      <c r="F241" s="23"/>
      <c r="G241" s="119">
        <f>SUM(G242,G244)</f>
        <v>2464</v>
      </c>
    </row>
    <row r="242" spans="1:7" ht="15" x14ac:dyDescent="0.2">
      <c r="A242" s="145" t="s">
        <v>100</v>
      </c>
      <c r="B242" s="183"/>
      <c r="C242" s="23" t="s">
        <v>14</v>
      </c>
      <c r="D242" s="23" t="s">
        <v>36</v>
      </c>
      <c r="E242" s="23" t="s">
        <v>101</v>
      </c>
      <c r="F242" s="23"/>
      <c r="G242" s="119">
        <f>SUM(G243)</f>
        <v>60</v>
      </c>
    </row>
    <row r="243" spans="1:7" ht="15" x14ac:dyDescent="0.2">
      <c r="A243" s="106" t="s">
        <v>77</v>
      </c>
      <c r="B243" s="183"/>
      <c r="C243" s="15" t="s">
        <v>14</v>
      </c>
      <c r="D243" s="15" t="s">
        <v>36</v>
      </c>
      <c r="E243" s="24" t="s">
        <v>101</v>
      </c>
      <c r="F243" s="12" t="s">
        <v>80</v>
      </c>
      <c r="G243" s="110">
        <v>60</v>
      </c>
    </row>
    <row r="244" spans="1:7" ht="45" x14ac:dyDescent="0.2">
      <c r="A244" s="137" t="s">
        <v>102</v>
      </c>
      <c r="B244" s="183"/>
      <c r="C244" s="11" t="s">
        <v>14</v>
      </c>
      <c r="D244" s="11" t="s">
        <v>36</v>
      </c>
      <c r="E244" s="23" t="s">
        <v>103</v>
      </c>
      <c r="F244" s="32"/>
      <c r="G244" s="119">
        <f>SUM(G245)</f>
        <v>2404</v>
      </c>
    </row>
    <row r="245" spans="1:7" ht="15" x14ac:dyDescent="0.2">
      <c r="A245" s="106" t="s">
        <v>77</v>
      </c>
      <c r="B245" s="183"/>
      <c r="C245" s="12" t="s">
        <v>14</v>
      </c>
      <c r="D245" s="12" t="s">
        <v>36</v>
      </c>
      <c r="E245" s="24" t="s">
        <v>103</v>
      </c>
      <c r="F245" s="12" t="s">
        <v>80</v>
      </c>
      <c r="G245" s="110">
        <v>2404</v>
      </c>
    </row>
    <row r="246" spans="1:7" ht="15" x14ac:dyDescent="0.2">
      <c r="A246" s="108" t="s">
        <v>17</v>
      </c>
      <c r="B246" s="183"/>
      <c r="C246" s="22" t="s">
        <v>14</v>
      </c>
      <c r="D246" s="22" t="s">
        <v>18</v>
      </c>
      <c r="E246" s="22"/>
      <c r="F246" s="22"/>
      <c r="G246" s="119">
        <f>SUM(G247,G254)</f>
        <v>27</v>
      </c>
    </row>
    <row r="247" spans="1:7" ht="45" x14ac:dyDescent="0.2">
      <c r="A247" s="109" t="s">
        <v>357</v>
      </c>
      <c r="B247" s="183"/>
      <c r="C247" s="11" t="s">
        <v>14</v>
      </c>
      <c r="D247" s="11" t="s">
        <v>18</v>
      </c>
      <c r="E247" s="19" t="s">
        <v>246</v>
      </c>
      <c r="F247" s="22"/>
      <c r="G247" s="119">
        <f>SUM(G248)</f>
        <v>27</v>
      </c>
    </row>
    <row r="248" spans="1:7" ht="30" x14ac:dyDescent="0.2">
      <c r="A248" s="109" t="s">
        <v>243</v>
      </c>
      <c r="B248" s="183"/>
      <c r="C248" s="11" t="s">
        <v>14</v>
      </c>
      <c r="D248" s="11" t="s">
        <v>18</v>
      </c>
      <c r="E248" s="19" t="s">
        <v>247</v>
      </c>
      <c r="F248" s="22"/>
      <c r="G248" s="119">
        <f>SUM(G249)</f>
        <v>27</v>
      </c>
    </row>
    <row r="249" spans="1:7" ht="30" x14ac:dyDescent="0.2">
      <c r="A249" s="109" t="s">
        <v>244</v>
      </c>
      <c r="B249" s="183"/>
      <c r="C249" s="11" t="s">
        <v>14</v>
      </c>
      <c r="D249" s="11" t="s">
        <v>18</v>
      </c>
      <c r="E249" s="19" t="s">
        <v>248</v>
      </c>
      <c r="F249" s="22"/>
      <c r="G249" s="119">
        <f>SUM(G250,G252)</f>
        <v>27</v>
      </c>
    </row>
    <row r="250" spans="1:7" ht="15" x14ac:dyDescent="0.2">
      <c r="A250" s="109" t="s">
        <v>264</v>
      </c>
      <c r="B250" s="183"/>
      <c r="C250" s="11" t="s">
        <v>14</v>
      </c>
      <c r="D250" s="11" t="s">
        <v>18</v>
      </c>
      <c r="E250" s="19" t="s">
        <v>263</v>
      </c>
      <c r="F250" s="22"/>
      <c r="G250" s="119">
        <f>SUM(G251)</f>
        <v>20</v>
      </c>
    </row>
    <row r="251" spans="1:7" ht="30" x14ac:dyDescent="0.2">
      <c r="A251" s="106" t="s">
        <v>86</v>
      </c>
      <c r="B251" s="183"/>
      <c r="C251" s="12" t="s">
        <v>14</v>
      </c>
      <c r="D251" s="12" t="s">
        <v>18</v>
      </c>
      <c r="E251" s="15" t="s">
        <v>263</v>
      </c>
      <c r="F251" s="15" t="s">
        <v>83</v>
      </c>
      <c r="G251" s="110">
        <v>20</v>
      </c>
    </row>
    <row r="252" spans="1:7" ht="30" x14ac:dyDescent="0.2">
      <c r="A252" s="109" t="s">
        <v>245</v>
      </c>
      <c r="B252" s="183"/>
      <c r="C252" s="11" t="s">
        <v>14</v>
      </c>
      <c r="D252" s="11" t="s">
        <v>18</v>
      </c>
      <c r="E252" s="19" t="s">
        <v>249</v>
      </c>
      <c r="F252" s="22"/>
      <c r="G252" s="119">
        <f>SUM(G253)</f>
        <v>7</v>
      </c>
    </row>
    <row r="253" spans="1:7" ht="30" x14ac:dyDescent="0.2">
      <c r="A253" s="106" t="s">
        <v>86</v>
      </c>
      <c r="B253" s="183"/>
      <c r="C253" s="12" t="s">
        <v>14</v>
      </c>
      <c r="D253" s="12" t="s">
        <v>18</v>
      </c>
      <c r="E253" s="15" t="s">
        <v>249</v>
      </c>
      <c r="F253" s="15" t="s">
        <v>83</v>
      </c>
      <c r="G253" s="110">
        <v>7</v>
      </c>
    </row>
    <row r="254" spans="1:7" ht="1.5" customHeight="1" x14ac:dyDescent="0.2">
      <c r="A254" s="120" t="s">
        <v>356</v>
      </c>
      <c r="B254" s="183"/>
      <c r="C254" s="11" t="s">
        <v>14</v>
      </c>
      <c r="D254" s="11" t="s">
        <v>18</v>
      </c>
      <c r="E254" s="11" t="s">
        <v>104</v>
      </c>
      <c r="F254" s="12"/>
      <c r="G254" s="119">
        <f>SUM(G255)</f>
        <v>0</v>
      </c>
    </row>
    <row r="255" spans="1:7" ht="45" hidden="1" x14ac:dyDescent="0.2">
      <c r="A255" s="113" t="s">
        <v>118</v>
      </c>
      <c r="B255" s="183"/>
      <c r="C255" s="11" t="s">
        <v>14</v>
      </c>
      <c r="D255" s="11" t="s">
        <v>18</v>
      </c>
      <c r="E255" s="11" t="s">
        <v>123</v>
      </c>
      <c r="F255" s="12"/>
      <c r="G255" s="127">
        <f>SUM(G256)</f>
        <v>0</v>
      </c>
    </row>
    <row r="256" spans="1:7" ht="30" hidden="1" x14ac:dyDescent="0.2">
      <c r="A256" s="129" t="s">
        <v>119</v>
      </c>
      <c r="B256" s="183"/>
      <c r="C256" s="11" t="s">
        <v>14</v>
      </c>
      <c r="D256" s="11" t="s">
        <v>18</v>
      </c>
      <c r="E256" s="11" t="s">
        <v>121</v>
      </c>
      <c r="F256" s="19"/>
      <c r="G256" s="127">
        <f>SUM(G257)</f>
        <v>0</v>
      </c>
    </row>
    <row r="257" spans="1:7" ht="75" hidden="1" x14ac:dyDescent="0.2">
      <c r="A257" s="113" t="s">
        <v>120</v>
      </c>
      <c r="B257" s="183"/>
      <c r="C257" s="11" t="s">
        <v>14</v>
      </c>
      <c r="D257" s="11" t="s">
        <v>18</v>
      </c>
      <c r="E257" s="11" t="s">
        <v>122</v>
      </c>
      <c r="F257" s="12"/>
      <c r="G257" s="127">
        <f>SUM(G258)</f>
        <v>0</v>
      </c>
    </row>
    <row r="258" spans="1:7" ht="30" hidden="1" x14ac:dyDescent="0.2">
      <c r="A258" s="106" t="s">
        <v>124</v>
      </c>
      <c r="B258" s="183"/>
      <c r="C258" s="12" t="s">
        <v>14</v>
      </c>
      <c r="D258" s="12" t="s">
        <v>18</v>
      </c>
      <c r="E258" s="12" t="s">
        <v>122</v>
      </c>
      <c r="F258" s="15" t="s">
        <v>79</v>
      </c>
      <c r="G258" s="126"/>
    </row>
    <row r="259" spans="1:7" ht="15" x14ac:dyDescent="0.2">
      <c r="A259" s="146" t="s">
        <v>57</v>
      </c>
      <c r="B259" s="183"/>
      <c r="C259" s="31" t="s">
        <v>27</v>
      </c>
      <c r="D259" s="32"/>
      <c r="E259" s="32"/>
      <c r="F259" s="32"/>
      <c r="G259" s="119">
        <f t="shared" ref="G259:G264" si="6">SUM(G260)</f>
        <v>662.2</v>
      </c>
    </row>
    <row r="260" spans="1:7" ht="30" x14ac:dyDescent="0.2">
      <c r="A260" s="147" t="s">
        <v>58</v>
      </c>
      <c r="B260" s="183"/>
      <c r="C260" s="22" t="s">
        <v>27</v>
      </c>
      <c r="D260" s="22" t="s">
        <v>16</v>
      </c>
      <c r="E260" s="22"/>
      <c r="F260" s="22"/>
      <c r="G260" s="119">
        <f t="shared" si="6"/>
        <v>662.2</v>
      </c>
    </row>
    <row r="261" spans="1:7" ht="75" x14ac:dyDescent="0.2">
      <c r="A261" s="120" t="s">
        <v>356</v>
      </c>
      <c r="B261" s="183"/>
      <c r="C261" s="11" t="s">
        <v>27</v>
      </c>
      <c r="D261" s="11" t="s">
        <v>16</v>
      </c>
      <c r="E261" s="19" t="s">
        <v>104</v>
      </c>
      <c r="F261" s="11"/>
      <c r="G261" s="119">
        <f t="shared" si="6"/>
        <v>662.2</v>
      </c>
    </row>
    <row r="262" spans="1:7" ht="30" x14ac:dyDescent="0.2">
      <c r="A262" s="120" t="s">
        <v>95</v>
      </c>
      <c r="B262" s="183"/>
      <c r="C262" s="11" t="s">
        <v>27</v>
      </c>
      <c r="D262" s="11" t="s">
        <v>16</v>
      </c>
      <c r="E262" s="19" t="s">
        <v>105</v>
      </c>
      <c r="F262" s="72"/>
      <c r="G262" s="136">
        <f t="shared" si="6"/>
        <v>662.2</v>
      </c>
    </row>
    <row r="263" spans="1:7" ht="30" x14ac:dyDescent="0.2">
      <c r="A263" s="129" t="s">
        <v>97</v>
      </c>
      <c r="B263" s="183"/>
      <c r="C263" s="11" t="s">
        <v>27</v>
      </c>
      <c r="D263" s="11" t="s">
        <v>16</v>
      </c>
      <c r="E263" s="19" t="s">
        <v>107</v>
      </c>
      <c r="F263" s="72"/>
      <c r="G263" s="136">
        <f t="shared" si="6"/>
        <v>662.2</v>
      </c>
    </row>
    <row r="264" spans="1:7" ht="45" x14ac:dyDescent="0.2">
      <c r="A264" s="79" t="s">
        <v>98</v>
      </c>
      <c r="B264" s="183"/>
      <c r="C264" s="11" t="s">
        <v>27</v>
      </c>
      <c r="D264" s="11" t="s">
        <v>16</v>
      </c>
      <c r="E264" s="190" t="s">
        <v>141</v>
      </c>
      <c r="F264" s="72"/>
      <c r="G264" s="136">
        <f t="shared" si="6"/>
        <v>662.2</v>
      </c>
    </row>
    <row r="265" spans="1:7" ht="15" x14ac:dyDescent="0.2">
      <c r="A265" s="106" t="s">
        <v>28</v>
      </c>
      <c r="B265" s="183"/>
      <c r="C265" s="13" t="s">
        <v>27</v>
      </c>
      <c r="D265" s="13" t="s">
        <v>16</v>
      </c>
      <c r="E265" s="92" t="s">
        <v>141</v>
      </c>
      <c r="F265" s="14" t="s">
        <v>84</v>
      </c>
      <c r="G265" s="143">
        <v>662.2</v>
      </c>
    </row>
    <row r="266" spans="1:7" ht="28.5" x14ac:dyDescent="0.2">
      <c r="A266" s="121" t="s">
        <v>75</v>
      </c>
      <c r="B266" s="183"/>
      <c r="C266" s="29" t="s">
        <v>16</v>
      </c>
      <c r="D266" s="12"/>
      <c r="E266" s="15"/>
      <c r="F266" s="12"/>
      <c r="G266" s="112">
        <f>SUM(G267)</f>
        <v>76</v>
      </c>
    </row>
    <row r="267" spans="1:7" ht="39" customHeight="1" x14ac:dyDescent="0.2">
      <c r="A267" s="128" t="s">
        <v>411</v>
      </c>
      <c r="B267" s="194"/>
      <c r="C267" s="10" t="s">
        <v>16</v>
      </c>
      <c r="D267" s="10" t="s">
        <v>33</v>
      </c>
      <c r="E267" s="15"/>
      <c r="F267" s="12"/>
      <c r="G267" s="122">
        <f t="shared" ref="G267:G271" si="7">SUM(G268)</f>
        <v>76</v>
      </c>
    </row>
    <row r="268" spans="1:7" ht="45" x14ac:dyDescent="0.2">
      <c r="A268" s="109" t="s">
        <v>375</v>
      </c>
      <c r="B268" s="194"/>
      <c r="C268" s="11" t="s">
        <v>16</v>
      </c>
      <c r="D268" s="11" t="s">
        <v>33</v>
      </c>
      <c r="E268" s="19" t="s">
        <v>246</v>
      </c>
      <c r="F268" s="12"/>
      <c r="G268" s="122">
        <f t="shared" si="7"/>
        <v>76</v>
      </c>
    </row>
    <row r="269" spans="1:7" ht="30" x14ac:dyDescent="0.2">
      <c r="A269" s="113" t="s">
        <v>296</v>
      </c>
      <c r="B269" s="194"/>
      <c r="C269" s="11" t="s">
        <v>16</v>
      </c>
      <c r="D269" s="11" t="s">
        <v>33</v>
      </c>
      <c r="E269" s="19" t="s">
        <v>284</v>
      </c>
      <c r="F269" s="11"/>
      <c r="G269" s="122">
        <f t="shared" si="7"/>
        <v>76</v>
      </c>
    </row>
    <row r="270" spans="1:7" ht="30" x14ac:dyDescent="0.2">
      <c r="A270" s="113" t="s">
        <v>283</v>
      </c>
      <c r="B270" s="194"/>
      <c r="C270" s="11" t="s">
        <v>16</v>
      </c>
      <c r="D270" s="11" t="s">
        <v>33</v>
      </c>
      <c r="E270" s="19" t="s">
        <v>285</v>
      </c>
      <c r="F270" s="11"/>
      <c r="G270" s="122">
        <f t="shared" si="7"/>
        <v>76</v>
      </c>
    </row>
    <row r="271" spans="1:7" ht="30" x14ac:dyDescent="0.2">
      <c r="A271" s="113" t="s">
        <v>317</v>
      </c>
      <c r="B271" s="194"/>
      <c r="C271" s="11" t="s">
        <v>16</v>
      </c>
      <c r="D271" s="11" t="s">
        <v>33</v>
      </c>
      <c r="E271" s="19" t="s">
        <v>286</v>
      </c>
      <c r="F271" s="11"/>
      <c r="G271" s="122">
        <f t="shared" si="7"/>
        <v>76</v>
      </c>
    </row>
    <row r="272" spans="1:7" ht="15" x14ac:dyDescent="0.2">
      <c r="A272" s="106" t="s">
        <v>28</v>
      </c>
      <c r="B272" s="194"/>
      <c r="C272" s="12" t="s">
        <v>16</v>
      </c>
      <c r="D272" s="12" t="s">
        <v>33</v>
      </c>
      <c r="E272" s="15" t="s">
        <v>286</v>
      </c>
      <c r="F272" s="12" t="s">
        <v>84</v>
      </c>
      <c r="G272" s="123">
        <v>76</v>
      </c>
    </row>
    <row r="273" spans="1:7" ht="14.25" x14ac:dyDescent="0.2">
      <c r="A273" s="146" t="s">
        <v>19</v>
      </c>
      <c r="B273" s="230"/>
      <c r="C273" s="59" t="s">
        <v>20</v>
      </c>
      <c r="D273" s="60"/>
      <c r="E273" s="59"/>
      <c r="F273" s="59"/>
      <c r="G273" s="119">
        <f>SUM(G274,G286)</f>
        <v>296.60000000000002</v>
      </c>
    </row>
    <row r="274" spans="1:7" ht="15" x14ac:dyDescent="0.2">
      <c r="A274" s="148" t="s">
        <v>21</v>
      </c>
      <c r="B274" s="230"/>
      <c r="C274" s="70" t="s">
        <v>20</v>
      </c>
      <c r="D274" s="70" t="s">
        <v>14</v>
      </c>
      <c r="E274" s="59"/>
      <c r="F274" s="59"/>
      <c r="G274" s="119">
        <f>SUM(G275,G280)</f>
        <v>96.6</v>
      </c>
    </row>
    <row r="275" spans="1:7" ht="45" x14ac:dyDescent="0.2">
      <c r="A275" s="130" t="s">
        <v>359</v>
      </c>
      <c r="B275" s="230"/>
      <c r="C275" s="66" t="s">
        <v>20</v>
      </c>
      <c r="D275" s="66" t="s">
        <v>14</v>
      </c>
      <c r="E275" s="66" t="s">
        <v>143</v>
      </c>
      <c r="F275" s="66"/>
      <c r="G275" s="119">
        <f>SUM(G276)</f>
        <v>40</v>
      </c>
    </row>
    <row r="276" spans="1:7" ht="30" x14ac:dyDescent="0.2">
      <c r="A276" s="113" t="s">
        <v>287</v>
      </c>
      <c r="B276" s="230"/>
      <c r="C276" s="66" t="s">
        <v>20</v>
      </c>
      <c r="D276" s="66" t="s">
        <v>14</v>
      </c>
      <c r="E276" s="66" t="s">
        <v>144</v>
      </c>
      <c r="F276" s="20"/>
      <c r="G276" s="119">
        <f>SUM(G277)</f>
        <v>40</v>
      </c>
    </row>
    <row r="277" spans="1:7" ht="15" x14ac:dyDescent="0.2">
      <c r="A277" s="106" t="s">
        <v>142</v>
      </c>
      <c r="B277" s="230"/>
      <c r="C277" s="66" t="s">
        <v>20</v>
      </c>
      <c r="D277" s="66" t="s">
        <v>14</v>
      </c>
      <c r="E277" s="66" t="s">
        <v>145</v>
      </c>
      <c r="F277" s="20"/>
      <c r="G277" s="119">
        <f>SUM(G278)</f>
        <v>40</v>
      </c>
    </row>
    <row r="278" spans="1:7" ht="15" x14ac:dyDescent="0.2">
      <c r="A278" s="113" t="s">
        <v>288</v>
      </c>
      <c r="B278" s="230"/>
      <c r="C278" s="66" t="s">
        <v>20</v>
      </c>
      <c r="D278" s="66" t="s">
        <v>14</v>
      </c>
      <c r="E278" s="66" t="s">
        <v>289</v>
      </c>
      <c r="F278" s="20"/>
      <c r="G278" s="119">
        <f>SUM(G279)</f>
        <v>40</v>
      </c>
    </row>
    <row r="279" spans="1:7" ht="30" x14ac:dyDescent="0.2">
      <c r="A279" s="106" t="s">
        <v>86</v>
      </c>
      <c r="B279" s="230"/>
      <c r="C279" s="20" t="s">
        <v>20</v>
      </c>
      <c r="D279" s="20" t="s">
        <v>14</v>
      </c>
      <c r="E279" s="20" t="s">
        <v>289</v>
      </c>
      <c r="F279" s="20" t="s">
        <v>83</v>
      </c>
      <c r="G279" s="110">
        <v>40</v>
      </c>
    </row>
    <row r="280" spans="1:7" ht="45" x14ac:dyDescent="0.2">
      <c r="A280" s="129" t="s">
        <v>362</v>
      </c>
      <c r="B280" s="230"/>
      <c r="C280" s="66" t="s">
        <v>20</v>
      </c>
      <c r="D280" s="66" t="s">
        <v>14</v>
      </c>
      <c r="E280" s="66" t="s">
        <v>193</v>
      </c>
      <c r="F280" s="66"/>
      <c r="G280" s="119">
        <f>SUM(G281)</f>
        <v>56.6</v>
      </c>
    </row>
    <row r="281" spans="1:7" ht="45" x14ac:dyDescent="0.2">
      <c r="A281" s="129" t="s">
        <v>190</v>
      </c>
      <c r="B281" s="230"/>
      <c r="C281" s="66" t="s">
        <v>20</v>
      </c>
      <c r="D281" s="66" t="s">
        <v>14</v>
      </c>
      <c r="E281" s="66" t="s">
        <v>194</v>
      </c>
      <c r="F281" s="20"/>
      <c r="G281" s="119">
        <f>SUM(G282)</f>
        <v>56.6</v>
      </c>
    </row>
    <row r="282" spans="1:7" ht="30" x14ac:dyDescent="0.2">
      <c r="A282" s="129" t="s">
        <v>191</v>
      </c>
      <c r="B282" s="230"/>
      <c r="C282" s="66" t="s">
        <v>20</v>
      </c>
      <c r="D282" s="66" t="s">
        <v>14</v>
      </c>
      <c r="E282" s="66" t="s">
        <v>195</v>
      </c>
      <c r="F282" s="20"/>
      <c r="G282" s="119">
        <f>SUM(G283)</f>
        <v>56.6</v>
      </c>
    </row>
    <row r="283" spans="1:7" ht="105" x14ac:dyDescent="0.2">
      <c r="A283" s="113" t="s">
        <v>314</v>
      </c>
      <c r="B283" s="230"/>
      <c r="C283" s="66" t="s">
        <v>20</v>
      </c>
      <c r="D283" s="66" t="s">
        <v>14</v>
      </c>
      <c r="E283" s="66" t="s">
        <v>278</v>
      </c>
      <c r="F283" s="20"/>
      <c r="G283" s="119">
        <f>SUM(G284:G285)</f>
        <v>56.6</v>
      </c>
    </row>
    <row r="284" spans="1:7" ht="15" x14ac:dyDescent="0.2">
      <c r="A284" s="106" t="s">
        <v>28</v>
      </c>
      <c r="B284" s="230"/>
      <c r="C284" s="20" t="s">
        <v>20</v>
      </c>
      <c r="D284" s="20" t="s">
        <v>14</v>
      </c>
      <c r="E284" s="66" t="s">
        <v>278</v>
      </c>
      <c r="F284" s="20" t="s">
        <v>84</v>
      </c>
      <c r="G284" s="110">
        <v>24</v>
      </c>
    </row>
    <row r="285" spans="1:7" ht="30" x14ac:dyDescent="0.2">
      <c r="A285" s="106" t="s">
        <v>86</v>
      </c>
      <c r="B285" s="230"/>
      <c r="C285" s="20" t="s">
        <v>20</v>
      </c>
      <c r="D285" s="20" t="s">
        <v>14</v>
      </c>
      <c r="E285" s="20" t="s">
        <v>278</v>
      </c>
      <c r="F285" s="20" t="s">
        <v>83</v>
      </c>
      <c r="G285" s="110">
        <v>32.6</v>
      </c>
    </row>
    <row r="286" spans="1:7" ht="15" x14ac:dyDescent="0.2">
      <c r="A286" s="138" t="s">
        <v>322</v>
      </c>
      <c r="B286" s="202"/>
      <c r="C286" s="10" t="s">
        <v>20</v>
      </c>
      <c r="D286" s="10" t="s">
        <v>44</v>
      </c>
      <c r="E286" s="23"/>
      <c r="F286" s="23"/>
      <c r="G286" s="119">
        <f>SUM(G287)</f>
        <v>200</v>
      </c>
    </row>
    <row r="287" spans="1:7" ht="60" x14ac:dyDescent="0.2">
      <c r="A287" s="113" t="s">
        <v>364</v>
      </c>
      <c r="B287" s="202"/>
      <c r="C287" s="19" t="s">
        <v>20</v>
      </c>
      <c r="D287" s="19" t="s">
        <v>44</v>
      </c>
      <c r="E287" s="19" t="s">
        <v>323</v>
      </c>
      <c r="F287" s="15"/>
      <c r="G287" s="119">
        <f>SUM(G288)</f>
        <v>200</v>
      </c>
    </row>
    <row r="288" spans="1:7" ht="30" x14ac:dyDescent="0.2">
      <c r="A288" s="133" t="s">
        <v>324</v>
      </c>
      <c r="B288" s="202"/>
      <c r="C288" s="15" t="s">
        <v>20</v>
      </c>
      <c r="D288" s="15" t="s">
        <v>44</v>
      </c>
      <c r="E288" s="19" t="s">
        <v>325</v>
      </c>
      <c r="F288" s="15"/>
      <c r="G288" s="119">
        <f>SUM(G289)</f>
        <v>200</v>
      </c>
    </row>
    <row r="289" spans="1:7" ht="30.75" customHeight="1" x14ac:dyDescent="0.2">
      <c r="A289" s="133" t="s">
        <v>326</v>
      </c>
      <c r="B289" s="202"/>
      <c r="C289" s="11" t="s">
        <v>20</v>
      </c>
      <c r="D289" s="11" t="s">
        <v>44</v>
      </c>
      <c r="E289" s="19" t="s">
        <v>327</v>
      </c>
      <c r="F289" s="15"/>
      <c r="G289" s="119">
        <f>SUM(G290)</f>
        <v>200</v>
      </c>
    </row>
    <row r="290" spans="1:7" ht="30" x14ac:dyDescent="0.2">
      <c r="A290" s="113" t="s">
        <v>334</v>
      </c>
      <c r="B290" s="202"/>
      <c r="C290" s="15" t="s">
        <v>20</v>
      </c>
      <c r="D290" s="15" t="s">
        <v>44</v>
      </c>
      <c r="E290" s="19" t="s">
        <v>328</v>
      </c>
      <c r="F290" s="15"/>
      <c r="G290" s="119">
        <f>SUM(G291)</f>
        <v>200</v>
      </c>
    </row>
    <row r="291" spans="1:7" ht="15" x14ac:dyDescent="0.2">
      <c r="A291" s="106" t="s">
        <v>28</v>
      </c>
      <c r="B291" s="202"/>
      <c r="C291" s="12" t="s">
        <v>20</v>
      </c>
      <c r="D291" s="12" t="s">
        <v>44</v>
      </c>
      <c r="E291" s="15" t="s">
        <v>328</v>
      </c>
      <c r="F291" s="15" t="s">
        <v>84</v>
      </c>
      <c r="G291" s="110">
        <v>200</v>
      </c>
    </row>
    <row r="292" spans="1:7" ht="15" x14ac:dyDescent="0.2">
      <c r="A292" s="132" t="s">
        <v>43</v>
      </c>
      <c r="B292" s="183"/>
      <c r="C292" s="31" t="s">
        <v>44</v>
      </c>
      <c r="D292" s="11"/>
      <c r="E292" s="23"/>
      <c r="F292" s="23"/>
      <c r="G292" s="119">
        <f>SUM(G293,G313)</f>
        <v>4371.5</v>
      </c>
    </row>
    <row r="293" spans="1:7" ht="15" x14ac:dyDescent="0.2">
      <c r="A293" s="138" t="s">
        <v>52</v>
      </c>
      <c r="B293" s="183"/>
      <c r="C293" s="10" t="s">
        <v>44</v>
      </c>
      <c r="D293" s="10" t="s">
        <v>27</v>
      </c>
      <c r="E293" s="23"/>
      <c r="F293" s="23"/>
      <c r="G293" s="119">
        <f>SUM(G299,G294)</f>
        <v>3091</v>
      </c>
    </row>
    <row r="294" spans="1:7" ht="60" x14ac:dyDescent="0.2">
      <c r="A294" s="113" t="s">
        <v>364</v>
      </c>
      <c r="B294" s="225"/>
      <c r="C294" s="66" t="s">
        <v>44</v>
      </c>
      <c r="D294" s="214" t="s">
        <v>27</v>
      </c>
      <c r="E294" s="215" t="s">
        <v>323</v>
      </c>
      <c r="F294" s="13"/>
      <c r="G294" s="125">
        <f>SUM(G295)</f>
        <v>250</v>
      </c>
    </row>
    <row r="295" spans="1:7" ht="30" x14ac:dyDescent="0.2">
      <c r="A295" s="113" t="s">
        <v>389</v>
      </c>
      <c r="B295" s="225"/>
      <c r="C295" s="66" t="s">
        <v>44</v>
      </c>
      <c r="D295" s="66" t="s">
        <v>27</v>
      </c>
      <c r="E295" s="66" t="s">
        <v>386</v>
      </c>
      <c r="F295" s="12"/>
      <c r="G295" s="119">
        <f>SUM(G296)</f>
        <v>250</v>
      </c>
    </row>
    <row r="296" spans="1:7" ht="30" x14ac:dyDescent="0.2">
      <c r="A296" s="113" t="s">
        <v>390</v>
      </c>
      <c r="B296" s="225"/>
      <c r="C296" s="66" t="s">
        <v>44</v>
      </c>
      <c r="D296" s="66" t="s">
        <v>27</v>
      </c>
      <c r="E296" s="66" t="s">
        <v>385</v>
      </c>
      <c r="F296" s="12"/>
      <c r="G296" s="119">
        <f>SUM(G297)</f>
        <v>250</v>
      </c>
    </row>
    <row r="297" spans="1:7" ht="30" x14ac:dyDescent="0.2">
      <c r="A297" s="113" t="s">
        <v>405</v>
      </c>
      <c r="B297" s="225"/>
      <c r="C297" s="15" t="s">
        <v>44</v>
      </c>
      <c r="D297" s="15" t="s">
        <v>27</v>
      </c>
      <c r="E297" s="19" t="s">
        <v>441</v>
      </c>
      <c r="F297" s="15"/>
      <c r="G297" s="119">
        <f>SUM(G298)</f>
        <v>250</v>
      </c>
    </row>
    <row r="298" spans="1:7" ht="15" x14ac:dyDescent="0.2">
      <c r="A298" s="106" t="s">
        <v>28</v>
      </c>
      <c r="B298" s="225"/>
      <c r="C298" s="12" t="s">
        <v>44</v>
      </c>
      <c r="D298" s="12" t="s">
        <v>27</v>
      </c>
      <c r="E298" s="15" t="s">
        <v>441</v>
      </c>
      <c r="F298" s="15" t="s">
        <v>84</v>
      </c>
      <c r="G298" s="110">
        <v>250</v>
      </c>
    </row>
    <row r="299" spans="1:7" ht="60" x14ac:dyDescent="0.2">
      <c r="A299" s="133" t="s">
        <v>376</v>
      </c>
      <c r="B299" s="183"/>
      <c r="C299" s="19" t="s">
        <v>44</v>
      </c>
      <c r="D299" s="19" t="s">
        <v>27</v>
      </c>
      <c r="E299" s="19" t="s">
        <v>157</v>
      </c>
      <c r="F299" s="15"/>
      <c r="G299" s="119">
        <f>SUM(G300)</f>
        <v>2841</v>
      </c>
    </row>
    <row r="300" spans="1:7" ht="45" x14ac:dyDescent="0.2">
      <c r="A300" s="133" t="s">
        <v>155</v>
      </c>
      <c r="B300" s="183"/>
      <c r="C300" s="15" t="s">
        <v>44</v>
      </c>
      <c r="D300" s="15" t="s">
        <v>27</v>
      </c>
      <c r="E300" s="19" t="s">
        <v>158</v>
      </c>
      <c r="F300" s="15"/>
      <c r="G300" s="119">
        <f>SUM(G301,G308)</f>
        <v>2841</v>
      </c>
    </row>
    <row r="301" spans="1:7" ht="30" x14ac:dyDescent="0.2">
      <c r="A301" s="133" t="s">
        <v>156</v>
      </c>
      <c r="B301" s="183"/>
      <c r="C301" s="11" t="s">
        <v>44</v>
      </c>
      <c r="D301" s="11" t="s">
        <v>27</v>
      </c>
      <c r="E301" s="19" t="s">
        <v>160</v>
      </c>
      <c r="F301" s="15"/>
      <c r="G301" s="119">
        <f>SUM(G302,G304,G306)</f>
        <v>2121</v>
      </c>
    </row>
    <row r="302" spans="1:7" ht="45" x14ac:dyDescent="0.2">
      <c r="A302" s="113" t="s">
        <v>446</v>
      </c>
      <c r="B302" s="209"/>
      <c r="C302" s="15" t="s">
        <v>44</v>
      </c>
      <c r="D302" s="15" t="s">
        <v>27</v>
      </c>
      <c r="E302" s="19" t="s">
        <v>445</v>
      </c>
      <c r="F302" s="15"/>
      <c r="G302" s="119">
        <f>SUM(G303)</f>
        <v>1100</v>
      </c>
    </row>
    <row r="303" spans="1:7" ht="15" x14ac:dyDescent="0.2">
      <c r="A303" s="106" t="s">
        <v>28</v>
      </c>
      <c r="B303" s="209"/>
      <c r="C303" s="12" t="s">
        <v>44</v>
      </c>
      <c r="D303" s="12" t="s">
        <v>27</v>
      </c>
      <c r="E303" s="15" t="s">
        <v>445</v>
      </c>
      <c r="F303" s="15" t="s">
        <v>84</v>
      </c>
      <c r="G303" s="110">
        <v>1100</v>
      </c>
    </row>
    <row r="304" spans="1:7" ht="60" x14ac:dyDescent="0.2">
      <c r="A304" s="113" t="s">
        <v>159</v>
      </c>
      <c r="B304" s="183"/>
      <c r="C304" s="15" t="s">
        <v>44</v>
      </c>
      <c r="D304" s="15" t="s">
        <v>27</v>
      </c>
      <c r="E304" s="19" t="s">
        <v>162</v>
      </c>
      <c r="F304" s="15"/>
      <c r="G304" s="119">
        <f>SUM(G305)</f>
        <v>659</v>
      </c>
    </row>
    <row r="305" spans="1:7" ht="15" x14ac:dyDescent="0.2">
      <c r="A305" s="106" t="s">
        <v>28</v>
      </c>
      <c r="B305" s="183"/>
      <c r="C305" s="12" t="s">
        <v>44</v>
      </c>
      <c r="D305" s="12" t="s">
        <v>27</v>
      </c>
      <c r="E305" s="15" t="s">
        <v>162</v>
      </c>
      <c r="F305" s="15" t="s">
        <v>84</v>
      </c>
      <c r="G305" s="110">
        <v>659</v>
      </c>
    </row>
    <row r="306" spans="1:7" ht="75" x14ac:dyDescent="0.2">
      <c r="A306" s="113" t="s">
        <v>443</v>
      </c>
      <c r="B306" s="225"/>
      <c r="C306" s="15" t="s">
        <v>44</v>
      </c>
      <c r="D306" s="15" t="s">
        <v>27</v>
      </c>
      <c r="E306" s="19" t="s">
        <v>442</v>
      </c>
      <c r="F306" s="15"/>
      <c r="G306" s="119">
        <f>SUM(G307)</f>
        <v>362</v>
      </c>
    </row>
    <row r="307" spans="1:7" ht="15" x14ac:dyDescent="0.2">
      <c r="A307" s="106" t="s">
        <v>28</v>
      </c>
      <c r="B307" s="225"/>
      <c r="C307" s="12" t="s">
        <v>44</v>
      </c>
      <c r="D307" s="12" t="s">
        <v>27</v>
      </c>
      <c r="E307" s="15" t="s">
        <v>442</v>
      </c>
      <c r="F307" s="15" t="s">
        <v>84</v>
      </c>
      <c r="G307" s="110">
        <v>362</v>
      </c>
    </row>
    <row r="308" spans="1:7" ht="30" x14ac:dyDescent="0.2">
      <c r="A308" s="133" t="s">
        <v>404</v>
      </c>
      <c r="B308" s="209"/>
      <c r="C308" s="11" t="s">
        <v>44</v>
      </c>
      <c r="D308" s="11" t="s">
        <v>27</v>
      </c>
      <c r="E308" s="19" t="s">
        <v>414</v>
      </c>
      <c r="F308" s="15"/>
      <c r="G308" s="119">
        <f>SUM(G309,G311)</f>
        <v>720</v>
      </c>
    </row>
    <row r="309" spans="1:7" ht="45" x14ac:dyDescent="0.2">
      <c r="A309" s="113" t="s">
        <v>406</v>
      </c>
      <c r="B309" s="209"/>
      <c r="C309" s="15" t="s">
        <v>44</v>
      </c>
      <c r="D309" s="15" t="s">
        <v>27</v>
      </c>
      <c r="E309" s="19" t="s">
        <v>415</v>
      </c>
      <c r="F309" s="15"/>
      <c r="G309" s="119">
        <f>SUM(G310)</f>
        <v>600</v>
      </c>
    </row>
    <row r="310" spans="1:7" ht="15" x14ac:dyDescent="0.2">
      <c r="A310" s="106" t="s">
        <v>28</v>
      </c>
      <c r="B310" s="209"/>
      <c r="C310" s="12" t="s">
        <v>44</v>
      </c>
      <c r="D310" s="12" t="s">
        <v>27</v>
      </c>
      <c r="E310" s="15" t="s">
        <v>415</v>
      </c>
      <c r="F310" s="15" t="s">
        <v>84</v>
      </c>
      <c r="G310" s="110">
        <v>600</v>
      </c>
    </row>
    <row r="311" spans="1:7" ht="45" x14ac:dyDescent="0.2">
      <c r="A311" s="113" t="s">
        <v>407</v>
      </c>
      <c r="B311" s="209"/>
      <c r="C311" s="15" t="s">
        <v>44</v>
      </c>
      <c r="D311" s="15" t="s">
        <v>27</v>
      </c>
      <c r="E311" s="19" t="s">
        <v>416</v>
      </c>
      <c r="F311" s="15"/>
      <c r="G311" s="119">
        <f>SUM(G312)</f>
        <v>120</v>
      </c>
    </row>
    <row r="312" spans="1:7" ht="15" x14ac:dyDescent="0.2">
      <c r="A312" s="106" t="s">
        <v>28</v>
      </c>
      <c r="B312" s="209"/>
      <c r="C312" s="12" t="s">
        <v>44</v>
      </c>
      <c r="D312" s="12" t="s">
        <v>27</v>
      </c>
      <c r="E312" s="15" t="s">
        <v>416</v>
      </c>
      <c r="F312" s="15" t="s">
        <v>84</v>
      </c>
      <c r="G312" s="110">
        <v>120</v>
      </c>
    </row>
    <row r="313" spans="1:7" ht="15" x14ac:dyDescent="0.2">
      <c r="A313" s="108" t="s">
        <v>46</v>
      </c>
      <c r="B313" s="183"/>
      <c r="C313" s="22" t="s">
        <v>44</v>
      </c>
      <c r="D313" s="22" t="s">
        <v>16</v>
      </c>
      <c r="E313" s="22"/>
      <c r="F313" s="22"/>
      <c r="G313" s="119">
        <f>SUM(G314,G321)</f>
        <v>1280.5</v>
      </c>
    </row>
    <row r="314" spans="1:7" ht="45" x14ac:dyDescent="0.2">
      <c r="A314" s="140" t="s">
        <v>361</v>
      </c>
      <c r="B314" s="183"/>
      <c r="C314" s="19" t="s">
        <v>44</v>
      </c>
      <c r="D314" s="19" t="s">
        <v>16</v>
      </c>
      <c r="E314" s="19" t="s">
        <v>165</v>
      </c>
      <c r="F314" s="15"/>
      <c r="G314" s="139">
        <f>SUM(G315)</f>
        <v>1280.5</v>
      </c>
    </row>
    <row r="315" spans="1:7" ht="30" x14ac:dyDescent="0.2">
      <c r="A315" s="113" t="s">
        <v>163</v>
      </c>
      <c r="B315" s="183"/>
      <c r="C315" s="19" t="s">
        <v>44</v>
      </c>
      <c r="D315" s="19" t="s">
        <v>16</v>
      </c>
      <c r="E315" s="19" t="s">
        <v>166</v>
      </c>
      <c r="F315" s="15"/>
      <c r="G315" s="139">
        <f>SUM(G316)</f>
        <v>1280.5</v>
      </c>
    </row>
    <row r="316" spans="1:7" ht="30" x14ac:dyDescent="0.2">
      <c r="A316" s="109" t="s">
        <v>164</v>
      </c>
      <c r="B316" s="183"/>
      <c r="C316" s="11" t="s">
        <v>44</v>
      </c>
      <c r="D316" s="11" t="s">
        <v>16</v>
      </c>
      <c r="E316" s="19" t="s">
        <v>167</v>
      </c>
      <c r="F316" s="22"/>
      <c r="G316" s="119">
        <f>SUM(G317,G319)</f>
        <v>1280.5</v>
      </c>
    </row>
    <row r="317" spans="1:7" ht="75" x14ac:dyDescent="0.2">
      <c r="A317" s="113" t="s">
        <v>316</v>
      </c>
      <c r="B317" s="183"/>
      <c r="C317" s="11" t="s">
        <v>44</v>
      </c>
      <c r="D317" s="11" t="s">
        <v>16</v>
      </c>
      <c r="E317" s="19" t="s">
        <v>168</v>
      </c>
      <c r="F317" s="15"/>
      <c r="G317" s="119">
        <f>SUM(G318)</f>
        <v>250</v>
      </c>
    </row>
    <row r="318" spans="1:7" ht="15" x14ac:dyDescent="0.2">
      <c r="A318" s="106" t="s">
        <v>28</v>
      </c>
      <c r="B318" s="183"/>
      <c r="C318" s="15" t="s">
        <v>44</v>
      </c>
      <c r="D318" s="15" t="s">
        <v>16</v>
      </c>
      <c r="E318" s="15" t="s">
        <v>168</v>
      </c>
      <c r="F318" s="15" t="s">
        <v>84</v>
      </c>
      <c r="G318" s="143">
        <v>250</v>
      </c>
    </row>
    <row r="319" spans="1:7" ht="60" x14ac:dyDescent="0.2">
      <c r="A319" s="113" t="s">
        <v>444</v>
      </c>
      <c r="B319" s="200"/>
      <c r="C319" s="11" t="s">
        <v>44</v>
      </c>
      <c r="D319" s="11" t="s">
        <v>16</v>
      </c>
      <c r="E319" s="19" t="s">
        <v>329</v>
      </c>
      <c r="F319" s="15"/>
      <c r="G319" s="119">
        <f>SUM(G320)</f>
        <v>1030.5</v>
      </c>
    </row>
    <row r="320" spans="1:7" ht="15" x14ac:dyDescent="0.2">
      <c r="A320" s="106" t="s">
        <v>28</v>
      </c>
      <c r="B320" s="200"/>
      <c r="C320" s="15" t="s">
        <v>44</v>
      </c>
      <c r="D320" s="15" t="s">
        <v>16</v>
      </c>
      <c r="E320" s="15" t="s">
        <v>329</v>
      </c>
      <c r="F320" s="15" t="s">
        <v>84</v>
      </c>
      <c r="G320" s="143">
        <v>1030.5</v>
      </c>
    </row>
    <row r="321" spans="1:7" ht="2.25" customHeight="1" x14ac:dyDescent="0.2">
      <c r="A321" s="133" t="s">
        <v>377</v>
      </c>
      <c r="B321" s="209"/>
      <c r="C321" s="19" t="s">
        <v>44</v>
      </c>
      <c r="D321" s="19" t="s">
        <v>16</v>
      </c>
      <c r="E321" s="19" t="s">
        <v>146</v>
      </c>
      <c r="F321" s="15"/>
      <c r="G321" s="210">
        <f>SUM(G322)</f>
        <v>0</v>
      </c>
    </row>
    <row r="322" spans="1:7" ht="30" hidden="1" x14ac:dyDescent="0.2">
      <c r="A322" s="113" t="s">
        <v>395</v>
      </c>
      <c r="B322" s="209"/>
      <c r="C322" s="19" t="s">
        <v>44</v>
      </c>
      <c r="D322" s="19" t="s">
        <v>16</v>
      </c>
      <c r="E322" s="19" t="s">
        <v>396</v>
      </c>
      <c r="F322" s="15"/>
      <c r="G322" s="210">
        <f>SUM(G323)</f>
        <v>0</v>
      </c>
    </row>
    <row r="323" spans="1:7" ht="15" hidden="1" x14ac:dyDescent="0.2">
      <c r="A323" s="129" t="s">
        <v>397</v>
      </c>
      <c r="B323" s="209"/>
      <c r="C323" s="19" t="s">
        <v>44</v>
      </c>
      <c r="D323" s="19" t="s">
        <v>16</v>
      </c>
      <c r="E323" s="19" t="s">
        <v>398</v>
      </c>
      <c r="F323" s="15"/>
      <c r="G323" s="210">
        <f>SUM(G324)</f>
        <v>0</v>
      </c>
    </row>
    <row r="324" spans="1:7" ht="30" hidden="1" x14ac:dyDescent="0.2">
      <c r="A324" s="113" t="s">
        <v>412</v>
      </c>
      <c r="B324" s="209"/>
      <c r="C324" s="19" t="s">
        <v>44</v>
      </c>
      <c r="D324" s="19" t="s">
        <v>16</v>
      </c>
      <c r="E324" s="19" t="s">
        <v>399</v>
      </c>
      <c r="F324" s="15"/>
      <c r="G324" s="210">
        <f>SUM(G325)</f>
        <v>0</v>
      </c>
    </row>
    <row r="325" spans="1:7" ht="30" hidden="1" x14ac:dyDescent="0.2">
      <c r="A325" s="106" t="s">
        <v>28</v>
      </c>
      <c r="B325" s="209"/>
      <c r="C325" s="15" t="s">
        <v>44</v>
      </c>
      <c r="D325" s="15" t="s">
        <v>16</v>
      </c>
      <c r="E325" s="15" t="s">
        <v>399</v>
      </c>
      <c r="F325" s="15" t="s">
        <v>84</v>
      </c>
      <c r="G325" s="143"/>
    </row>
    <row r="326" spans="1:7" ht="14.25" x14ac:dyDescent="0.2">
      <c r="A326" s="132" t="s">
        <v>23</v>
      </c>
      <c r="B326" s="55"/>
      <c r="C326" s="31" t="s">
        <v>24</v>
      </c>
      <c r="D326" s="31"/>
      <c r="E326" s="30"/>
      <c r="F326" s="30"/>
      <c r="G326" s="127">
        <f>SUM(G327,G348,G380,G411,G399)</f>
        <v>113621.2</v>
      </c>
    </row>
    <row r="327" spans="1:7" ht="15" x14ac:dyDescent="0.2">
      <c r="A327" s="108" t="s">
        <v>25</v>
      </c>
      <c r="B327" s="55"/>
      <c r="C327" s="10" t="s">
        <v>24</v>
      </c>
      <c r="D327" s="10" t="s">
        <v>14</v>
      </c>
      <c r="E327" s="22"/>
      <c r="F327" s="22"/>
      <c r="G327" s="127">
        <f>SUM(G328,G343)</f>
        <v>24800.5</v>
      </c>
    </row>
    <row r="328" spans="1:7" ht="45" x14ac:dyDescent="0.2">
      <c r="A328" s="129" t="s">
        <v>359</v>
      </c>
      <c r="B328" s="55"/>
      <c r="C328" s="19" t="s">
        <v>24</v>
      </c>
      <c r="D328" s="19" t="s">
        <v>14</v>
      </c>
      <c r="E328" s="19" t="s">
        <v>143</v>
      </c>
      <c r="F328" s="19"/>
      <c r="G328" s="119">
        <f>SUM(G329)</f>
        <v>24750.5</v>
      </c>
    </row>
    <row r="329" spans="1:7" ht="30" x14ac:dyDescent="0.2">
      <c r="A329" s="113" t="s">
        <v>169</v>
      </c>
      <c r="B329" s="55"/>
      <c r="C329" s="12" t="s">
        <v>24</v>
      </c>
      <c r="D329" s="12" t="s">
        <v>14</v>
      </c>
      <c r="E329" s="19" t="s">
        <v>172</v>
      </c>
      <c r="F329" s="15"/>
      <c r="G329" s="127">
        <f>SUM(G330)</f>
        <v>24750.5</v>
      </c>
    </row>
    <row r="330" spans="1:7" ht="15" x14ac:dyDescent="0.2">
      <c r="A330" s="129" t="s">
        <v>170</v>
      </c>
      <c r="B330" s="55"/>
      <c r="C330" s="11" t="s">
        <v>24</v>
      </c>
      <c r="D330" s="11" t="s">
        <v>14</v>
      </c>
      <c r="E330" s="19" t="s">
        <v>173</v>
      </c>
      <c r="F330" s="19"/>
      <c r="G330" s="127">
        <f>SUM(G331,G337,G339,G341,G335,G333)</f>
        <v>24750.5</v>
      </c>
    </row>
    <row r="331" spans="1:7" ht="30" x14ac:dyDescent="0.2">
      <c r="A331" s="113" t="s">
        <v>171</v>
      </c>
      <c r="B331" s="55"/>
      <c r="C331" s="11" t="s">
        <v>24</v>
      </c>
      <c r="D331" s="11" t="s">
        <v>14</v>
      </c>
      <c r="E331" s="19" t="s">
        <v>174</v>
      </c>
      <c r="F331" s="15"/>
      <c r="G331" s="127">
        <f>SUM(G332)</f>
        <v>7457</v>
      </c>
    </row>
    <row r="332" spans="1:7" ht="30" x14ac:dyDescent="0.2">
      <c r="A332" s="106" t="s">
        <v>86</v>
      </c>
      <c r="B332" s="55"/>
      <c r="C332" s="12" t="s">
        <v>24</v>
      </c>
      <c r="D332" s="12" t="s">
        <v>14</v>
      </c>
      <c r="E332" s="15" t="s">
        <v>174</v>
      </c>
      <c r="F332" s="15" t="s">
        <v>83</v>
      </c>
      <c r="G332" s="126">
        <v>7457</v>
      </c>
    </row>
    <row r="333" spans="1:7" ht="30" x14ac:dyDescent="0.2">
      <c r="A333" s="113" t="s">
        <v>341</v>
      </c>
      <c r="B333" s="55"/>
      <c r="C333" s="11" t="s">
        <v>24</v>
      </c>
      <c r="D333" s="11" t="s">
        <v>14</v>
      </c>
      <c r="E333" s="19" t="s">
        <v>408</v>
      </c>
      <c r="F333" s="19"/>
      <c r="G333" s="127">
        <f>SUM(G334)</f>
        <v>50</v>
      </c>
    </row>
    <row r="334" spans="1:7" ht="30" x14ac:dyDescent="0.2">
      <c r="A334" s="106" t="s">
        <v>86</v>
      </c>
      <c r="B334" s="55"/>
      <c r="C334" s="12" t="s">
        <v>24</v>
      </c>
      <c r="D334" s="12" t="s">
        <v>14</v>
      </c>
      <c r="E334" s="15" t="s">
        <v>408</v>
      </c>
      <c r="F334" s="15" t="s">
        <v>83</v>
      </c>
      <c r="G334" s="126">
        <v>50</v>
      </c>
    </row>
    <row r="335" spans="1:7" ht="45" x14ac:dyDescent="0.2">
      <c r="A335" s="113" t="s">
        <v>352</v>
      </c>
      <c r="B335" s="55"/>
      <c r="C335" s="11" t="s">
        <v>24</v>
      </c>
      <c r="D335" s="11" t="s">
        <v>14</v>
      </c>
      <c r="E335" s="19" t="s">
        <v>393</v>
      </c>
      <c r="F335" s="19"/>
      <c r="G335" s="127">
        <f>SUM(G336)</f>
        <v>20</v>
      </c>
    </row>
    <row r="336" spans="1:7" ht="30" x14ac:dyDescent="0.2">
      <c r="A336" s="106" t="s">
        <v>86</v>
      </c>
      <c r="B336" s="55"/>
      <c r="C336" s="12" t="s">
        <v>24</v>
      </c>
      <c r="D336" s="12" t="s">
        <v>14</v>
      </c>
      <c r="E336" s="15" t="s">
        <v>393</v>
      </c>
      <c r="F336" s="15" t="s">
        <v>83</v>
      </c>
      <c r="G336" s="126">
        <v>20</v>
      </c>
    </row>
    <row r="337" spans="1:7" ht="90" x14ac:dyDescent="0.2">
      <c r="A337" s="129" t="s">
        <v>175</v>
      </c>
      <c r="B337" s="55"/>
      <c r="C337" s="11" t="s">
        <v>24</v>
      </c>
      <c r="D337" s="11" t="s">
        <v>14</v>
      </c>
      <c r="E337" s="19" t="s">
        <v>176</v>
      </c>
      <c r="F337" s="19"/>
      <c r="G337" s="127">
        <f>SUM(G338)</f>
        <v>22</v>
      </c>
    </row>
    <row r="338" spans="1:7" ht="30" x14ac:dyDescent="0.2">
      <c r="A338" s="106" t="s">
        <v>86</v>
      </c>
      <c r="B338" s="55"/>
      <c r="C338" s="12" t="s">
        <v>24</v>
      </c>
      <c r="D338" s="12" t="s">
        <v>14</v>
      </c>
      <c r="E338" s="15" t="s">
        <v>176</v>
      </c>
      <c r="F338" s="15" t="s">
        <v>83</v>
      </c>
      <c r="G338" s="126">
        <v>22</v>
      </c>
    </row>
    <row r="339" spans="1:7" ht="90" x14ac:dyDescent="0.2">
      <c r="A339" s="129" t="s">
        <v>266</v>
      </c>
      <c r="B339" s="55"/>
      <c r="C339" s="11" t="s">
        <v>24</v>
      </c>
      <c r="D339" s="11" t="s">
        <v>14</v>
      </c>
      <c r="E339" s="19" t="s">
        <v>177</v>
      </c>
      <c r="F339" s="15"/>
      <c r="G339" s="127">
        <f>SUM(G340)</f>
        <v>17045.5</v>
      </c>
    </row>
    <row r="340" spans="1:7" ht="30" x14ac:dyDescent="0.2">
      <c r="A340" s="106" t="s">
        <v>86</v>
      </c>
      <c r="B340" s="56"/>
      <c r="C340" s="12" t="s">
        <v>24</v>
      </c>
      <c r="D340" s="12" t="s">
        <v>14</v>
      </c>
      <c r="E340" s="15" t="s">
        <v>177</v>
      </c>
      <c r="F340" s="15" t="s">
        <v>83</v>
      </c>
      <c r="G340" s="126">
        <v>17045.5</v>
      </c>
    </row>
    <row r="341" spans="1:7" ht="30" x14ac:dyDescent="0.2">
      <c r="A341" s="113" t="s">
        <v>178</v>
      </c>
      <c r="B341" s="55"/>
      <c r="C341" s="11" t="s">
        <v>24</v>
      </c>
      <c r="D341" s="11" t="s">
        <v>14</v>
      </c>
      <c r="E341" s="19" t="s">
        <v>179</v>
      </c>
      <c r="F341" s="15"/>
      <c r="G341" s="127">
        <f>SUM(G342)</f>
        <v>156</v>
      </c>
    </row>
    <row r="342" spans="1:7" ht="30" x14ac:dyDescent="0.2">
      <c r="A342" s="106" t="s">
        <v>86</v>
      </c>
      <c r="B342" s="55"/>
      <c r="C342" s="12" t="s">
        <v>24</v>
      </c>
      <c r="D342" s="12" t="s">
        <v>14</v>
      </c>
      <c r="E342" s="15" t="s">
        <v>179</v>
      </c>
      <c r="F342" s="15" t="s">
        <v>83</v>
      </c>
      <c r="G342" s="126">
        <v>156</v>
      </c>
    </row>
    <row r="343" spans="1:7" ht="45" x14ac:dyDescent="0.2">
      <c r="A343" s="129" t="s">
        <v>362</v>
      </c>
      <c r="B343" s="55"/>
      <c r="C343" s="11" t="s">
        <v>24</v>
      </c>
      <c r="D343" s="11" t="s">
        <v>14</v>
      </c>
      <c r="E343" s="19" t="s">
        <v>193</v>
      </c>
      <c r="F343" s="19"/>
      <c r="G343" s="127">
        <f>SUM(G344)</f>
        <v>50</v>
      </c>
    </row>
    <row r="344" spans="1:7" ht="45" x14ac:dyDescent="0.2">
      <c r="A344" s="129" t="s">
        <v>190</v>
      </c>
      <c r="B344" s="55"/>
      <c r="C344" s="11" t="s">
        <v>24</v>
      </c>
      <c r="D344" s="11" t="s">
        <v>14</v>
      </c>
      <c r="E344" s="19" t="s">
        <v>194</v>
      </c>
      <c r="F344" s="19"/>
      <c r="G344" s="127">
        <f>SUM(G345)</f>
        <v>50</v>
      </c>
    </row>
    <row r="345" spans="1:7" ht="30" x14ac:dyDescent="0.2">
      <c r="A345" s="129" t="s">
        <v>210</v>
      </c>
      <c r="B345" s="55"/>
      <c r="C345" s="11" t="s">
        <v>24</v>
      </c>
      <c r="D345" s="11" t="s">
        <v>14</v>
      </c>
      <c r="E345" s="19" t="s">
        <v>212</v>
      </c>
      <c r="F345" s="19"/>
      <c r="G345" s="127">
        <f>SUM(G346)</f>
        <v>50</v>
      </c>
    </row>
    <row r="346" spans="1:7" ht="60" x14ac:dyDescent="0.2">
      <c r="A346" s="129" t="s">
        <v>267</v>
      </c>
      <c r="B346" s="55"/>
      <c r="C346" s="11" t="s">
        <v>24</v>
      </c>
      <c r="D346" s="11" t="s">
        <v>14</v>
      </c>
      <c r="E346" s="19" t="s">
        <v>261</v>
      </c>
      <c r="F346" s="19"/>
      <c r="G346" s="127">
        <f>SUM(G347)</f>
        <v>50</v>
      </c>
    </row>
    <row r="347" spans="1:7" ht="30" x14ac:dyDescent="0.2">
      <c r="A347" s="106" t="s">
        <v>86</v>
      </c>
      <c r="B347" s="55"/>
      <c r="C347" s="12" t="s">
        <v>24</v>
      </c>
      <c r="D347" s="12" t="s">
        <v>14</v>
      </c>
      <c r="E347" s="15" t="s">
        <v>261</v>
      </c>
      <c r="F347" s="15" t="s">
        <v>83</v>
      </c>
      <c r="G347" s="126">
        <v>50</v>
      </c>
    </row>
    <row r="348" spans="1:7" ht="15" x14ac:dyDescent="0.2">
      <c r="A348" s="108" t="s">
        <v>26</v>
      </c>
      <c r="B348" s="55"/>
      <c r="C348" s="21" t="s">
        <v>24</v>
      </c>
      <c r="D348" s="21" t="s">
        <v>27</v>
      </c>
      <c r="E348" s="21"/>
      <c r="F348" s="21"/>
      <c r="G348" s="127">
        <f>SUM(G349,G372)</f>
        <v>67003</v>
      </c>
    </row>
    <row r="349" spans="1:7" ht="45" x14ac:dyDescent="0.2">
      <c r="A349" s="129" t="s">
        <v>360</v>
      </c>
      <c r="B349" s="55"/>
      <c r="C349" s="11" t="s">
        <v>24</v>
      </c>
      <c r="D349" s="11" t="s">
        <v>27</v>
      </c>
      <c r="E349" s="19" t="s">
        <v>143</v>
      </c>
      <c r="F349" s="19"/>
      <c r="G349" s="127">
        <f>SUM(G350)</f>
        <v>66457</v>
      </c>
    </row>
    <row r="350" spans="1:7" ht="30" x14ac:dyDescent="0.2">
      <c r="A350" s="113" t="s">
        <v>169</v>
      </c>
      <c r="B350" s="55"/>
      <c r="C350" s="11" t="s">
        <v>24</v>
      </c>
      <c r="D350" s="11" t="s">
        <v>27</v>
      </c>
      <c r="E350" s="19" t="s">
        <v>172</v>
      </c>
      <c r="F350" s="19"/>
      <c r="G350" s="127">
        <f>SUM(G351)</f>
        <v>66457</v>
      </c>
    </row>
    <row r="351" spans="1:7" ht="15" x14ac:dyDescent="0.2">
      <c r="A351" s="129" t="s">
        <v>180</v>
      </c>
      <c r="B351" s="55"/>
      <c r="C351" s="11" t="s">
        <v>24</v>
      </c>
      <c r="D351" s="11" t="s">
        <v>27</v>
      </c>
      <c r="E351" s="19" t="s">
        <v>181</v>
      </c>
      <c r="F351" s="19"/>
      <c r="G351" s="127">
        <f>SUM(G352,G356,G360,G362,G366,G368,G370,G358,G364,G354)</f>
        <v>66457</v>
      </c>
    </row>
    <row r="352" spans="1:7" ht="30" x14ac:dyDescent="0.2">
      <c r="A352" s="129" t="s">
        <v>171</v>
      </c>
      <c r="B352" s="55"/>
      <c r="C352" s="11" t="s">
        <v>24</v>
      </c>
      <c r="D352" s="11" t="s">
        <v>27</v>
      </c>
      <c r="E352" s="19" t="s">
        <v>182</v>
      </c>
      <c r="F352" s="19"/>
      <c r="G352" s="127">
        <f>SUM(G353)</f>
        <v>19354.599999999999</v>
      </c>
    </row>
    <row r="353" spans="1:7" ht="30" x14ac:dyDescent="0.2">
      <c r="A353" s="106" t="s">
        <v>86</v>
      </c>
      <c r="B353" s="55"/>
      <c r="C353" s="12" t="s">
        <v>24</v>
      </c>
      <c r="D353" s="12" t="s">
        <v>27</v>
      </c>
      <c r="E353" s="15" t="s">
        <v>182</v>
      </c>
      <c r="F353" s="15" t="s">
        <v>83</v>
      </c>
      <c r="G353" s="126">
        <v>19354.599999999999</v>
      </c>
    </row>
    <row r="354" spans="1:7" ht="30" x14ac:dyDescent="0.2">
      <c r="A354" s="113" t="s">
        <v>379</v>
      </c>
      <c r="B354" s="55"/>
      <c r="C354" s="11" t="s">
        <v>24</v>
      </c>
      <c r="D354" s="11" t="s">
        <v>27</v>
      </c>
      <c r="E354" s="19" t="s">
        <v>378</v>
      </c>
      <c r="F354" s="19"/>
      <c r="G354" s="127">
        <f>SUM(G355)</f>
        <v>270</v>
      </c>
    </row>
    <row r="355" spans="1:7" ht="30" x14ac:dyDescent="0.2">
      <c r="A355" s="106" t="s">
        <v>124</v>
      </c>
      <c r="B355" s="55"/>
      <c r="C355" s="12" t="s">
        <v>24</v>
      </c>
      <c r="D355" s="12" t="s">
        <v>27</v>
      </c>
      <c r="E355" s="15" t="s">
        <v>378</v>
      </c>
      <c r="F355" s="15" t="s">
        <v>79</v>
      </c>
      <c r="G355" s="126">
        <v>270</v>
      </c>
    </row>
    <row r="356" spans="1:7" ht="30" x14ac:dyDescent="0.2">
      <c r="A356" s="113" t="s">
        <v>341</v>
      </c>
      <c r="B356" s="55"/>
      <c r="C356" s="11" t="s">
        <v>24</v>
      </c>
      <c r="D356" s="11" t="s">
        <v>27</v>
      </c>
      <c r="E356" s="19" t="s">
        <v>342</v>
      </c>
      <c r="F356" s="19"/>
      <c r="G356" s="127">
        <f>SUM(G357)</f>
        <v>50</v>
      </c>
    </row>
    <row r="357" spans="1:7" ht="30" x14ac:dyDescent="0.2">
      <c r="A357" s="106" t="s">
        <v>86</v>
      </c>
      <c r="B357" s="55"/>
      <c r="C357" s="12" t="s">
        <v>24</v>
      </c>
      <c r="D357" s="12" t="s">
        <v>27</v>
      </c>
      <c r="E357" s="15" t="s">
        <v>342</v>
      </c>
      <c r="F357" s="15" t="s">
        <v>83</v>
      </c>
      <c r="G357" s="126">
        <v>50</v>
      </c>
    </row>
    <row r="358" spans="1:7" ht="45" x14ac:dyDescent="0.2">
      <c r="A358" s="113" t="s">
        <v>352</v>
      </c>
      <c r="B358" s="55"/>
      <c r="C358" s="11" t="s">
        <v>24</v>
      </c>
      <c r="D358" s="11" t="s">
        <v>27</v>
      </c>
      <c r="E358" s="19" t="s">
        <v>348</v>
      </c>
      <c r="F358" s="19"/>
      <c r="G358" s="127">
        <f>SUM(G359)</f>
        <v>60</v>
      </c>
    </row>
    <row r="359" spans="1:7" ht="30" x14ac:dyDescent="0.2">
      <c r="A359" s="106" t="s">
        <v>86</v>
      </c>
      <c r="B359" s="55"/>
      <c r="C359" s="12" t="s">
        <v>24</v>
      </c>
      <c r="D359" s="12" t="s">
        <v>27</v>
      </c>
      <c r="E359" s="15" t="s">
        <v>348</v>
      </c>
      <c r="F359" s="15" t="s">
        <v>83</v>
      </c>
      <c r="G359" s="126">
        <v>60</v>
      </c>
    </row>
    <row r="360" spans="1:7" ht="30" x14ac:dyDescent="0.2">
      <c r="A360" s="129" t="s">
        <v>335</v>
      </c>
      <c r="B360" s="55"/>
      <c r="C360" s="11" t="s">
        <v>24</v>
      </c>
      <c r="D360" s="11" t="s">
        <v>27</v>
      </c>
      <c r="E360" s="11" t="s">
        <v>183</v>
      </c>
      <c r="F360" s="11"/>
      <c r="G360" s="127">
        <f>SUM(G361)</f>
        <v>1038</v>
      </c>
    </row>
    <row r="361" spans="1:7" ht="30" x14ac:dyDescent="0.2">
      <c r="A361" s="106" t="s">
        <v>86</v>
      </c>
      <c r="B361" s="55"/>
      <c r="C361" s="12" t="s">
        <v>24</v>
      </c>
      <c r="D361" s="12" t="s">
        <v>27</v>
      </c>
      <c r="E361" s="12" t="s">
        <v>183</v>
      </c>
      <c r="F361" s="15" t="s">
        <v>83</v>
      </c>
      <c r="G361" s="126">
        <v>1038</v>
      </c>
    </row>
    <row r="362" spans="1:7" ht="45" x14ac:dyDescent="0.2">
      <c r="A362" s="113" t="s">
        <v>252</v>
      </c>
      <c r="B362" s="55"/>
      <c r="C362" s="11" t="s">
        <v>24</v>
      </c>
      <c r="D362" s="11" t="s">
        <v>27</v>
      </c>
      <c r="E362" s="11" t="s">
        <v>299</v>
      </c>
      <c r="F362" s="15"/>
      <c r="G362" s="127">
        <f>SUM(G363)</f>
        <v>850</v>
      </c>
    </row>
    <row r="363" spans="1:7" ht="30" x14ac:dyDescent="0.2">
      <c r="A363" s="106" t="s">
        <v>86</v>
      </c>
      <c r="B363" s="55"/>
      <c r="C363" s="12" t="s">
        <v>24</v>
      </c>
      <c r="D363" s="12" t="s">
        <v>27</v>
      </c>
      <c r="E363" s="12" t="s">
        <v>299</v>
      </c>
      <c r="F363" s="15" t="s">
        <v>83</v>
      </c>
      <c r="G363" s="126">
        <v>850</v>
      </c>
    </row>
    <row r="364" spans="1:7" ht="45" x14ac:dyDescent="0.2">
      <c r="A364" s="113" t="s">
        <v>349</v>
      </c>
      <c r="B364" s="55"/>
      <c r="C364" s="11" t="s">
        <v>24</v>
      </c>
      <c r="D364" s="11" t="s">
        <v>27</v>
      </c>
      <c r="E364" s="11" t="s">
        <v>350</v>
      </c>
      <c r="F364" s="15"/>
      <c r="G364" s="127">
        <f>SUM(G365)</f>
        <v>2938.4</v>
      </c>
    </row>
    <row r="365" spans="1:7" ht="30" x14ac:dyDescent="0.2">
      <c r="A365" s="106" t="s">
        <v>86</v>
      </c>
      <c r="B365" s="55"/>
      <c r="C365" s="12" t="s">
        <v>24</v>
      </c>
      <c r="D365" s="12" t="s">
        <v>27</v>
      </c>
      <c r="E365" s="12" t="s">
        <v>350</v>
      </c>
      <c r="F365" s="15" t="s">
        <v>83</v>
      </c>
      <c r="G365" s="126">
        <v>2938.4</v>
      </c>
    </row>
    <row r="366" spans="1:7" ht="90" x14ac:dyDescent="0.2">
      <c r="A366" s="129" t="s">
        <v>266</v>
      </c>
      <c r="B366" s="55"/>
      <c r="C366" s="11" t="s">
        <v>24</v>
      </c>
      <c r="D366" s="11" t="s">
        <v>27</v>
      </c>
      <c r="E366" s="19" t="s">
        <v>184</v>
      </c>
      <c r="F366" s="19"/>
      <c r="G366" s="127">
        <f>SUM(G367)</f>
        <v>37539</v>
      </c>
    </row>
    <row r="367" spans="1:7" ht="30" x14ac:dyDescent="0.2">
      <c r="A367" s="106" t="s">
        <v>86</v>
      </c>
      <c r="B367" s="55"/>
      <c r="C367" s="12" t="s">
        <v>24</v>
      </c>
      <c r="D367" s="12" t="s">
        <v>27</v>
      </c>
      <c r="E367" s="15" t="s">
        <v>184</v>
      </c>
      <c r="F367" s="15" t="s">
        <v>83</v>
      </c>
      <c r="G367" s="126">
        <v>37539</v>
      </c>
    </row>
    <row r="368" spans="1:7" ht="45" x14ac:dyDescent="0.2">
      <c r="A368" s="129" t="s">
        <v>185</v>
      </c>
      <c r="B368" s="55"/>
      <c r="C368" s="11" t="s">
        <v>24</v>
      </c>
      <c r="D368" s="11" t="s">
        <v>27</v>
      </c>
      <c r="E368" s="19" t="s">
        <v>186</v>
      </c>
      <c r="F368" s="19"/>
      <c r="G368" s="127">
        <f>SUM(G369)</f>
        <v>451</v>
      </c>
    </row>
    <row r="369" spans="1:7" ht="30" x14ac:dyDescent="0.2">
      <c r="A369" s="106" t="s">
        <v>86</v>
      </c>
      <c r="B369" s="55"/>
      <c r="C369" s="12" t="s">
        <v>24</v>
      </c>
      <c r="D369" s="12" t="s">
        <v>27</v>
      </c>
      <c r="E369" s="15" t="s">
        <v>186</v>
      </c>
      <c r="F369" s="15" t="s">
        <v>83</v>
      </c>
      <c r="G369" s="126">
        <v>451</v>
      </c>
    </row>
    <row r="370" spans="1:7" ht="45" x14ac:dyDescent="0.2">
      <c r="A370" s="129" t="s">
        <v>340</v>
      </c>
      <c r="B370" s="55"/>
      <c r="C370" s="11" t="s">
        <v>24</v>
      </c>
      <c r="D370" s="11" t="s">
        <v>27</v>
      </c>
      <c r="E370" s="19" t="s">
        <v>394</v>
      </c>
      <c r="F370" s="19"/>
      <c r="G370" s="127">
        <f>SUM(G371)</f>
        <v>3906</v>
      </c>
    </row>
    <row r="371" spans="1:7" ht="30" x14ac:dyDescent="0.2">
      <c r="A371" s="106" t="s">
        <v>86</v>
      </c>
      <c r="B371" s="55"/>
      <c r="C371" s="12" t="s">
        <v>24</v>
      </c>
      <c r="D371" s="12" t="s">
        <v>27</v>
      </c>
      <c r="E371" s="15" t="s">
        <v>394</v>
      </c>
      <c r="F371" s="15" t="s">
        <v>83</v>
      </c>
      <c r="G371" s="126">
        <v>3906</v>
      </c>
    </row>
    <row r="372" spans="1:7" ht="45" x14ac:dyDescent="0.2">
      <c r="A372" s="129" t="s">
        <v>362</v>
      </c>
      <c r="B372" s="55"/>
      <c r="C372" s="11" t="s">
        <v>24</v>
      </c>
      <c r="D372" s="11" t="s">
        <v>27</v>
      </c>
      <c r="E372" s="19" t="s">
        <v>193</v>
      </c>
      <c r="F372" s="19"/>
      <c r="G372" s="127">
        <f>SUM(G373)</f>
        <v>546</v>
      </c>
    </row>
    <row r="373" spans="1:7" ht="45" x14ac:dyDescent="0.2">
      <c r="A373" s="129" t="s">
        <v>190</v>
      </c>
      <c r="B373" s="55"/>
      <c r="C373" s="11" t="s">
        <v>24</v>
      </c>
      <c r="D373" s="11" t="s">
        <v>27</v>
      </c>
      <c r="E373" s="19" t="s">
        <v>194</v>
      </c>
      <c r="F373" s="19"/>
      <c r="G373" s="127">
        <f>SUM(G374,G377)</f>
        <v>546</v>
      </c>
    </row>
    <row r="374" spans="1:7" ht="30" x14ac:dyDescent="0.2">
      <c r="A374" s="129" t="s">
        <v>210</v>
      </c>
      <c r="B374" s="55"/>
      <c r="C374" s="11" t="s">
        <v>24</v>
      </c>
      <c r="D374" s="11" t="s">
        <v>27</v>
      </c>
      <c r="E374" s="19" t="s">
        <v>212</v>
      </c>
      <c r="F374" s="19"/>
      <c r="G374" s="127">
        <f>SUM(G375)</f>
        <v>50</v>
      </c>
    </row>
    <row r="375" spans="1:7" ht="60" x14ac:dyDescent="0.2">
      <c r="A375" s="129" t="s">
        <v>267</v>
      </c>
      <c r="B375" s="55"/>
      <c r="C375" s="11" t="s">
        <v>24</v>
      </c>
      <c r="D375" s="11" t="s">
        <v>27</v>
      </c>
      <c r="E375" s="19" t="s">
        <v>261</v>
      </c>
      <c r="F375" s="19"/>
      <c r="G375" s="127">
        <f>SUM(G376)</f>
        <v>50</v>
      </c>
    </row>
    <row r="376" spans="1:7" ht="30" x14ac:dyDescent="0.2">
      <c r="A376" s="106" t="s">
        <v>86</v>
      </c>
      <c r="B376" s="55"/>
      <c r="C376" s="12" t="s">
        <v>24</v>
      </c>
      <c r="D376" s="12" t="s">
        <v>27</v>
      </c>
      <c r="E376" s="15" t="s">
        <v>261</v>
      </c>
      <c r="F376" s="15" t="s">
        <v>83</v>
      </c>
      <c r="G376" s="126">
        <v>50</v>
      </c>
    </row>
    <row r="377" spans="1:7" ht="30" x14ac:dyDescent="0.2">
      <c r="A377" s="129" t="s">
        <v>191</v>
      </c>
      <c r="B377" s="55"/>
      <c r="C377" s="11" t="s">
        <v>24</v>
      </c>
      <c r="D377" s="11" t="s">
        <v>27</v>
      </c>
      <c r="E377" s="19" t="s">
        <v>195</v>
      </c>
      <c r="F377" s="19"/>
      <c r="G377" s="127">
        <f>SUM(G378)</f>
        <v>496</v>
      </c>
    </row>
    <row r="378" spans="1:7" ht="45" x14ac:dyDescent="0.2">
      <c r="A378" s="129" t="s">
        <v>192</v>
      </c>
      <c r="B378" s="55"/>
      <c r="C378" s="11" t="s">
        <v>24</v>
      </c>
      <c r="D378" s="11" t="s">
        <v>27</v>
      </c>
      <c r="E378" s="19" t="s">
        <v>196</v>
      </c>
      <c r="F378" s="19"/>
      <c r="G378" s="127">
        <f>SUM(G379)</f>
        <v>496</v>
      </c>
    </row>
    <row r="379" spans="1:7" ht="30" x14ac:dyDescent="0.2">
      <c r="A379" s="106" t="s">
        <v>86</v>
      </c>
      <c r="B379" s="55"/>
      <c r="C379" s="12" t="s">
        <v>24</v>
      </c>
      <c r="D379" s="12" t="s">
        <v>27</v>
      </c>
      <c r="E379" s="15" t="s">
        <v>196</v>
      </c>
      <c r="F379" s="15" t="s">
        <v>83</v>
      </c>
      <c r="G379" s="126">
        <v>496</v>
      </c>
    </row>
    <row r="380" spans="1:7" ht="30" x14ac:dyDescent="0.2">
      <c r="A380" s="128" t="s">
        <v>262</v>
      </c>
      <c r="B380" s="55"/>
      <c r="C380" s="10" t="s">
        <v>24</v>
      </c>
      <c r="D380" s="10" t="s">
        <v>16</v>
      </c>
      <c r="E380" s="15"/>
      <c r="F380" s="15"/>
      <c r="G380" s="127">
        <f>SUM(G381)</f>
        <v>21381.5</v>
      </c>
    </row>
    <row r="381" spans="1:7" ht="45" x14ac:dyDescent="0.2">
      <c r="A381" s="129" t="s">
        <v>359</v>
      </c>
      <c r="B381" s="55"/>
      <c r="C381" s="11" t="s">
        <v>24</v>
      </c>
      <c r="D381" s="11" t="s">
        <v>16</v>
      </c>
      <c r="E381" s="19" t="s">
        <v>143</v>
      </c>
      <c r="F381" s="15"/>
      <c r="G381" s="127">
        <f>SUM(G382)</f>
        <v>21381.5</v>
      </c>
    </row>
    <row r="382" spans="1:7" ht="30" x14ac:dyDescent="0.2">
      <c r="A382" s="113" t="s">
        <v>169</v>
      </c>
      <c r="B382" s="55"/>
      <c r="C382" s="11" t="s">
        <v>24</v>
      </c>
      <c r="D382" s="11" t="s">
        <v>16</v>
      </c>
      <c r="E382" s="19" t="s">
        <v>172</v>
      </c>
      <c r="F382" s="15"/>
      <c r="G382" s="127">
        <f>SUM(G383,G396)</f>
        <v>21381.5</v>
      </c>
    </row>
    <row r="383" spans="1:7" ht="15" x14ac:dyDescent="0.2">
      <c r="A383" s="113" t="s">
        <v>187</v>
      </c>
      <c r="B383" s="55"/>
      <c r="C383" s="11" t="s">
        <v>24</v>
      </c>
      <c r="D383" s="11" t="s">
        <v>16</v>
      </c>
      <c r="E383" s="19" t="s">
        <v>188</v>
      </c>
      <c r="F383" s="19"/>
      <c r="G383" s="127">
        <f>SUM(G384,G386,G388,G390,G394,G392)</f>
        <v>17307.3</v>
      </c>
    </row>
    <row r="384" spans="1:7" ht="30" x14ac:dyDescent="0.2">
      <c r="A384" s="113" t="s">
        <v>171</v>
      </c>
      <c r="B384" s="55"/>
      <c r="C384" s="11" t="s">
        <v>24</v>
      </c>
      <c r="D384" s="11" t="s">
        <v>16</v>
      </c>
      <c r="E384" s="19" t="s">
        <v>189</v>
      </c>
      <c r="F384" s="19"/>
      <c r="G384" s="127">
        <f>SUM(G385)</f>
        <v>16326</v>
      </c>
    </row>
    <row r="385" spans="1:7" ht="30" x14ac:dyDescent="0.2">
      <c r="A385" s="106" t="s">
        <v>86</v>
      </c>
      <c r="B385" s="55"/>
      <c r="C385" s="12" t="s">
        <v>24</v>
      </c>
      <c r="D385" s="12" t="s">
        <v>16</v>
      </c>
      <c r="E385" s="15" t="s">
        <v>189</v>
      </c>
      <c r="F385" s="15" t="s">
        <v>83</v>
      </c>
      <c r="G385" s="126">
        <v>16326</v>
      </c>
    </row>
    <row r="386" spans="1:7" ht="30" x14ac:dyDescent="0.2">
      <c r="A386" s="113" t="s">
        <v>341</v>
      </c>
      <c r="B386" s="55"/>
      <c r="C386" s="11" t="s">
        <v>24</v>
      </c>
      <c r="D386" s="11" t="s">
        <v>16</v>
      </c>
      <c r="E386" s="19" t="s">
        <v>343</v>
      </c>
      <c r="F386" s="19"/>
      <c r="G386" s="127">
        <f>SUM(G387)</f>
        <v>0</v>
      </c>
    </row>
    <row r="387" spans="1:7" ht="30" x14ac:dyDescent="0.2">
      <c r="A387" s="106" t="s">
        <v>86</v>
      </c>
      <c r="B387" s="55"/>
      <c r="C387" s="12" t="s">
        <v>24</v>
      </c>
      <c r="D387" s="12" t="s">
        <v>16</v>
      </c>
      <c r="E387" s="15" t="s">
        <v>343</v>
      </c>
      <c r="F387" s="15" t="s">
        <v>83</v>
      </c>
      <c r="G387" s="126">
        <v>0</v>
      </c>
    </row>
    <row r="388" spans="1:7" ht="30" x14ac:dyDescent="0.2">
      <c r="A388" s="113" t="s">
        <v>305</v>
      </c>
      <c r="B388" s="55"/>
      <c r="C388" s="11" t="s">
        <v>24</v>
      </c>
      <c r="D388" s="11" t="s">
        <v>16</v>
      </c>
      <c r="E388" s="19" t="s">
        <v>306</v>
      </c>
      <c r="F388" s="19"/>
      <c r="G388" s="127">
        <f>SUM(G389)</f>
        <v>0</v>
      </c>
    </row>
    <row r="389" spans="1:7" ht="30" x14ac:dyDescent="0.2">
      <c r="A389" s="106" t="s">
        <v>86</v>
      </c>
      <c r="B389" s="55"/>
      <c r="C389" s="12" t="s">
        <v>24</v>
      </c>
      <c r="D389" s="12" t="s">
        <v>16</v>
      </c>
      <c r="E389" s="15" t="s">
        <v>306</v>
      </c>
      <c r="F389" s="15" t="s">
        <v>83</v>
      </c>
      <c r="G389" s="126">
        <v>0</v>
      </c>
    </row>
    <row r="390" spans="1:7" ht="15" x14ac:dyDescent="0.2">
      <c r="A390" s="113" t="s">
        <v>269</v>
      </c>
      <c r="B390" s="55"/>
      <c r="C390" s="11" t="s">
        <v>24</v>
      </c>
      <c r="D390" s="11" t="s">
        <v>16</v>
      </c>
      <c r="E390" s="19" t="s">
        <v>280</v>
      </c>
      <c r="F390" s="19"/>
      <c r="G390" s="127">
        <f>SUM(G391)</f>
        <v>79.3</v>
      </c>
    </row>
    <row r="391" spans="1:7" ht="30" x14ac:dyDescent="0.2">
      <c r="A391" s="106" t="s">
        <v>86</v>
      </c>
      <c r="B391" s="55"/>
      <c r="C391" s="12" t="s">
        <v>24</v>
      </c>
      <c r="D391" s="12" t="s">
        <v>16</v>
      </c>
      <c r="E391" s="15" t="s">
        <v>280</v>
      </c>
      <c r="F391" s="15" t="s">
        <v>83</v>
      </c>
      <c r="G391" s="126">
        <v>79.3</v>
      </c>
    </row>
    <row r="392" spans="1:7" ht="45" x14ac:dyDescent="0.2">
      <c r="A392" s="113" t="s">
        <v>352</v>
      </c>
      <c r="B392" s="55"/>
      <c r="C392" s="11" t="s">
        <v>24</v>
      </c>
      <c r="D392" s="11" t="s">
        <v>16</v>
      </c>
      <c r="E392" s="19" t="s">
        <v>351</v>
      </c>
      <c r="F392" s="19"/>
      <c r="G392" s="127">
        <f>SUM(G393)</f>
        <v>20</v>
      </c>
    </row>
    <row r="393" spans="1:7" ht="30" x14ac:dyDescent="0.2">
      <c r="A393" s="106" t="s">
        <v>86</v>
      </c>
      <c r="B393" s="55"/>
      <c r="C393" s="12" t="s">
        <v>24</v>
      </c>
      <c r="D393" s="12" t="s">
        <v>16</v>
      </c>
      <c r="E393" s="15" t="s">
        <v>351</v>
      </c>
      <c r="F393" s="15" t="s">
        <v>83</v>
      </c>
      <c r="G393" s="126">
        <v>20</v>
      </c>
    </row>
    <row r="394" spans="1:7" ht="90" x14ac:dyDescent="0.2">
      <c r="A394" s="129" t="s">
        <v>266</v>
      </c>
      <c r="B394" s="55"/>
      <c r="C394" s="11" t="s">
        <v>24</v>
      </c>
      <c r="D394" s="11" t="s">
        <v>16</v>
      </c>
      <c r="E394" s="19" t="s">
        <v>265</v>
      </c>
      <c r="F394" s="19"/>
      <c r="G394" s="127">
        <f>SUM(G395)</f>
        <v>882</v>
      </c>
    </row>
    <row r="395" spans="1:7" ht="30" x14ac:dyDescent="0.2">
      <c r="A395" s="106" t="s">
        <v>86</v>
      </c>
      <c r="B395" s="55"/>
      <c r="C395" s="12" t="s">
        <v>24</v>
      </c>
      <c r="D395" s="12" t="s">
        <v>16</v>
      </c>
      <c r="E395" s="15" t="s">
        <v>265</v>
      </c>
      <c r="F395" s="15" t="s">
        <v>83</v>
      </c>
      <c r="G395" s="126">
        <v>882</v>
      </c>
    </row>
    <row r="396" spans="1:7" ht="15" x14ac:dyDescent="0.2">
      <c r="A396" s="113" t="s">
        <v>400</v>
      </c>
      <c r="B396" s="55"/>
      <c r="C396" s="11" t="s">
        <v>24</v>
      </c>
      <c r="D396" s="11" t="s">
        <v>16</v>
      </c>
      <c r="E396" s="19" t="s">
        <v>401</v>
      </c>
      <c r="F396" s="15"/>
      <c r="G396" s="127">
        <f>SUM(G397)</f>
        <v>4074.2</v>
      </c>
    </row>
    <row r="397" spans="1:7" ht="45" x14ac:dyDescent="0.2">
      <c r="A397" s="113" t="s">
        <v>402</v>
      </c>
      <c r="B397" s="55"/>
      <c r="C397" s="11" t="s">
        <v>24</v>
      </c>
      <c r="D397" s="11" t="s">
        <v>16</v>
      </c>
      <c r="E397" s="19" t="s">
        <v>403</v>
      </c>
      <c r="F397" s="19"/>
      <c r="G397" s="127">
        <f>SUM(G398)</f>
        <v>4074.2</v>
      </c>
    </row>
    <row r="398" spans="1:7" ht="30" x14ac:dyDescent="0.2">
      <c r="A398" s="106" t="s">
        <v>86</v>
      </c>
      <c r="B398" s="55"/>
      <c r="C398" s="12" t="s">
        <v>24</v>
      </c>
      <c r="D398" s="12" t="s">
        <v>16</v>
      </c>
      <c r="E398" s="15" t="s">
        <v>403</v>
      </c>
      <c r="F398" s="15" t="s">
        <v>83</v>
      </c>
      <c r="G398" s="126">
        <v>4074.2</v>
      </c>
    </row>
    <row r="399" spans="1:7" ht="15" x14ac:dyDescent="0.2">
      <c r="A399" s="128" t="s">
        <v>29</v>
      </c>
      <c r="B399" s="55"/>
      <c r="C399" s="10" t="s">
        <v>24</v>
      </c>
      <c r="D399" s="10" t="s">
        <v>24</v>
      </c>
      <c r="E399" s="15"/>
      <c r="F399" s="15"/>
      <c r="G399" s="127">
        <f>SUM(G400)</f>
        <v>47.4</v>
      </c>
    </row>
    <row r="400" spans="1:7" ht="45" x14ac:dyDescent="0.2">
      <c r="A400" s="129" t="s">
        <v>359</v>
      </c>
      <c r="B400" s="55"/>
      <c r="C400" s="11" t="s">
        <v>24</v>
      </c>
      <c r="D400" s="11" t="s">
        <v>24</v>
      </c>
      <c r="E400" s="19" t="s">
        <v>143</v>
      </c>
      <c r="F400" s="15"/>
      <c r="G400" s="127">
        <f>SUM(G401)</f>
        <v>47.4</v>
      </c>
    </row>
    <row r="401" spans="1:7" ht="30.75" customHeight="1" x14ac:dyDescent="0.2">
      <c r="A401" s="113" t="s">
        <v>197</v>
      </c>
      <c r="B401" s="55"/>
      <c r="C401" s="11" t="s">
        <v>24</v>
      </c>
      <c r="D401" s="11" t="s">
        <v>24</v>
      </c>
      <c r="E401" s="19" t="s">
        <v>144</v>
      </c>
      <c r="F401" s="15"/>
      <c r="G401" s="127">
        <f>SUM(G402,G405,G408)</f>
        <v>47.4</v>
      </c>
    </row>
    <row r="402" spans="1:7" ht="15" x14ac:dyDescent="0.2">
      <c r="A402" s="106" t="s">
        <v>332</v>
      </c>
      <c r="B402" s="55"/>
      <c r="C402" s="11" t="s">
        <v>24</v>
      </c>
      <c r="D402" s="11" t="s">
        <v>24</v>
      </c>
      <c r="E402" s="66" t="s">
        <v>330</v>
      </c>
      <c r="F402" s="20"/>
      <c r="G402" s="119">
        <f>SUM(G403)</f>
        <v>0</v>
      </c>
    </row>
    <row r="403" spans="1:7" ht="15" x14ac:dyDescent="0.2">
      <c r="A403" s="113" t="s">
        <v>333</v>
      </c>
      <c r="B403" s="55"/>
      <c r="C403" s="11" t="s">
        <v>24</v>
      </c>
      <c r="D403" s="11" t="s">
        <v>24</v>
      </c>
      <c r="E403" s="66" t="s">
        <v>331</v>
      </c>
      <c r="F403" s="20"/>
      <c r="G403" s="119">
        <f>SUM(G404)</f>
        <v>0</v>
      </c>
    </row>
    <row r="404" spans="1:7" ht="30" x14ac:dyDescent="0.2">
      <c r="A404" s="106" t="s">
        <v>86</v>
      </c>
      <c r="B404" s="55"/>
      <c r="C404" s="12" t="s">
        <v>24</v>
      </c>
      <c r="D404" s="12" t="s">
        <v>24</v>
      </c>
      <c r="E404" s="20" t="s">
        <v>331</v>
      </c>
      <c r="F404" s="20" t="s">
        <v>83</v>
      </c>
      <c r="G404" s="110">
        <v>0</v>
      </c>
    </row>
    <row r="405" spans="1:7" ht="15" x14ac:dyDescent="0.2">
      <c r="A405" s="106" t="s">
        <v>142</v>
      </c>
      <c r="B405" s="55"/>
      <c r="C405" s="11" t="s">
        <v>24</v>
      </c>
      <c r="D405" s="11" t="s">
        <v>24</v>
      </c>
      <c r="E405" s="66" t="s">
        <v>145</v>
      </c>
      <c r="F405" s="20"/>
      <c r="G405" s="119">
        <f>SUM(G406)</f>
        <v>20</v>
      </c>
    </row>
    <row r="406" spans="1:7" ht="15" x14ac:dyDescent="0.2">
      <c r="A406" s="113" t="s">
        <v>288</v>
      </c>
      <c r="B406" s="55"/>
      <c r="C406" s="11" t="s">
        <v>24</v>
      </c>
      <c r="D406" s="11" t="s">
        <v>24</v>
      </c>
      <c r="E406" s="66" t="s">
        <v>289</v>
      </c>
      <c r="F406" s="20"/>
      <c r="G406" s="119">
        <f>SUM(G407)</f>
        <v>20</v>
      </c>
    </row>
    <row r="407" spans="1:7" ht="30" x14ac:dyDescent="0.2">
      <c r="A407" s="106" t="s">
        <v>86</v>
      </c>
      <c r="B407" s="55"/>
      <c r="C407" s="12" t="s">
        <v>24</v>
      </c>
      <c r="D407" s="12" t="s">
        <v>24</v>
      </c>
      <c r="E407" s="20" t="s">
        <v>289</v>
      </c>
      <c r="F407" s="20" t="s">
        <v>83</v>
      </c>
      <c r="G407" s="110">
        <v>20</v>
      </c>
    </row>
    <row r="408" spans="1:7" ht="30" x14ac:dyDescent="0.2">
      <c r="A408" s="113" t="s">
        <v>290</v>
      </c>
      <c r="B408" s="55"/>
      <c r="C408" s="11" t="s">
        <v>24</v>
      </c>
      <c r="D408" s="11" t="s">
        <v>24</v>
      </c>
      <c r="E408" s="19" t="s">
        <v>291</v>
      </c>
      <c r="F408" s="15"/>
      <c r="G408" s="127">
        <f>SUM(G409)</f>
        <v>27.4</v>
      </c>
    </row>
    <row r="409" spans="1:7" ht="15" x14ac:dyDescent="0.2">
      <c r="A409" s="113" t="s">
        <v>292</v>
      </c>
      <c r="B409" s="55"/>
      <c r="C409" s="11" t="s">
        <v>24</v>
      </c>
      <c r="D409" s="11" t="s">
        <v>24</v>
      </c>
      <c r="E409" s="19" t="s">
        <v>293</v>
      </c>
      <c r="F409" s="15"/>
      <c r="G409" s="127">
        <f>SUM(G410)</f>
        <v>27.4</v>
      </c>
    </row>
    <row r="410" spans="1:7" ht="30" x14ac:dyDescent="0.2">
      <c r="A410" s="106" t="s">
        <v>86</v>
      </c>
      <c r="B410" s="55"/>
      <c r="C410" s="12" t="s">
        <v>24</v>
      </c>
      <c r="D410" s="12" t="s">
        <v>24</v>
      </c>
      <c r="E410" s="19" t="s">
        <v>293</v>
      </c>
      <c r="F410" s="15" t="s">
        <v>83</v>
      </c>
      <c r="G410" s="126">
        <v>27.4</v>
      </c>
    </row>
    <row r="411" spans="1:7" ht="15" x14ac:dyDescent="0.2">
      <c r="A411" s="108" t="s">
        <v>30</v>
      </c>
      <c r="B411" s="55"/>
      <c r="C411" s="22" t="s">
        <v>24</v>
      </c>
      <c r="D411" s="22" t="s">
        <v>31</v>
      </c>
      <c r="E411" s="22"/>
      <c r="F411" s="22"/>
      <c r="G411" s="119">
        <f>SUM(G412)</f>
        <v>388.8</v>
      </c>
    </row>
    <row r="412" spans="1:7" ht="45" x14ac:dyDescent="0.2">
      <c r="A412" s="129" t="s">
        <v>362</v>
      </c>
      <c r="B412" s="183"/>
      <c r="C412" s="11" t="s">
        <v>24</v>
      </c>
      <c r="D412" s="11" t="s">
        <v>31</v>
      </c>
      <c r="E412" s="19" t="s">
        <v>193</v>
      </c>
      <c r="F412" s="15"/>
      <c r="G412" s="119">
        <f>SUM(G413)</f>
        <v>388.8</v>
      </c>
    </row>
    <row r="413" spans="1:7" ht="45" x14ac:dyDescent="0.2">
      <c r="A413" s="129" t="s">
        <v>190</v>
      </c>
      <c r="B413" s="183"/>
      <c r="C413" s="11" t="s">
        <v>24</v>
      </c>
      <c r="D413" s="11" t="s">
        <v>31</v>
      </c>
      <c r="E413" s="19" t="s">
        <v>194</v>
      </c>
      <c r="F413" s="15"/>
      <c r="G413" s="119">
        <f>SUM(G414)</f>
        <v>388.8</v>
      </c>
    </row>
    <row r="414" spans="1:7" ht="30" x14ac:dyDescent="0.2">
      <c r="A414" s="129" t="s">
        <v>191</v>
      </c>
      <c r="B414" s="183"/>
      <c r="C414" s="11" t="s">
        <v>24</v>
      </c>
      <c r="D414" s="11" t="s">
        <v>31</v>
      </c>
      <c r="E414" s="19" t="s">
        <v>195</v>
      </c>
      <c r="F414" s="15"/>
      <c r="G414" s="119">
        <f>SUM(G415)</f>
        <v>388.8</v>
      </c>
    </row>
    <row r="415" spans="1:7" ht="30" x14ac:dyDescent="0.2">
      <c r="A415" s="79" t="s">
        <v>230</v>
      </c>
      <c r="B415" s="183"/>
      <c r="C415" s="11" t="s">
        <v>24</v>
      </c>
      <c r="D415" s="11" t="s">
        <v>31</v>
      </c>
      <c r="E415" s="87" t="s">
        <v>229</v>
      </c>
      <c r="F415" s="91"/>
      <c r="G415" s="105">
        <f>SUM(G416)</f>
        <v>388.8</v>
      </c>
    </row>
    <row r="416" spans="1:7" ht="30" x14ac:dyDescent="0.2">
      <c r="A416" s="106" t="s">
        <v>86</v>
      </c>
      <c r="B416" s="183"/>
      <c r="C416" s="12" t="s">
        <v>24</v>
      </c>
      <c r="D416" s="12" t="s">
        <v>31</v>
      </c>
      <c r="E416" s="86" t="s">
        <v>229</v>
      </c>
      <c r="F416" s="92">
        <v>600</v>
      </c>
      <c r="G416" s="104">
        <v>388.8</v>
      </c>
    </row>
    <row r="417" spans="1:7" ht="15" x14ac:dyDescent="0.2">
      <c r="A417" s="132" t="s">
        <v>32</v>
      </c>
      <c r="B417" s="183"/>
      <c r="C417" s="25" t="s">
        <v>33</v>
      </c>
      <c r="D417" s="25"/>
      <c r="E417" s="25"/>
      <c r="F417" s="25"/>
      <c r="G417" s="119">
        <f t="shared" ref="G417:G427" si="8">SUM(G418)</f>
        <v>1030</v>
      </c>
    </row>
    <row r="418" spans="1:7" ht="15" x14ac:dyDescent="0.2">
      <c r="A418" s="118" t="s">
        <v>34</v>
      </c>
      <c r="B418" s="183"/>
      <c r="C418" s="10" t="s">
        <v>33</v>
      </c>
      <c r="D418" s="10" t="s">
        <v>20</v>
      </c>
      <c r="E418" s="21"/>
      <c r="F418" s="21"/>
      <c r="G418" s="119">
        <f>SUM(G419,G424)</f>
        <v>1030</v>
      </c>
    </row>
    <row r="419" spans="1:7" ht="45" x14ac:dyDescent="0.2">
      <c r="A419" s="129" t="s">
        <v>359</v>
      </c>
      <c r="B419" s="55"/>
      <c r="C419" s="11" t="s">
        <v>33</v>
      </c>
      <c r="D419" s="11" t="s">
        <v>20</v>
      </c>
      <c r="E419" s="19" t="s">
        <v>143</v>
      </c>
      <c r="F419" s="21"/>
      <c r="G419" s="119">
        <f>SUM(G420)</f>
        <v>53</v>
      </c>
    </row>
    <row r="420" spans="1:7" ht="30" x14ac:dyDescent="0.2">
      <c r="A420" s="113" t="s">
        <v>169</v>
      </c>
      <c r="B420" s="55"/>
      <c r="C420" s="11" t="s">
        <v>33</v>
      </c>
      <c r="D420" s="11" t="s">
        <v>20</v>
      </c>
      <c r="E420" s="19" t="s">
        <v>172</v>
      </c>
      <c r="F420" s="21"/>
      <c r="G420" s="119">
        <f>SUM(G421)</f>
        <v>53</v>
      </c>
    </row>
    <row r="421" spans="1:7" ht="15" x14ac:dyDescent="0.2">
      <c r="A421" s="129" t="s">
        <v>180</v>
      </c>
      <c r="B421" s="55"/>
      <c r="C421" s="11" t="s">
        <v>33</v>
      </c>
      <c r="D421" s="11" t="s">
        <v>20</v>
      </c>
      <c r="E421" s="19" t="s">
        <v>181</v>
      </c>
      <c r="F421" s="21"/>
      <c r="G421" s="119">
        <f>SUM(G422)</f>
        <v>53</v>
      </c>
    </row>
    <row r="422" spans="1:7" ht="45" x14ac:dyDescent="0.2">
      <c r="A422" s="129" t="s">
        <v>313</v>
      </c>
      <c r="B422" s="55"/>
      <c r="C422" s="11" t="s">
        <v>33</v>
      </c>
      <c r="D422" s="11" t="s">
        <v>20</v>
      </c>
      <c r="E422" s="19" t="s">
        <v>312</v>
      </c>
      <c r="F422" s="19"/>
      <c r="G422" s="127">
        <f>SUM(G423)</f>
        <v>53</v>
      </c>
    </row>
    <row r="423" spans="1:7" ht="30" x14ac:dyDescent="0.2">
      <c r="A423" s="106" t="s">
        <v>86</v>
      </c>
      <c r="B423" s="55"/>
      <c r="C423" s="24" t="s">
        <v>33</v>
      </c>
      <c r="D423" s="24" t="s">
        <v>20</v>
      </c>
      <c r="E423" s="15" t="s">
        <v>312</v>
      </c>
      <c r="F423" s="15" t="s">
        <v>83</v>
      </c>
      <c r="G423" s="126">
        <v>53</v>
      </c>
    </row>
    <row r="424" spans="1:7" ht="45" x14ac:dyDescent="0.2">
      <c r="A424" s="129" t="s">
        <v>362</v>
      </c>
      <c r="B424" s="183"/>
      <c r="C424" s="11" t="s">
        <v>33</v>
      </c>
      <c r="D424" s="11" t="s">
        <v>20</v>
      </c>
      <c r="E424" s="19" t="s">
        <v>193</v>
      </c>
      <c r="F424" s="23"/>
      <c r="G424" s="119">
        <f t="shared" si="8"/>
        <v>977</v>
      </c>
    </row>
    <row r="425" spans="1:7" ht="45" x14ac:dyDescent="0.2">
      <c r="A425" s="129" t="s">
        <v>190</v>
      </c>
      <c r="B425" s="183"/>
      <c r="C425" s="11" t="s">
        <v>33</v>
      </c>
      <c r="D425" s="11" t="s">
        <v>20</v>
      </c>
      <c r="E425" s="19" t="s">
        <v>194</v>
      </c>
      <c r="F425" s="23"/>
      <c r="G425" s="119">
        <f t="shared" si="8"/>
        <v>977</v>
      </c>
    </row>
    <row r="426" spans="1:7" ht="30" x14ac:dyDescent="0.2">
      <c r="A426" s="113" t="s">
        <v>210</v>
      </c>
      <c r="B426" s="183"/>
      <c r="C426" s="11" t="s">
        <v>33</v>
      </c>
      <c r="D426" s="11" t="s">
        <v>20</v>
      </c>
      <c r="E426" s="23" t="s">
        <v>212</v>
      </c>
      <c r="F426" s="15"/>
      <c r="G426" s="127">
        <f t="shared" si="8"/>
        <v>977</v>
      </c>
    </row>
    <row r="427" spans="1:7" ht="60" x14ac:dyDescent="0.2">
      <c r="A427" s="113" t="s">
        <v>211</v>
      </c>
      <c r="B427" s="183"/>
      <c r="C427" s="11" t="s">
        <v>33</v>
      </c>
      <c r="D427" s="11" t="s">
        <v>20</v>
      </c>
      <c r="E427" s="23" t="s">
        <v>213</v>
      </c>
      <c r="F427" s="15"/>
      <c r="G427" s="127">
        <f t="shared" si="8"/>
        <v>977</v>
      </c>
    </row>
    <row r="428" spans="1:7" ht="30" x14ac:dyDescent="0.2">
      <c r="A428" s="106" t="s">
        <v>86</v>
      </c>
      <c r="B428" s="183"/>
      <c r="C428" s="24" t="s">
        <v>33</v>
      </c>
      <c r="D428" s="24" t="s">
        <v>20</v>
      </c>
      <c r="E428" s="24" t="s">
        <v>213</v>
      </c>
      <c r="F428" s="15" t="s">
        <v>83</v>
      </c>
      <c r="G428" s="149">
        <v>977</v>
      </c>
    </row>
    <row r="429" spans="1:7" ht="15" x14ac:dyDescent="0.2">
      <c r="A429" s="141" t="s">
        <v>35</v>
      </c>
      <c r="B429" s="198"/>
      <c r="C429" s="31" t="s">
        <v>36</v>
      </c>
      <c r="D429" s="31"/>
      <c r="E429" s="25"/>
      <c r="F429" s="25"/>
      <c r="G429" s="119">
        <f t="shared" ref="G429:G434" si="9">SUM(G430)</f>
        <v>22.1</v>
      </c>
    </row>
    <row r="430" spans="1:7" ht="15" x14ac:dyDescent="0.2">
      <c r="A430" s="108" t="s">
        <v>37</v>
      </c>
      <c r="B430" s="198"/>
      <c r="C430" s="22" t="s">
        <v>36</v>
      </c>
      <c r="D430" s="22" t="s">
        <v>14</v>
      </c>
      <c r="E430" s="22"/>
      <c r="F430" s="22"/>
      <c r="G430" s="119">
        <f t="shared" si="9"/>
        <v>22.1</v>
      </c>
    </row>
    <row r="431" spans="1:7" ht="45" x14ac:dyDescent="0.2">
      <c r="A431" s="129" t="s">
        <v>359</v>
      </c>
      <c r="B431" s="198"/>
      <c r="C431" s="19" t="s">
        <v>36</v>
      </c>
      <c r="D431" s="19" t="s">
        <v>14</v>
      </c>
      <c r="E431" s="19" t="s">
        <v>143</v>
      </c>
      <c r="F431" s="22"/>
      <c r="G431" s="119">
        <f t="shared" si="9"/>
        <v>22.1</v>
      </c>
    </row>
    <row r="432" spans="1:7" ht="30" x14ac:dyDescent="0.2">
      <c r="A432" s="113" t="s">
        <v>169</v>
      </c>
      <c r="B432" s="198"/>
      <c r="C432" s="19" t="s">
        <v>36</v>
      </c>
      <c r="D432" s="19" t="s">
        <v>14</v>
      </c>
      <c r="E432" s="19" t="s">
        <v>172</v>
      </c>
      <c r="F432" s="22"/>
      <c r="G432" s="119">
        <f>SUM(G433)</f>
        <v>22.1</v>
      </c>
    </row>
    <row r="433" spans="1:7" ht="15" x14ac:dyDescent="0.2">
      <c r="A433" s="113" t="s">
        <v>187</v>
      </c>
      <c r="B433" s="198"/>
      <c r="C433" s="19" t="s">
        <v>36</v>
      </c>
      <c r="D433" s="19" t="s">
        <v>14</v>
      </c>
      <c r="E433" s="19" t="s">
        <v>188</v>
      </c>
      <c r="F433" s="22"/>
      <c r="G433" s="119">
        <f t="shared" si="9"/>
        <v>22.1</v>
      </c>
    </row>
    <row r="434" spans="1:7" ht="45" x14ac:dyDescent="0.2">
      <c r="A434" s="113" t="s">
        <v>310</v>
      </c>
      <c r="B434" s="198"/>
      <c r="C434" s="19" t="s">
        <v>36</v>
      </c>
      <c r="D434" s="19" t="s">
        <v>14</v>
      </c>
      <c r="E434" s="19" t="s">
        <v>311</v>
      </c>
      <c r="F434" s="22"/>
      <c r="G434" s="119">
        <f t="shared" si="9"/>
        <v>22.1</v>
      </c>
    </row>
    <row r="435" spans="1:7" ht="30" x14ac:dyDescent="0.2">
      <c r="A435" s="106" t="s">
        <v>86</v>
      </c>
      <c r="B435" s="198"/>
      <c r="C435" s="24" t="s">
        <v>36</v>
      </c>
      <c r="D435" s="24" t="s">
        <v>14</v>
      </c>
      <c r="E435" s="15" t="s">
        <v>311</v>
      </c>
      <c r="F435" s="12" t="s">
        <v>83</v>
      </c>
      <c r="G435" s="110">
        <v>22.1</v>
      </c>
    </row>
    <row r="436" spans="1:7" ht="15" x14ac:dyDescent="0.2">
      <c r="A436" s="150" t="s">
        <v>87</v>
      </c>
      <c r="B436" s="183"/>
      <c r="C436" s="31" t="s">
        <v>18</v>
      </c>
      <c r="D436" s="31"/>
      <c r="E436" s="31"/>
      <c r="F436" s="31"/>
      <c r="G436" s="119">
        <f t="shared" ref="G436:G441" si="10">SUM(G437)</f>
        <v>6</v>
      </c>
    </row>
    <row r="437" spans="1:7" ht="30" x14ac:dyDescent="0.2">
      <c r="A437" s="108" t="s">
        <v>88</v>
      </c>
      <c r="B437" s="183"/>
      <c r="C437" s="22" t="s">
        <v>18</v>
      </c>
      <c r="D437" s="22" t="s">
        <v>14</v>
      </c>
      <c r="E437" s="19"/>
      <c r="F437" s="19"/>
      <c r="G437" s="119">
        <f t="shared" si="10"/>
        <v>6</v>
      </c>
    </row>
    <row r="438" spans="1:7" ht="75" x14ac:dyDescent="0.2">
      <c r="A438" s="120" t="s">
        <v>356</v>
      </c>
      <c r="B438" s="183"/>
      <c r="C438" s="19" t="s">
        <v>18</v>
      </c>
      <c r="D438" s="19" t="s">
        <v>14</v>
      </c>
      <c r="E438" s="19" t="s">
        <v>104</v>
      </c>
      <c r="F438" s="19"/>
      <c r="G438" s="119">
        <f t="shared" si="10"/>
        <v>6</v>
      </c>
    </row>
    <row r="439" spans="1:7" ht="45" x14ac:dyDescent="0.2">
      <c r="A439" s="109" t="s">
        <v>118</v>
      </c>
      <c r="B439" s="183"/>
      <c r="C439" s="19" t="s">
        <v>18</v>
      </c>
      <c r="D439" s="19" t="s">
        <v>14</v>
      </c>
      <c r="E439" s="73" t="s">
        <v>123</v>
      </c>
      <c r="F439" s="73"/>
      <c r="G439" s="119">
        <f t="shared" si="10"/>
        <v>6</v>
      </c>
    </row>
    <row r="440" spans="1:7" ht="30" x14ac:dyDescent="0.2">
      <c r="A440" s="109" t="s">
        <v>119</v>
      </c>
      <c r="B440" s="183"/>
      <c r="C440" s="19" t="s">
        <v>18</v>
      </c>
      <c r="D440" s="19" t="s">
        <v>14</v>
      </c>
      <c r="E440" s="73" t="s">
        <v>121</v>
      </c>
      <c r="F440" s="73"/>
      <c r="G440" s="119">
        <f t="shared" si="10"/>
        <v>6</v>
      </c>
    </row>
    <row r="441" spans="1:7" ht="15" x14ac:dyDescent="0.2">
      <c r="A441" s="109" t="s">
        <v>224</v>
      </c>
      <c r="B441" s="183"/>
      <c r="C441" s="19" t="s">
        <v>18</v>
      </c>
      <c r="D441" s="19" t="s">
        <v>14</v>
      </c>
      <c r="E441" s="73" t="s">
        <v>225</v>
      </c>
      <c r="F441" s="73"/>
      <c r="G441" s="119">
        <f t="shared" si="10"/>
        <v>6</v>
      </c>
    </row>
    <row r="442" spans="1:7" ht="15" x14ac:dyDescent="0.2">
      <c r="A442" s="106" t="s">
        <v>89</v>
      </c>
      <c r="B442" s="183"/>
      <c r="C442" s="34" t="s">
        <v>18</v>
      </c>
      <c r="D442" s="34" t="s">
        <v>14</v>
      </c>
      <c r="E442" s="34" t="s">
        <v>225</v>
      </c>
      <c r="F442" s="34" t="s">
        <v>90</v>
      </c>
      <c r="G442" s="110">
        <v>6</v>
      </c>
    </row>
    <row r="443" spans="1:7" ht="42.75" x14ac:dyDescent="0.2">
      <c r="A443" s="151" t="s">
        <v>259</v>
      </c>
      <c r="B443" s="183"/>
      <c r="C443" s="74" t="s">
        <v>59</v>
      </c>
      <c r="D443" s="14"/>
      <c r="E443" s="14"/>
      <c r="F443" s="14"/>
      <c r="G443" s="152">
        <f>SUM(G444)</f>
        <v>1579</v>
      </c>
    </row>
    <row r="444" spans="1:7" ht="30" x14ac:dyDescent="0.2">
      <c r="A444" s="153" t="s">
        <v>60</v>
      </c>
      <c r="B444" s="183"/>
      <c r="C444" s="64" t="s">
        <v>59</v>
      </c>
      <c r="D444" s="64" t="s">
        <v>14</v>
      </c>
      <c r="E444" s="65"/>
      <c r="F444" s="65"/>
      <c r="G444" s="154">
        <f t="shared" ref="G444:G448" si="11">SUM(G445)</f>
        <v>1579</v>
      </c>
    </row>
    <row r="445" spans="1:7" ht="75" x14ac:dyDescent="0.2">
      <c r="A445" s="120" t="s">
        <v>356</v>
      </c>
      <c r="B445" s="183"/>
      <c r="C445" s="35" t="s">
        <v>59</v>
      </c>
      <c r="D445" s="35" t="s">
        <v>14</v>
      </c>
      <c r="E445" s="19" t="s">
        <v>104</v>
      </c>
      <c r="F445" s="35"/>
      <c r="G445" s="154">
        <f t="shared" si="11"/>
        <v>1579</v>
      </c>
    </row>
    <row r="446" spans="1:7" ht="45" x14ac:dyDescent="0.2">
      <c r="A446" s="109" t="s">
        <v>118</v>
      </c>
      <c r="B446" s="183"/>
      <c r="C446" s="35" t="s">
        <v>59</v>
      </c>
      <c r="D446" s="35" t="s">
        <v>14</v>
      </c>
      <c r="E446" s="73" t="s">
        <v>123</v>
      </c>
      <c r="F446" s="35"/>
      <c r="G446" s="154">
        <f t="shared" si="11"/>
        <v>1579</v>
      </c>
    </row>
    <row r="447" spans="1:7" ht="30" x14ac:dyDescent="0.2">
      <c r="A447" s="109" t="s">
        <v>119</v>
      </c>
      <c r="B447" s="183"/>
      <c r="C447" s="35" t="s">
        <v>59</v>
      </c>
      <c r="D447" s="35" t="s">
        <v>14</v>
      </c>
      <c r="E447" s="73" t="s">
        <v>121</v>
      </c>
      <c r="F447" s="35"/>
      <c r="G447" s="154">
        <f t="shared" si="11"/>
        <v>1579</v>
      </c>
    </row>
    <row r="448" spans="1:7" ht="30" x14ac:dyDescent="0.2">
      <c r="A448" s="129" t="s">
        <v>315</v>
      </c>
      <c r="B448" s="183"/>
      <c r="C448" s="35" t="s">
        <v>59</v>
      </c>
      <c r="D448" s="35" t="s">
        <v>14</v>
      </c>
      <c r="E448" s="35" t="s">
        <v>226</v>
      </c>
      <c r="F448" s="35"/>
      <c r="G448" s="154">
        <f t="shared" si="11"/>
        <v>1579</v>
      </c>
    </row>
    <row r="449" spans="1:7" ht="15.75" thickBot="1" x14ac:dyDescent="0.25">
      <c r="A449" s="106" t="s">
        <v>28</v>
      </c>
      <c r="B449" s="183"/>
      <c r="C449" s="36" t="s">
        <v>59</v>
      </c>
      <c r="D449" s="36" t="s">
        <v>14</v>
      </c>
      <c r="E449" s="36" t="s">
        <v>226</v>
      </c>
      <c r="F449" s="36" t="s">
        <v>84</v>
      </c>
      <c r="G449" s="126">
        <v>1579</v>
      </c>
    </row>
    <row r="450" spans="1:7" ht="33" thickTop="1" thickBot="1" x14ac:dyDescent="0.25">
      <c r="A450" s="114" t="s">
        <v>61</v>
      </c>
      <c r="B450" s="8" t="s">
        <v>62</v>
      </c>
      <c r="C450" s="27"/>
      <c r="D450" s="27"/>
      <c r="E450" s="27"/>
      <c r="F450" s="27"/>
      <c r="G450" s="124">
        <f>SUM(G451,G467)</f>
        <v>2218.6</v>
      </c>
    </row>
    <row r="451" spans="1:7" ht="15.75" thickTop="1" x14ac:dyDescent="0.2">
      <c r="A451" s="116" t="s">
        <v>13</v>
      </c>
      <c r="B451" s="57"/>
      <c r="C451" s="68" t="s">
        <v>14</v>
      </c>
      <c r="D451" s="57"/>
      <c r="E451" s="57"/>
      <c r="F451" s="57"/>
      <c r="G451" s="125">
        <f>SUM(G452)</f>
        <v>2168.6</v>
      </c>
    </row>
    <row r="452" spans="1:7" ht="15" x14ac:dyDescent="0.2">
      <c r="A452" s="108" t="s">
        <v>17</v>
      </c>
      <c r="B452" s="183"/>
      <c r="C452" s="10" t="s">
        <v>14</v>
      </c>
      <c r="D452" s="10" t="s">
        <v>18</v>
      </c>
      <c r="E452" s="22"/>
      <c r="F452" s="22"/>
      <c r="G452" s="119">
        <f>SUM(G453)</f>
        <v>2168.6</v>
      </c>
    </row>
    <row r="453" spans="1:7" ht="75" x14ac:dyDescent="0.2">
      <c r="A453" s="120" t="s">
        <v>356</v>
      </c>
      <c r="B453" s="183"/>
      <c r="C453" s="19" t="s">
        <v>14</v>
      </c>
      <c r="D453" s="19" t="s">
        <v>18</v>
      </c>
      <c r="E453" s="19" t="s">
        <v>104</v>
      </c>
      <c r="F453" s="33"/>
      <c r="G453" s="119">
        <f>SUM(G454,G460)</f>
        <v>2168.6</v>
      </c>
    </row>
    <row r="454" spans="1:7" ht="30" x14ac:dyDescent="0.2">
      <c r="A454" s="120" t="s">
        <v>95</v>
      </c>
      <c r="B454" s="183"/>
      <c r="C454" s="19" t="s">
        <v>14</v>
      </c>
      <c r="D454" s="19" t="s">
        <v>18</v>
      </c>
      <c r="E454" s="19" t="s">
        <v>105</v>
      </c>
      <c r="F454" s="33"/>
      <c r="G454" s="119">
        <f>SUM(G455)</f>
        <v>1868.1999999999998</v>
      </c>
    </row>
    <row r="455" spans="1:7" ht="30" x14ac:dyDescent="0.2">
      <c r="A455" s="120" t="s">
        <v>96</v>
      </c>
      <c r="B455" s="183"/>
      <c r="C455" s="19" t="s">
        <v>14</v>
      </c>
      <c r="D455" s="19" t="s">
        <v>18</v>
      </c>
      <c r="E455" s="19" t="s">
        <v>106</v>
      </c>
      <c r="F455" s="33"/>
      <c r="G455" s="119">
        <f>SUM(G456)</f>
        <v>1868.1999999999998</v>
      </c>
    </row>
    <row r="456" spans="1:7" ht="15" x14ac:dyDescent="0.2">
      <c r="A456" s="120" t="s">
        <v>92</v>
      </c>
      <c r="B456" s="183"/>
      <c r="C456" s="19" t="s">
        <v>14</v>
      </c>
      <c r="D456" s="19" t="s">
        <v>18</v>
      </c>
      <c r="E456" s="19" t="s">
        <v>94</v>
      </c>
      <c r="F456" s="33"/>
      <c r="G456" s="119">
        <f>SUM(G457:G459)</f>
        <v>1868.1999999999998</v>
      </c>
    </row>
    <row r="457" spans="1:7" ht="60" x14ac:dyDescent="0.2">
      <c r="A457" s="106" t="s">
        <v>76</v>
      </c>
      <c r="B457" s="183"/>
      <c r="C457" s="28" t="s">
        <v>14</v>
      </c>
      <c r="D457" s="28" t="s">
        <v>18</v>
      </c>
      <c r="E457" s="15" t="s">
        <v>94</v>
      </c>
      <c r="F457" s="12" t="s">
        <v>78</v>
      </c>
      <c r="G457" s="110">
        <v>1688.8</v>
      </c>
    </row>
    <row r="458" spans="1:7" ht="30" x14ac:dyDescent="0.2">
      <c r="A458" s="106" t="s">
        <v>85</v>
      </c>
      <c r="B458" s="183"/>
      <c r="C458" s="28" t="s">
        <v>14</v>
      </c>
      <c r="D458" s="28" t="s">
        <v>18</v>
      </c>
      <c r="E458" s="15" t="s">
        <v>94</v>
      </c>
      <c r="F458" s="12" t="s">
        <v>79</v>
      </c>
      <c r="G458" s="110">
        <v>179.1</v>
      </c>
    </row>
    <row r="459" spans="1:7" ht="15" x14ac:dyDescent="0.2">
      <c r="A459" s="106" t="s">
        <v>77</v>
      </c>
      <c r="B459" s="212"/>
      <c r="C459" s="28" t="s">
        <v>14</v>
      </c>
      <c r="D459" s="28" t="s">
        <v>18</v>
      </c>
      <c r="E459" s="15" t="s">
        <v>94</v>
      </c>
      <c r="F459" s="12" t="s">
        <v>80</v>
      </c>
      <c r="G459" s="110">
        <v>0.3</v>
      </c>
    </row>
    <row r="460" spans="1:7" ht="45" x14ac:dyDescent="0.2">
      <c r="A460" s="113" t="s">
        <v>131</v>
      </c>
      <c r="B460" s="183"/>
      <c r="C460" s="12" t="s">
        <v>14</v>
      </c>
      <c r="D460" s="12" t="s">
        <v>18</v>
      </c>
      <c r="E460" s="11" t="s">
        <v>136</v>
      </c>
      <c r="F460" s="12"/>
      <c r="G460" s="127">
        <f>SUM(G461)</f>
        <v>300.39999999999998</v>
      </c>
    </row>
    <row r="461" spans="1:7" ht="30" x14ac:dyDescent="0.2">
      <c r="A461" s="129" t="s">
        <v>132</v>
      </c>
      <c r="B461" s="183"/>
      <c r="C461" s="12" t="s">
        <v>14</v>
      </c>
      <c r="D461" s="12" t="s">
        <v>18</v>
      </c>
      <c r="E461" s="11" t="s">
        <v>137</v>
      </c>
      <c r="F461" s="19"/>
      <c r="G461" s="119">
        <f>SUM(G462,G464)</f>
        <v>300.39999999999998</v>
      </c>
    </row>
    <row r="462" spans="1:7" ht="60" x14ac:dyDescent="0.2">
      <c r="A462" s="129" t="s">
        <v>134</v>
      </c>
      <c r="B462" s="183"/>
      <c r="C462" s="12" t="s">
        <v>14</v>
      </c>
      <c r="D462" s="12" t="s">
        <v>18</v>
      </c>
      <c r="E462" s="11" t="s">
        <v>139</v>
      </c>
      <c r="F462" s="19"/>
      <c r="G462" s="127">
        <f>SUM(G463)</f>
        <v>130</v>
      </c>
    </row>
    <row r="463" spans="1:7" ht="30" x14ac:dyDescent="0.2">
      <c r="A463" s="106" t="s">
        <v>124</v>
      </c>
      <c r="B463" s="183"/>
      <c r="C463" s="12" t="s">
        <v>14</v>
      </c>
      <c r="D463" s="12" t="s">
        <v>18</v>
      </c>
      <c r="E463" s="12" t="s">
        <v>139</v>
      </c>
      <c r="F463" s="15" t="s">
        <v>79</v>
      </c>
      <c r="G463" s="126">
        <v>130</v>
      </c>
    </row>
    <row r="464" spans="1:7" ht="30" x14ac:dyDescent="0.2">
      <c r="A464" s="113" t="s">
        <v>135</v>
      </c>
      <c r="B464" s="183"/>
      <c r="C464" s="12" t="s">
        <v>14</v>
      </c>
      <c r="D464" s="12" t="s">
        <v>18</v>
      </c>
      <c r="E464" s="11" t="s">
        <v>140</v>
      </c>
      <c r="F464" s="12"/>
      <c r="G464" s="127">
        <f>SUM(G465:G466)</f>
        <v>170.4</v>
      </c>
    </row>
    <row r="465" spans="1:7" ht="30" x14ac:dyDescent="0.2">
      <c r="A465" s="106" t="s">
        <v>124</v>
      </c>
      <c r="B465" s="183"/>
      <c r="C465" s="12" t="s">
        <v>14</v>
      </c>
      <c r="D465" s="12" t="s">
        <v>18</v>
      </c>
      <c r="E465" s="12" t="s">
        <v>140</v>
      </c>
      <c r="F465" s="15" t="s">
        <v>79</v>
      </c>
      <c r="G465" s="126">
        <v>149.30000000000001</v>
      </c>
    </row>
    <row r="466" spans="1:7" ht="15" x14ac:dyDescent="0.2">
      <c r="A466" s="106" t="s">
        <v>77</v>
      </c>
      <c r="B466" s="183"/>
      <c r="C466" s="12" t="s">
        <v>14</v>
      </c>
      <c r="D466" s="12" t="s">
        <v>18</v>
      </c>
      <c r="E466" s="12" t="s">
        <v>140</v>
      </c>
      <c r="F466" s="15" t="s">
        <v>80</v>
      </c>
      <c r="G466" s="126">
        <v>21.1</v>
      </c>
    </row>
    <row r="467" spans="1:7" ht="15" x14ac:dyDescent="0.2">
      <c r="A467" s="146" t="s">
        <v>19</v>
      </c>
      <c r="B467" s="184"/>
      <c r="C467" s="31" t="s">
        <v>20</v>
      </c>
      <c r="D467" s="12"/>
      <c r="E467" s="14"/>
      <c r="F467" s="15"/>
      <c r="G467" s="122">
        <f>SUM(G468)</f>
        <v>50</v>
      </c>
    </row>
    <row r="468" spans="1:7" ht="15" x14ac:dyDescent="0.2">
      <c r="A468" s="108" t="s">
        <v>63</v>
      </c>
      <c r="B468" s="183"/>
      <c r="C468" s="22" t="s">
        <v>20</v>
      </c>
      <c r="D468" s="22" t="s">
        <v>51</v>
      </c>
      <c r="E468" s="22"/>
      <c r="F468" s="22"/>
      <c r="G468" s="119">
        <f>SUM(G469)</f>
        <v>50</v>
      </c>
    </row>
    <row r="469" spans="1:7" ht="75" x14ac:dyDescent="0.2">
      <c r="A469" s="120" t="s">
        <v>365</v>
      </c>
      <c r="B469" s="183"/>
      <c r="C469" s="66" t="s">
        <v>20</v>
      </c>
      <c r="D469" s="66" t="s">
        <v>51</v>
      </c>
      <c r="E469" s="66" t="s">
        <v>104</v>
      </c>
      <c r="F469" s="19"/>
      <c r="G469" s="119">
        <f>SUM(G470)</f>
        <v>50</v>
      </c>
    </row>
    <row r="470" spans="1:7" ht="45" x14ac:dyDescent="0.2">
      <c r="A470" s="113" t="s">
        <v>131</v>
      </c>
      <c r="B470" s="183"/>
      <c r="C470" s="12" t="s">
        <v>20</v>
      </c>
      <c r="D470" s="12" t="s">
        <v>51</v>
      </c>
      <c r="E470" s="11" t="s">
        <v>136</v>
      </c>
      <c r="F470" s="12"/>
      <c r="G470" s="127">
        <f>SUM(G471)</f>
        <v>50</v>
      </c>
    </row>
    <row r="471" spans="1:7" ht="30" x14ac:dyDescent="0.2">
      <c r="A471" s="129" t="s">
        <v>132</v>
      </c>
      <c r="B471" s="183"/>
      <c r="C471" s="12" t="s">
        <v>20</v>
      </c>
      <c r="D471" s="12" t="s">
        <v>51</v>
      </c>
      <c r="E471" s="11" t="s">
        <v>137</v>
      </c>
      <c r="F471" s="19"/>
      <c r="G471" s="119">
        <f>SUM(G472)</f>
        <v>50</v>
      </c>
    </row>
    <row r="472" spans="1:7" ht="30" x14ac:dyDescent="0.2">
      <c r="A472" s="113" t="s">
        <v>133</v>
      </c>
      <c r="B472" s="183"/>
      <c r="C472" s="12" t="s">
        <v>20</v>
      </c>
      <c r="D472" s="12" t="s">
        <v>51</v>
      </c>
      <c r="E472" s="11" t="s">
        <v>138</v>
      </c>
      <c r="F472" s="12"/>
      <c r="G472" s="119">
        <f>SUM(G473:G473)</f>
        <v>50</v>
      </c>
    </row>
    <row r="473" spans="1:7" ht="30.75" thickBot="1" x14ac:dyDescent="0.25">
      <c r="A473" s="106" t="s">
        <v>124</v>
      </c>
      <c r="B473" s="183"/>
      <c r="C473" s="12" t="s">
        <v>20</v>
      </c>
      <c r="D473" s="12" t="s">
        <v>51</v>
      </c>
      <c r="E473" s="12" t="s">
        <v>138</v>
      </c>
      <c r="F473" s="12" t="s">
        <v>79</v>
      </c>
      <c r="G473" s="110">
        <v>50</v>
      </c>
    </row>
    <row r="474" spans="1:7" ht="18" thickTop="1" thickBot="1" x14ac:dyDescent="0.25">
      <c r="A474" s="155" t="s">
        <v>64</v>
      </c>
      <c r="B474" s="37"/>
      <c r="C474" s="37"/>
      <c r="D474" s="37"/>
      <c r="E474" s="37"/>
      <c r="F474" s="37"/>
      <c r="G474" s="156">
        <f>SUM(G14,G23,G230,G450,G221)</f>
        <v>208235.40000000002</v>
      </c>
    </row>
    <row r="475" spans="1:7" ht="13.5" thickTop="1" x14ac:dyDescent="0.2"/>
  </sheetData>
  <mergeCells count="13">
    <mergeCell ref="A1:G1"/>
    <mergeCell ref="A2:G2"/>
    <mergeCell ref="A3:G3"/>
    <mergeCell ref="A4:G4"/>
    <mergeCell ref="A5:G5"/>
    <mergeCell ref="A7:G7"/>
    <mergeCell ref="A8:G8"/>
    <mergeCell ref="A6:G6"/>
    <mergeCell ref="B273:B285"/>
    <mergeCell ref="A10:G10"/>
    <mergeCell ref="A12:A13"/>
    <mergeCell ref="B12:F12"/>
    <mergeCell ref="G12:G13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0"/>
  <sheetViews>
    <sheetView zoomScale="125" zoomScaleNormal="125" zoomScaleSheetLayoutView="100" workbookViewId="0">
      <selection activeCell="A3" sqref="A3:F3"/>
    </sheetView>
  </sheetViews>
  <sheetFormatPr defaultRowHeight="12.75" x14ac:dyDescent="0.2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 x14ac:dyDescent="0.25">
      <c r="A1" s="229" t="s">
        <v>425</v>
      </c>
      <c r="B1" s="229"/>
      <c r="C1" s="229"/>
      <c r="D1" s="229"/>
      <c r="E1" s="229"/>
      <c r="F1" s="229"/>
    </row>
    <row r="2" spans="1:10" ht="15.75" x14ac:dyDescent="0.25">
      <c r="A2" s="229" t="s">
        <v>0</v>
      </c>
      <c r="B2" s="229"/>
      <c r="C2" s="229"/>
      <c r="D2" s="229"/>
      <c r="E2" s="229"/>
      <c r="F2" s="229"/>
    </row>
    <row r="3" spans="1:10" ht="15.75" x14ac:dyDescent="0.25">
      <c r="A3" s="229" t="s">
        <v>454</v>
      </c>
      <c r="B3" s="229"/>
      <c r="C3" s="229"/>
      <c r="D3" s="229"/>
      <c r="E3" s="229"/>
      <c r="F3" s="229"/>
    </row>
    <row r="4" spans="1:10" ht="15.75" x14ac:dyDescent="0.25">
      <c r="A4" s="229" t="s">
        <v>426</v>
      </c>
      <c r="B4" s="229"/>
      <c r="C4" s="229"/>
      <c r="D4" s="229"/>
      <c r="E4" s="229"/>
      <c r="F4" s="229"/>
    </row>
    <row r="5" spans="1:10" ht="15.75" x14ac:dyDescent="0.25">
      <c r="A5" s="229" t="s">
        <v>428</v>
      </c>
      <c r="B5" s="229"/>
      <c r="C5" s="229"/>
      <c r="D5" s="229"/>
      <c r="E5" s="229"/>
      <c r="F5" s="229"/>
    </row>
    <row r="6" spans="1:10" ht="15.75" x14ac:dyDescent="0.25">
      <c r="A6" s="229" t="s">
        <v>1</v>
      </c>
      <c r="B6" s="229"/>
      <c r="C6" s="229"/>
      <c r="D6" s="229"/>
      <c r="E6" s="229"/>
      <c r="F6" s="229"/>
    </row>
    <row r="7" spans="1:10" ht="15.75" x14ac:dyDescent="0.25">
      <c r="A7" s="229" t="s">
        <v>366</v>
      </c>
      <c r="B7" s="229"/>
      <c r="C7" s="229"/>
      <c r="D7" s="229"/>
      <c r="E7" s="229"/>
      <c r="F7" s="229"/>
    </row>
    <row r="8" spans="1:10" ht="15.75" x14ac:dyDescent="0.25">
      <c r="A8" s="229" t="s">
        <v>355</v>
      </c>
      <c r="B8" s="229"/>
      <c r="C8" s="229"/>
      <c r="D8" s="229"/>
      <c r="E8" s="229"/>
      <c r="F8" s="229"/>
    </row>
    <row r="9" spans="1:10" ht="15.75" x14ac:dyDescent="0.25">
      <c r="A9" s="178"/>
      <c r="B9" s="178"/>
      <c r="C9" s="178"/>
      <c r="D9" s="185"/>
      <c r="E9" s="178"/>
      <c r="F9" s="178"/>
      <c r="G9" s="1"/>
    </row>
    <row r="10" spans="1:10" ht="97.5" customHeight="1" x14ac:dyDescent="0.2">
      <c r="A10" s="242" t="s">
        <v>367</v>
      </c>
      <c r="B10" s="242"/>
      <c r="C10" s="242"/>
      <c r="D10" s="242"/>
      <c r="E10" s="242"/>
      <c r="F10" s="242"/>
      <c r="G10" s="41"/>
      <c r="H10" s="41"/>
      <c r="I10" s="41"/>
      <c r="J10" s="41"/>
    </row>
    <row r="11" spans="1:10" ht="13.5" thickBot="1" x14ac:dyDescent="0.25">
      <c r="A11" s="42"/>
      <c r="B11" s="43"/>
      <c r="C11" s="44"/>
      <c r="D11" s="186"/>
      <c r="E11" s="44"/>
      <c r="F11" s="45" t="s">
        <v>65</v>
      </c>
    </row>
    <row r="12" spans="1:10" ht="14.25" thickTop="1" thickBot="1" x14ac:dyDescent="0.25">
      <c r="A12" s="237" t="s">
        <v>66</v>
      </c>
      <c r="B12" s="239" t="s">
        <v>67</v>
      </c>
      <c r="C12" s="239"/>
      <c r="D12" s="239"/>
      <c r="E12" s="239"/>
      <c r="F12" s="240" t="s">
        <v>5</v>
      </c>
    </row>
    <row r="13" spans="1:10" ht="88.5" thickBot="1" x14ac:dyDescent="0.25">
      <c r="A13" s="238"/>
      <c r="B13" s="46" t="s">
        <v>68</v>
      </c>
      <c r="C13" s="46" t="s">
        <v>69</v>
      </c>
      <c r="D13" s="46" t="s">
        <v>70</v>
      </c>
      <c r="E13" s="46" t="s">
        <v>71</v>
      </c>
      <c r="F13" s="241"/>
    </row>
    <row r="14" spans="1:10" s="47" customFormat="1" ht="17.25" thickTop="1" thickBot="1" x14ac:dyDescent="0.25">
      <c r="A14" s="114" t="s">
        <v>13</v>
      </c>
      <c r="B14" s="8" t="s">
        <v>14</v>
      </c>
      <c r="C14" s="8"/>
      <c r="D14" s="8"/>
      <c r="E14" s="8"/>
      <c r="F14" s="115">
        <f>SUM(F15,F21,F28,F36,F42,F55,F62)</f>
        <v>32354.799999999999</v>
      </c>
    </row>
    <row r="15" spans="1:10" ht="30.75" thickTop="1" x14ac:dyDescent="0.2">
      <c r="A15" s="157" t="s">
        <v>40</v>
      </c>
      <c r="B15" s="18" t="s">
        <v>14</v>
      </c>
      <c r="C15" s="18" t="s">
        <v>27</v>
      </c>
      <c r="D15" s="18"/>
      <c r="E15" s="18"/>
      <c r="F15" s="158">
        <f>SUM(F16)</f>
        <v>1861.1</v>
      </c>
    </row>
    <row r="16" spans="1:10" ht="15" x14ac:dyDescent="0.2">
      <c r="A16" s="113" t="s">
        <v>241</v>
      </c>
      <c r="B16" s="73" t="s">
        <v>14</v>
      </c>
      <c r="C16" s="73" t="s">
        <v>27</v>
      </c>
      <c r="D16" s="87" t="s">
        <v>240</v>
      </c>
      <c r="E16" s="18"/>
      <c r="F16" s="139">
        <f>SUM(F17)</f>
        <v>1861.1</v>
      </c>
    </row>
    <row r="17" spans="1:6" ht="30" x14ac:dyDescent="0.2">
      <c r="A17" s="113" t="s">
        <v>413</v>
      </c>
      <c r="B17" s="73" t="s">
        <v>14</v>
      </c>
      <c r="C17" s="73" t="s">
        <v>27</v>
      </c>
      <c r="D17" s="87" t="s">
        <v>99</v>
      </c>
      <c r="E17" s="18"/>
      <c r="F17" s="139">
        <f>SUM(F18)</f>
        <v>1861.1</v>
      </c>
    </row>
    <row r="18" spans="1:6" ht="15" x14ac:dyDescent="0.2">
      <c r="A18" s="120" t="s">
        <v>91</v>
      </c>
      <c r="B18" s="19" t="s">
        <v>14</v>
      </c>
      <c r="C18" s="19" t="s">
        <v>27</v>
      </c>
      <c r="D18" s="19" t="s">
        <v>231</v>
      </c>
      <c r="E18" s="19"/>
      <c r="F18" s="119">
        <f>SUM(F19)</f>
        <v>1861.1</v>
      </c>
    </row>
    <row r="19" spans="1:6" ht="30" x14ac:dyDescent="0.2">
      <c r="A19" s="120" t="s">
        <v>92</v>
      </c>
      <c r="B19" s="19" t="s">
        <v>14</v>
      </c>
      <c r="C19" s="19" t="s">
        <v>27</v>
      </c>
      <c r="D19" s="19" t="s">
        <v>232</v>
      </c>
      <c r="E19" s="19"/>
      <c r="F19" s="119">
        <f>SUM(F20)</f>
        <v>1861.1</v>
      </c>
    </row>
    <row r="20" spans="1:6" ht="75" x14ac:dyDescent="0.2">
      <c r="A20" s="106" t="s">
        <v>76</v>
      </c>
      <c r="B20" s="12" t="s">
        <v>14</v>
      </c>
      <c r="C20" s="12" t="s">
        <v>27</v>
      </c>
      <c r="D20" s="15" t="s">
        <v>232</v>
      </c>
      <c r="E20" s="12" t="s">
        <v>78</v>
      </c>
      <c r="F20" s="110">
        <v>1861.1</v>
      </c>
    </row>
    <row r="21" spans="1:6" ht="45" x14ac:dyDescent="0.2">
      <c r="A21" s="118" t="s">
        <v>15</v>
      </c>
      <c r="B21" s="10" t="s">
        <v>14</v>
      </c>
      <c r="C21" s="10" t="s">
        <v>16</v>
      </c>
      <c r="D21" s="10"/>
      <c r="E21" s="10"/>
      <c r="F21" s="119">
        <f>SUM(F22)</f>
        <v>675.9</v>
      </c>
    </row>
    <row r="22" spans="1:6" ht="15" x14ac:dyDescent="0.2">
      <c r="A22" s="113" t="s">
        <v>241</v>
      </c>
      <c r="B22" s="73" t="s">
        <v>14</v>
      </c>
      <c r="C22" s="73" t="s">
        <v>16</v>
      </c>
      <c r="D22" s="87" t="s">
        <v>240</v>
      </c>
      <c r="E22" s="18"/>
      <c r="F22" s="139">
        <f>SUM(F23)</f>
        <v>675.9</v>
      </c>
    </row>
    <row r="23" spans="1:6" ht="30" x14ac:dyDescent="0.2">
      <c r="A23" s="113" t="s">
        <v>413</v>
      </c>
      <c r="B23" s="73" t="s">
        <v>14</v>
      </c>
      <c r="C23" s="73" t="s">
        <v>16</v>
      </c>
      <c r="D23" s="87" t="s">
        <v>99</v>
      </c>
      <c r="E23" s="18"/>
      <c r="F23" s="139">
        <f>SUM(F24)</f>
        <v>675.9</v>
      </c>
    </row>
    <row r="24" spans="1:6" ht="15" x14ac:dyDescent="0.2">
      <c r="A24" s="120" t="s">
        <v>93</v>
      </c>
      <c r="B24" s="11" t="s">
        <v>14</v>
      </c>
      <c r="C24" s="11" t="s">
        <v>16</v>
      </c>
      <c r="D24" s="19" t="s">
        <v>233</v>
      </c>
      <c r="E24" s="11"/>
      <c r="F24" s="119">
        <f>SUM(F25)</f>
        <v>675.9</v>
      </c>
    </row>
    <row r="25" spans="1:6" ht="30" x14ac:dyDescent="0.2">
      <c r="A25" s="120" t="s">
        <v>92</v>
      </c>
      <c r="B25" s="12" t="s">
        <v>14</v>
      </c>
      <c r="C25" s="12" t="s">
        <v>16</v>
      </c>
      <c r="D25" s="19" t="s">
        <v>234</v>
      </c>
      <c r="E25" s="11"/>
      <c r="F25" s="119">
        <f>SUM(F26:F27)</f>
        <v>675.9</v>
      </c>
    </row>
    <row r="26" spans="1:6" ht="75" x14ac:dyDescent="0.2">
      <c r="A26" s="106" t="s">
        <v>76</v>
      </c>
      <c r="B26" s="12" t="s">
        <v>14</v>
      </c>
      <c r="C26" s="12" t="s">
        <v>16</v>
      </c>
      <c r="D26" s="15" t="s">
        <v>234</v>
      </c>
      <c r="E26" s="12" t="s">
        <v>78</v>
      </c>
      <c r="F26" s="110">
        <v>540</v>
      </c>
    </row>
    <row r="27" spans="1:6" ht="30" x14ac:dyDescent="0.2">
      <c r="A27" s="106" t="s">
        <v>124</v>
      </c>
      <c r="B27" s="12" t="s">
        <v>14</v>
      </c>
      <c r="C27" s="12" t="s">
        <v>16</v>
      </c>
      <c r="D27" s="15" t="s">
        <v>234</v>
      </c>
      <c r="E27" s="12" t="s">
        <v>79</v>
      </c>
      <c r="F27" s="110">
        <v>135.9</v>
      </c>
    </row>
    <row r="28" spans="1:6" ht="45" x14ac:dyDescent="0.2">
      <c r="A28" s="108" t="s">
        <v>41</v>
      </c>
      <c r="B28" s="22" t="s">
        <v>14</v>
      </c>
      <c r="C28" s="22" t="s">
        <v>20</v>
      </c>
      <c r="D28" s="22"/>
      <c r="E28" s="22"/>
      <c r="F28" s="119">
        <f>SUM(F29)</f>
        <v>18097.7</v>
      </c>
    </row>
    <row r="29" spans="1:6" ht="75" x14ac:dyDescent="0.2">
      <c r="A29" s="120" t="s">
        <v>356</v>
      </c>
      <c r="B29" s="19" t="s">
        <v>14</v>
      </c>
      <c r="C29" s="19" t="s">
        <v>20</v>
      </c>
      <c r="D29" s="19" t="s">
        <v>104</v>
      </c>
      <c r="E29" s="19"/>
      <c r="F29" s="119">
        <f>SUM(F30)</f>
        <v>18097.7</v>
      </c>
    </row>
    <row r="30" spans="1:6" ht="45" x14ac:dyDescent="0.2">
      <c r="A30" s="120" t="s">
        <v>95</v>
      </c>
      <c r="B30" s="19" t="s">
        <v>14</v>
      </c>
      <c r="C30" s="19" t="s">
        <v>20</v>
      </c>
      <c r="D30" s="19" t="s">
        <v>105</v>
      </c>
      <c r="E30" s="19"/>
      <c r="F30" s="119">
        <f>SUM(F31)</f>
        <v>18097.7</v>
      </c>
    </row>
    <row r="31" spans="1:6" ht="30" x14ac:dyDescent="0.2">
      <c r="A31" s="120" t="s">
        <v>96</v>
      </c>
      <c r="B31" s="19" t="s">
        <v>14</v>
      </c>
      <c r="C31" s="19" t="s">
        <v>20</v>
      </c>
      <c r="D31" s="19" t="s">
        <v>106</v>
      </c>
      <c r="E31" s="19"/>
      <c r="F31" s="119">
        <f>SUM(F32)</f>
        <v>18097.7</v>
      </c>
    </row>
    <row r="32" spans="1:6" ht="30" x14ac:dyDescent="0.2">
      <c r="A32" s="120" t="s">
        <v>92</v>
      </c>
      <c r="B32" s="19" t="s">
        <v>14</v>
      </c>
      <c r="C32" s="19" t="s">
        <v>20</v>
      </c>
      <c r="D32" s="19" t="s">
        <v>94</v>
      </c>
      <c r="E32" s="19"/>
      <c r="F32" s="119">
        <f>SUM(F33:F35)</f>
        <v>18097.7</v>
      </c>
    </row>
    <row r="33" spans="1:6" ht="75" x14ac:dyDescent="0.2">
      <c r="A33" s="106" t="s">
        <v>76</v>
      </c>
      <c r="B33" s="12" t="s">
        <v>14</v>
      </c>
      <c r="C33" s="12" t="s">
        <v>20</v>
      </c>
      <c r="D33" s="12" t="s">
        <v>94</v>
      </c>
      <c r="E33" s="12" t="s">
        <v>78</v>
      </c>
      <c r="F33" s="126">
        <v>14989.6</v>
      </c>
    </row>
    <row r="34" spans="1:6" ht="30" x14ac:dyDescent="0.2">
      <c r="A34" s="106" t="s">
        <v>124</v>
      </c>
      <c r="B34" s="12" t="s">
        <v>14</v>
      </c>
      <c r="C34" s="12" t="s">
        <v>20</v>
      </c>
      <c r="D34" s="12" t="s">
        <v>94</v>
      </c>
      <c r="E34" s="12" t="s">
        <v>79</v>
      </c>
      <c r="F34" s="126">
        <v>2970.8</v>
      </c>
    </row>
    <row r="35" spans="1:6" ht="30" x14ac:dyDescent="0.2">
      <c r="A35" s="106" t="s">
        <v>77</v>
      </c>
      <c r="B35" s="12" t="s">
        <v>14</v>
      </c>
      <c r="C35" s="12" t="s">
        <v>20</v>
      </c>
      <c r="D35" s="12" t="s">
        <v>94</v>
      </c>
      <c r="E35" s="12" t="s">
        <v>80</v>
      </c>
      <c r="F35" s="126">
        <v>137.30000000000001</v>
      </c>
    </row>
    <row r="36" spans="1:6" ht="15" x14ac:dyDescent="0.2">
      <c r="A36" s="128" t="s">
        <v>273</v>
      </c>
      <c r="B36" s="71" t="s">
        <v>14</v>
      </c>
      <c r="C36" s="71" t="s">
        <v>44</v>
      </c>
      <c r="D36" s="12"/>
      <c r="E36" s="12"/>
      <c r="F36" s="127">
        <f>SUM(F37)</f>
        <v>3</v>
      </c>
    </row>
    <row r="37" spans="1:6" ht="75" x14ac:dyDescent="0.2">
      <c r="A37" s="120" t="s">
        <v>356</v>
      </c>
      <c r="B37" s="33" t="s">
        <v>14</v>
      </c>
      <c r="C37" s="33" t="s">
        <v>44</v>
      </c>
      <c r="D37" s="11" t="s">
        <v>104</v>
      </c>
      <c r="E37" s="12"/>
      <c r="F37" s="127">
        <f>SUM(F38)</f>
        <v>3</v>
      </c>
    </row>
    <row r="38" spans="1:6" ht="45" x14ac:dyDescent="0.2">
      <c r="A38" s="120" t="s">
        <v>95</v>
      </c>
      <c r="B38" s="33" t="s">
        <v>14</v>
      </c>
      <c r="C38" s="33" t="s">
        <v>44</v>
      </c>
      <c r="D38" s="11" t="s">
        <v>105</v>
      </c>
      <c r="E38" s="12"/>
      <c r="F38" s="127">
        <f>SUM(F39)</f>
        <v>3</v>
      </c>
    </row>
    <row r="39" spans="1:6" ht="30" x14ac:dyDescent="0.2">
      <c r="A39" s="113" t="s">
        <v>97</v>
      </c>
      <c r="B39" s="33" t="s">
        <v>14</v>
      </c>
      <c r="C39" s="33" t="s">
        <v>44</v>
      </c>
      <c r="D39" s="11" t="s">
        <v>107</v>
      </c>
      <c r="E39" s="12"/>
      <c r="F39" s="127">
        <f>SUM(F40)</f>
        <v>3</v>
      </c>
    </row>
    <row r="40" spans="1:6" ht="45" x14ac:dyDescent="0.25">
      <c r="A40" s="173" t="s">
        <v>274</v>
      </c>
      <c r="B40" s="33" t="s">
        <v>14</v>
      </c>
      <c r="C40" s="33" t="s">
        <v>44</v>
      </c>
      <c r="D40" s="11" t="s">
        <v>275</v>
      </c>
      <c r="E40" s="12"/>
      <c r="F40" s="127">
        <f>SUM(F41)</f>
        <v>3</v>
      </c>
    </row>
    <row r="41" spans="1:6" ht="30" x14ac:dyDescent="0.2">
      <c r="A41" s="106" t="s">
        <v>85</v>
      </c>
      <c r="B41" s="28" t="s">
        <v>14</v>
      </c>
      <c r="C41" s="28" t="s">
        <v>44</v>
      </c>
      <c r="D41" s="12" t="s">
        <v>275</v>
      </c>
      <c r="E41" s="12" t="s">
        <v>79</v>
      </c>
      <c r="F41" s="126">
        <v>3</v>
      </c>
    </row>
    <row r="42" spans="1:6" ht="45" x14ac:dyDescent="0.2">
      <c r="A42" s="118" t="s">
        <v>55</v>
      </c>
      <c r="B42" s="10" t="s">
        <v>14</v>
      </c>
      <c r="C42" s="10" t="s">
        <v>47</v>
      </c>
      <c r="D42" s="32"/>
      <c r="E42" s="32"/>
      <c r="F42" s="119">
        <f>SUM(F43,F49)</f>
        <v>5888.5</v>
      </c>
    </row>
    <row r="43" spans="1:6" ht="75" x14ac:dyDescent="0.2">
      <c r="A43" s="120" t="s">
        <v>356</v>
      </c>
      <c r="B43" s="19" t="s">
        <v>14</v>
      </c>
      <c r="C43" s="19" t="s">
        <v>47</v>
      </c>
      <c r="D43" s="19" t="s">
        <v>104</v>
      </c>
      <c r="E43" s="33"/>
      <c r="F43" s="119">
        <f>SUM(F44)</f>
        <v>5213.3</v>
      </c>
    </row>
    <row r="44" spans="1:6" ht="45" x14ac:dyDescent="0.2">
      <c r="A44" s="120" t="s">
        <v>95</v>
      </c>
      <c r="B44" s="19" t="s">
        <v>14</v>
      </c>
      <c r="C44" s="19" t="s">
        <v>47</v>
      </c>
      <c r="D44" s="19" t="s">
        <v>105</v>
      </c>
      <c r="E44" s="33"/>
      <c r="F44" s="119">
        <f>SUM(F45)</f>
        <v>5213.3</v>
      </c>
    </row>
    <row r="45" spans="1:6" ht="30" x14ac:dyDescent="0.2">
      <c r="A45" s="120" t="s">
        <v>96</v>
      </c>
      <c r="B45" s="19" t="s">
        <v>14</v>
      </c>
      <c r="C45" s="19" t="s">
        <v>47</v>
      </c>
      <c r="D45" s="19" t="s">
        <v>106</v>
      </c>
      <c r="E45" s="33"/>
      <c r="F45" s="119">
        <f>SUM(F46)</f>
        <v>5213.3</v>
      </c>
    </row>
    <row r="46" spans="1:6" ht="30" x14ac:dyDescent="0.2">
      <c r="A46" s="120" t="s">
        <v>92</v>
      </c>
      <c r="B46" s="19" t="s">
        <v>14</v>
      </c>
      <c r="C46" s="19" t="s">
        <v>47</v>
      </c>
      <c r="D46" s="19" t="s">
        <v>94</v>
      </c>
      <c r="E46" s="33"/>
      <c r="F46" s="119">
        <f>SUM(F47:F48)</f>
        <v>5213.3</v>
      </c>
    </row>
    <row r="47" spans="1:6" ht="75" x14ac:dyDescent="0.2">
      <c r="A47" s="106" t="s">
        <v>76</v>
      </c>
      <c r="B47" s="28" t="s">
        <v>14</v>
      </c>
      <c r="C47" s="28" t="s">
        <v>47</v>
      </c>
      <c r="D47" s="15" t="s">
        <v>94</v>
      </c>
      <c r="E47" s="12" t="s">
        <v>78</v>
      </c>
      <c r="F47" s="110">
        <v>4682.5</v>
      </c>
    </row>
    <row r="48" spans="1:6" ht="30" x14ac:dyDescent="0.2">
      <c r="A48" s="106" t="s">
        <v>124</v>
      </c>
      <c r="B48" s="28" t="s">
        <v>14</v>
      </c>
      <c r="C48" s="28" t="s">
        <v>47</v>
      </c>
      <c r="D48" s="15" t="s">
        <v>94</v>
      </c>
      <c r="E48" s="12" t="s">
        <v>79</v>
      </c>
      <c r="F48" s="110">
        <v>530.79999999999995</v>
      </c>
    </row>
    <row r="49" spans="1:6" ht="15" x14ac:dyDescent="0.2">
      <c r="A49" s="113" t="s">
        <v>241</v>
      </c>
      <c r="B49" s="73" t="s">
        <v>14</v>
      </c>
      <c r="C49" s="73" t="s">
        <v>47</v>
      </c>
      <c r="D49" s="87" t="s">
        <v>240</v>
      </c>
      <c r="E49" s="18"/>
      <c r="F49" s="139">
        <f>SUM(F50)</f>
        <v>675.2</v>
      </c>
    </row>
    <row r="50" spans="1:6" ht="30" x14ac:dyDescent="0.2">
      <c r="A50" s="113" t="s">
        <v>413</v>
      </c>
      <c r="B50" s="73" t="s">
        <v>14</v>
      </c>
      <c r="C50" s="73" t="s">
        <v>47</v>
      </c>
      <c r="D50" s="87" t="s">
        <v>99</v>
      </c>
      <c r="E50" s="18"/>
      <c r="F50" s="139">
        <f>SUM(F51)</f>
        <v>675.2</v>
      </c>
    </row>
    <row r="51" spans="1:6" ht="15" x14ac:dyDescent="0.2">
      <c r="A51" s="120" t="s">
        <v>258</v>
      </c>
      <c r="B51" s="11" t="s">
        <v>14</v>
      </c>
      <c r="C51" s="11" t="s">
        <v>47</v>
      </c>
      <c r="D51" s="19" t="s">
        <v>256</v>
      </c>
      <c r="E51" s="11"/>
      <c r="F51" s="119">
        <f>SUM(F52)</f>
        <v>675.2</v>
      </c>
    </row>
    <row r="52" spans="1:6" ht="30" x14ac:dyDescent="0.2">
      <c r="A52" s="120" t="s">
        <v>92</v>
      </c>
      <c r="B52" s="12" t="s">
        <v>14</v>
      </c>
      <c r="C52" s="12" t="s">
        <v>47</v>
      </c>
      <c r="D52" s="19" t="s">
        <v>257</v>
      </c>
      <c r="E52" s="11"/>
      <c r="F52" s="119">
        <f>SUM(F53:F54)</f>
        <v>675.2</v>
      </c>
    </row>
    <row r="53" spans="1:6" ht="75" x14ac:dyDescent="0.2">
      <c r="A53" s="106" t="s">
        <v>76</v>
      </c>
      <c r="B53" s="12" t="s">
        <v>14</v>
      </c>
      <c r="C53" s="12" t="s">
        <v>47</v>
      </c>
      <c r="D53" s="15" t="s">
        <v>257</v>
      </c>
      <c r="E53" s="12" t="s">
        <v>78</v>
      </c>
      <c r="F53" s="110">
        <v>622.20000000000005</v>
      </c>
    </row>
    <row r="54" spans="1:6" ht="30" x14ac:dyDescent="0.2">
      <c r="A54" s="106" t="s">
        <v>124</v>
      </c>
      <c r="B54" s="12" t="s">
        <v>14</v>
      </c>
      <c r="C54" s="12" t="s">
        <v>47</v>
      </c>
      <c r="D54" s="15" t="s">
        <v>257</v>
      </c>
      <c r="E54" s="12" t="s">
        <v>79</v>
      </c>
      <c r="F54" s="110">
        <v>53</v>
      </c>
    </row>
    <row r="55" spans="1:6" ht="15" x14ac:dyDescent="0.2">
      <c r="A55" s="138" t="s">
        <v>56</v>
      </c>
      <c r="B55" s="21" t="s">
        <v>14</v>
      </c>
      <c r="C55" s="21" t="s">
        <v>36</v>
      </c>
      <c r="D55" s="21"/>
      <c r="E55" s="21"/>
      <c r="F55" s="119">
        <f>SUM(F56)</f>
        <v>2464</v>
      </c>
    </row>
    <row r="56" spans="1:6" ht="15" x14ac:dyDescent="0.2">
      <c r="A56" s="113" t="s">
        <v>241</v>
      </c>
      <c r="B56" s="23" t="s">
        <v>14</v>
      </c>
      <c r="C56" s="23" t="s">
        <v>36</v>
      </c>
      <c r="D56" s="23" t="s">
        <v>240</v>
      </c>
      <c r="E56" s="23"/>
      <c r="F56" s="119">
        <f>SUM(F57)</f>
        <v>2464</v>
      </c>
    </row>
    <row r="57" spans="1:6" ht="30" x14ac:dyDescent="0.2">
      <c r="A57" s="113" t="s">
        <v>413</v>
      </c>
      <c r="B57" s="23" t="s">
        <v>14</v>
      </c>
      <c r="C57" s="23" t="s">
        <v>36</v>
      </c>
      <c r="D57" s="23" t="s">
        <v>99</v>
      </c>
      <c r="E57" s="23"/>
      <c r="F57" s="119">
        <f>SUM(F58,F60)</f>
        <v>2464</v>
      </c>
    </row>
    <row r="58" spans="1:6" ht="15" x14ac:dyDescent="0.2">
      <c r="A58" s="145" t="s">
        <v>100</v>
      </c>
      <c r="B58" s="23" t="s">
        <v>14</v>
      </c>
      <c r="C58" s="23" t="s">
        <v>36</v>
      </c>
      <c r="D58" s="23" t="s">
        <v>101</v>
      </c>
      <c r="E58" s="23"/>
      <c r="F58" s="119">
        <f>SUM(F59)</f>
        <v>60</v>
      </c>
    </row>
    <row r="59" spans="1:6" ht="15" x14ac:dyDescent="0.2">
      <c r="A59" s="106" t="s">
        <v>77</v>
      </c>
      <c r="B59" s="15" t="s">
        <v>14</v>
      </c>
      <c r="C59" s="15" t="s">
        <v>36</v>
      </c>
      <c r="D59" s="24" t="s">
        <v>101</v>
      </c>
      <c r="E59" s="12" t="s">
        <v>80</v>
      </c>
      <c r="F59" s="110">
        <v>60</v>
      </c>
    </row>
    <row r="60" spans="1:6" ht="45" x14ac:dyDescent="0.2">
      <c r="A60" s="137" t="s">
        <v>102</v>
      </c>
      <c r="B60" s="11" t="s">
        <v>14</v>
      </c>
      <c r="C60" s="11" t="s">
        <v>36</v>
      </c>
      <c r="D60" s="23" t="s">
        <v>103</v>
      </c>
      <c r="E60" s="32"/>
      <c r="F60" s="119">
        <f>SUM(F61)</f>
        <v>2404</v>
      </c>
    </row>
    <row r="61" spans="1:6" ht="15" x14ac:dyDescent="0.2">
      <c r="A61" s="106" t="s">
        <v>77</v>
      </c>
      <c r="B61" s="12" t="s">
        <v>14</v>
      </c>
      <c r="C61" s="12" t="s">
        <v>36</v>
      </c>
      <c r="D61" s="24" t="s">
        <v>103</v>
      </c>
      <c r="E61" s="12" t="s">
        <v>80</v>
      </c>
      <c r="F61" s="110">
        <v>2404</v>
      </c>
    </row>
    <row r="62" spans="1:6" ht="15" x14ac:dyDescent="0.2">
      <c r="A62" s="108" t="s">
        <v>17</v>
      </c>
      <c r="B62" s="22" t="s">
        <v>14</v>
      </c>
      <c r="C62" s="22" t="s">
        <v>18</v>
      </c>
      <c r="D62" s="22"/>
      <c r="E62" s="22"/>
      <c r="F62" s="119">
        <f>SUM(F63,F70,F81)</f>
        <v>3364.6</v>
      </c>
    </row>
    <row r="63" spans="1:6" ht="60" x14ac:dyDescent="0.2">
      <c r="A63" s="113" t="s">
        <v>364</v>
      </c>
      <c r="B63" s="66" t="s">
        <v>14</v>
      </c>
      <c r="C63" s="214" t="s">
        <v>18</v>
      </c>
      <c r="D63" s="215" t="s">
        <v>323</v>
      </c>
      <c r="E63" s="13"/>
      <c r="F63" s="125">
        <f>SUM(F64)</f>
        <v>500</v>
      </c>
    </row>
    <row r="64" spans="1:6" ht="30" x14ac:dyDescent="0.2">
      <c r="A64" s="113" t="s">
        <v>389</v>
      </c>
      <c r="B64" s="66" t="s">
        <v>14</v>
      </c>
      <c r="C64" s="66" t="s">
        <v>18</v>
      </c>
      <c r="D64" s="66" t="s">
        <v>386</v>
      </c>
      <c r="E64" s="12"/>
      <c r="F64" s="119">
        <f>SUM(F65)</f>
        <v>500</v>
      </c>
    </row>
    <row r="65" spans="1:6" ht="30" x14ac:dyDescent="0.2">
      <c r="A65" s="113" t="s">
        <v>390</v>
      </c>
      <c r="B65" s="66" t="s">
        <v>14</v>
      </c>
      <c r="C65" s="66" t="s">
        <v>18</v>
      </c>
      <c r="D65" s="66" t="s">
        <v>385</v>
      </c>
      <c r="E65" s="12"/>
      <c r="F65" s="119">
        <f>SUM(F66,F68)</f>
        <v>500</v>
      </c>
    </row>
    <row r="66" spans="1:6" ht="45" x14ac:dyDescent="0.2">
      <c r="A66" s="134" t="s">
        <v>433</v>
      </c>
      <c r="B66" s="66" t="s">
        <v>14</v>
      </c>
      <c r="C66" s="66" t="s">
        <v>18</v>
      </c>
      <c r="D66" s="66" t="s">
        <v>434</v>
      </c>
      <c r="E66" s="12"/>
      <c r="F66" s="119">
        <f>SUM(F67)</f>
        <v>250</v>
      </c>
    </row>
    <row r="67" spans="1:6" ht="30" x14ac:dyDescent="0.2">
      <c r="A67" s="106" t="s">
        <v>124</v>
      </c>
      <c r="B67" s="20" t="s">
        <v>14</v>
      </c>
      <c r="C67" s="216" t="s">
        <v>18</v>
      </c>
      <c r="D67" s="217" t="s">
        <v>434</v>
      </c>
      <c r="E67" s="13" t="s">
        <v>79</v>
      </c>
      <c r="F67" s="135">
        <v>250</v>
      </c>
    </row>
    <row r="68" spans="1:6" ht="60" x14ac:dyDescent="0.2">
      <c r="A68" s="134" t="s">
        <v>435</v>
      </c>
      <c r="B68" s="66" t="s">
        <v>14</v>
      </c>
      <c r="C68" s="66" t="s">
        <v>18</v>
      </c>
      <c r="D68" s="66" t="s">
        <v>436</v>
      </c>
      <c r="E68" s="12"/>
      <c r="F68" s="119">
        <f>SUM(F69)</f>
        <v>250</v>
      </c>
    </row>
    <row r="69" spans="1:6" ht="30" x14ac:dyDescent="0.2">
      <c r="A69" s="106" t="s">
        <v>124</v>
      </c>
      <c r="B69" s="20" t="s">
        <v>14</v>
      </c>
      <c r="C69" s="216" t="s">
        <v>18</v>
      </c>
      <c r="D69" s="217" t="s">
        <v>436</v>
      </c>
      <c r="E69" s="13" t="s">
        <v>79</v>
      </c>
      <c r="F69" s="135">
        <v>250</v>
      </c>
    </row>
    <row r="70" spans="1:6" ht="45" x14ac:dyDescent="0.2">
      <c r="A70" s="109" t="s">
        <v>357</v>
      </c>
      <c r="B70" s="11" t="s">
        <v>14</v>
      </c>
      <c r="C70" s="11" t="s">
        <v>18</v>
      </c>
      <c r="D70" s="19" t="s">
        <v>246</v>
      </c>
      <c r="E70" s="22"/>
      <c r="F70" s="119">
        <f>SUM(F71)</f>
        <v>75.5</v>
      </c>
    </row>
    <row r="71" spans="1:6" ht="30" x14ac:dyDescent="0.2">
      <c r="A71" s="109" t="s">
        <v>243</v>
      </c>
      <c r="B71" s="11" t="s">
        <v>14</v>
      </c>
      <c r="C71" s="11" t="s">
        <v>18</v>
      </c>
      <c r="D71" s="19" t="s">
        <v>247</v>
      </c>
      <c r="E71" s="22"/>
      <c r="F71" s="119">
        <f>SUM(F72)</f>
        <v>75.5</v>
      </c>
    </row>
    <row r="72" spans="1:6" ht="30" x14ac:dyDescent="0.2">
      <c r="A72" s="109" t="s">
        <v>244</v>
      </c>
      <c r="B72" s="11" t="s">
        <v>14</v>
      </c>
      <c r="C72" s="11" t="s">
        <v>18</v>
      </c>
      <c r="D72" s="19" t="s">
        <v>248</v>
      </c>
      <c r="E72" s="22"/>
      <c r="F72" s="119">
        <f>SUM(F73,F75,F77,F79)</f>
        <v>75.5</v>
      </c>
    </row>
    <row r="73" spans="1:6" ht="15" x14ac:dyDescent="0.2">
      <c r="A73" s="109" t="s">
        <v>264</v>
      </c>
      <c r="B73" s="11" t="s">
        <v>14</v>
      </c>
      <c r="C73" s="11" t="s">
        <v>18</v>
      </c>
      <c r="D73" s="19" t="s">
        <v>263</v>
      </c>
      <c r="E73" s="22"/>
      <c r="F73" s="119">
        <f>SUM(F74)</f>
        <v>30</v>
      </c>
    </row>
    <row r="74" spans="1:6" ht="30" x14ac:dyDescent="0.2">
      <c r="A74" s="106" t="s">
        <v>86</v>
      </c>
      <c r="B74" s="12" t="s">
        <v>14</v>
      </c>
      <c r="C74" s="12" t="s">
        <v>18</v>
      </c>
      <c r="D74" s="15" t="s">
        <v>263</v>
      </c>
      <c r="E74" s="15" t="s">
        <v>83</v>
      </c>
      <c r="F74" s="110">
        <v>30</v>
      </c>
    </row>
    <row r="75" spans="1:6" ht="30" x14ac:dyDescent="0.2">
      <c r="A75" s="109" t="s">
        <v>245</v>
      </c>
      <c r="B75" s="11" t="s">
        <v>14</v>
      </c>
      <c r="C75" s="11" t="s">
        <v>18</v>
      </c>
      <c r="D75" s="19" t="s">
        <v>249</v>
      </c>
      <c r="E75" s="22"/>
      <c r="F75" s="119">
        <f>SUM(F76)</f>
        <v>10</v>
      </c>
    </row>
    <row r="76" spans="1:6" ht="30" x14ac:dyDescent="0.2">
      <c r="A76" s="106" t="s">
        <v>86</v>
      </c>
      <c r="B76" s="12" t="s">
        <v>14</v>
      </c>
      <c r="C76" s="12" t="s">
        <v>18</v>
      </c>
      <c r="D76" s="15" t="s">
        <v>249</v>
      </c>
      <c r="E76" s="15" t="s">
        <v>83</v>
      </c>
      <c r="F76" s="110">
        <v>10</v>
      </c>
    </row>
    <row r="77" spans="1:6" ht="30" x14ac:dyDescent="0.2">
      <c r="A77" s="113" t="s">
        <v>318</v>
      </c>
      <c r="B77" s="11" t="s">
        <v>14</v>
      </c>
      <c r="C77" s="11" t="s">
        <v>18</v>
      </c>
      <c r="D77" s="19" t="s">
        <v>319</v>
      </c>
      <c r="E77" s="22"/>
      <c r="F77" s="119">
        <f>SUM(F78)</f>
        <v>35</v>
      </c>
    </row>
    <row r="78" spans="1:6" ht="30" x14ac:dyDescent="0.2">
      <c r="A78" s="106" t="s">
        <v>124</v>
      </c>
      <c r="B78" s="12" t="s">
        <v>14</v>
      </c>
      <c r="C78" s="12" t="s">
        <v>18</v>
      </c>
      <c r="D78" s="15" t="s">
        <v>319</v>
      </c>
      <c r="E78" s="15" t="s">
        <v>79</v>
      </c>
      <c r="F78" s="110">
        <v>35</v>
      </c>
    </row>
    <row r="79" spans="1:6" ht="45" x14ac:dyDescent="0.2">
      <c r="A79" s="113" t="s">
        <v>438</v>
      </c>
      <c r="B79" s="11" t="s">
        <v>14</v>
      </c>
      <c r="C79" s="11" t="s">
        <v>18</v>
      </c>
      <c r="D79" s="19" t="s">
        <v>437</v>
      </c>
      <c r="E79" s="22"/>
      <c r="F79" s="119">
        <f>SUM(F80)</f>
        <v>0.5</v>
      </c>
    </row>
    <row r="80" spans="1:6" ht="30" x14ac:dyDescent="0.2">
      <c r="A80" s="106" t="s">
        <v>124</v>
      </c>
      <c r="B80" s="12" t="s">
        <v>14</v>
      </c>
      <c r="C80" s="12" t="s">
        <v>18</v>
      </c>
      <c r="D80" s="15" t="s">
        <v>437</v>
      </c>
      <c r="E80" s="15" t="s">
        <v>79</v>
      </c>
      <c r="F80" s="110">
        <v>0.5</v>
      </c>
    </row>
    <row r="81" spans="1:6" ht="75" x14ac:dyDescent="0.2">
      <c r="A81" s="120" t="s">
        <v>356</v>
      </c>
      <c r="B81" s="19" t="s">
        <v>14</v>
      </c>
      <c r="C81" s="19" t="s">
        <v>18</v>
      </c>
      <c r="D81" s="19" t="s">
        <v>104</v>
      </c>
      <c r="E81" s="33"/>
      <c r="F81" s="119">
        <f>SUM(F82,F102,F106)</f>
        <v>2789.1</v>
      </c>
    </row>
    <row r="82" spans="1:6" ht="45" x14ac:dyDescent="0.2">
      <c r="A82" s="120" t="s">
        <v>95</v>
      </c>
      <c r="B82" s="19" t="s">
        <v>14</v>
      </c>
      <c r="C82" s="19" t="s">
        <v>18</v>
      </c>
      <c r="D82" s="19" t="s">
        <v>105</v>
      </c>
      <c r="E82" s="33"/>
      <c r="F82" s="119">
        <f>SUM(F83,F88,F99)</f>
        <v>2488.6999999999998</v>
      </c>
    </row>
    <row r="83" spans="1:6" ht="30" x14ac:dyDescent="0.2">
      <c r="A83" s="120" t="s">
        <v>96</v>
      </c>
      <c r="B83" s="19" t="s">
        <v>14</v>
      </c>
      <c r="C83" s="19" t="s">
        <v>18</v>
      </c>
      <c r="D83" s="19" t="s">
        <v>106</v>
      </c>
      <c r="E83" s="33"/>
      <c r="F83" s="119">
        <f>SUM(F84)</f>
        <v>1868.1999999999998</v>
      </c>
    </row>
    <row r="84" spans="1:6" ht="30" x14ac:dyDescent="0.2">
      <c r="A84" s="120" t="s">
        <v>92</v>
      </c>
      <c r="B84" s="19" t="s">
        <v>14</v>
      </c>
      <c r="C84" s="19" t="s">
        <v>18</v>
      </c>
      <c r="D84" s="19" t="s">
        <v>94</v>
      </c>
      <c r="E84" s="33"/>
      <c r="F84" s="119">
        <f>SUM(F85:F87)</f>
        <v>1868.1999999999998</v>
      </c>
    </row>
    <row r="85" spans="1:6" ht="75" x14ac:dyDescent="0.2">
      <c r="A85" s="106" t="s">
        <v>76</v>
      </c>
      <c r="B85" s="28" t="s">
        <v>14</v>
      </c>
      <c r="C85" s="28" t="s">
        <v>18</v>
      </c>
      <c r="D85" s="15" t="s">
        <v>94</v>
      </c>
      <c r="E85" s="12" t="s">
        <v>78</v>
      </c>
      <c r="F85" s="110">
        <v>1688.8</v>
      </c>
    </row>
    <row r="86" spans="1:6" ht="30" x14ac:dyDescent="0.2">
      <c r="A86" s="106" t="s">
        <v>124</v>
      </c>
      <c r="B86" s="28" t="s">
        <v>14</v>
      </c>
      <c r="C86" s="28" t="s">
        <v>18</v>
      </c>
      <c r="D86" s="15" t="s">
        <v>94</v>
      </c>
      <c r="E86" s="12" t="s">
        <v>79</v>
      </c>
      <c r="F86" s="110">
        <v>179.1</v>
      </c>
    </row>
    <row r="87" spans="1:6" ht="30" x14ac:dyDescent="0.2">
      <c r="A87" s="106" t="s">
        <v>77</v>
      </c>
      <c r="B87" s="28" t="s">
        <v>14</v>
      </c>
      <c r="C87" s="28" t="s">
        <v>18</v>
      </c>
      <c r="D87" s="15" t="s">
        <v>94</v>
      </c>
      <c r="E87" s="12" t="s">
        <v>80</v>
      </c>
      <c r="F87" s="110">
        <v>0.3</v>
      </c>
    </row>
    <row r="88" spans="1:6" ht="30" x14ac:dyDescent="0.2">
      <c r="A88" s="129" t="s">
        <v>97</v>
      </c>
      <c r="B88" s="11" t="s">
        <v>14</v>
      </c>
      <c r="C88" s="11" t="s">
        <v>18</v>
      </c>
      <c r="D88" s="19" t="s">
        <v>107</v>
      </c>
      <c r="E88" s="19"/>
      <c r="F88" s="127">
        <f>SUM(F89,F91,F94,F97)</f>
        <v>467</v>
      </c>
    </row>
    <row r="89" spans="1:6" ht="45" x14ac:dyDescent="0.2">
      <c r="A89" s="130" t="s">
        <v>110</v>
      </c>
      <c r="B89" s="11" t="s">
        <v>14</v>
      </c>
      <c r="C89" s="11" t="s">
        <v>18</v>
      </c>
      <c r="D89" s="91" t="s">
        <v>111</v>
      </c>
      <c r="E89" s="19"/>
      <c r="F89" s="127">
        <f>SUM(F90)</f>
        <v>1</v>
      </c>
    </row>
    <row r="90" spans="1:6" ht="75" x14ac:dyDescent="0.2">
      <c r="A90" s="106" t="s">
        <v>76</v>
      </c>
      <c r="B90" s="12" t="s">
        <v>14</v>
      </c>
      <c r="C90" s="12" t="s">
        <v>18</v>
      </c>
      <c r="D90" s="92" t="s">
        <v>111</v>
      </c>
      <c r="E90" s="12" t="s">
        <v>78</v>
      </c>
      <c r="F90" s="126">
        <v>1</v>
      </c>
    </row>
    <row r="91" spans="1:6" ht="45" x14ac:dyDescent="0.2">
      <c r="A91" s="131" t="s">
        <v>112</v>
      </c>
      <c r="B91" s="11" t="s">
        <v>14</v>
      </c>
      <c r="C91" s="11" t="s">
        <v>18</v>
      </c>
      <c r="D91" s="91" t="s">
        <v>113</v>
      </c>
      <c r="E91" s="11"/>
      <c r="F91" s="119">
        <f>SUM(F92:F93)</f>
        <v>407</v>
      </c>
    </row>
    <row r="92" spans="1:6" ht="75" x14ac:dyDescent="0.2">
      <c r="A92" s="106" t="s">
        <v>76</v>
      </c>
      <c r="B92" s="12" t="s">
        <v>14</v>
      </c>
      <c r="C92" s="12" t="s">
        <v>18</v>
      </c>
      <c r="D92" s="92" t="s">
        <v>113</v>
      </c>
      <c r="E92" s="12" t="s">
        <v>78</v>
      </c>
      <c r="F92" s="110">
        <v>389.6</v>
      </c>
    </row>
    <row r="93" spans="1:6" ht="30" x14ac:dyDescent="0.2">
      <c r="A93" s="106" t="s">
        <v>124</v>
      </c>
      <c r="B93" s="12" t="s">
        <v>14</v>
      </c>
      <c r="C93" s="12" t="s">
        <v>18</v>
      </c>
      <c r="D93" s="92" t="s">
        <v>113</v>
      </c>
      <c r="E93" s="12" t="s">
        <v>79</v>
      </c>
      <c r="F93" s="126">
        <v>17.399999999999999</v>
      </c>
    </row>
    <row r="94" spans="1:6" ht="60" x14ac:dyDescent="0.2">
      <c r="A94" s="113" t="s">
        <v>114</v>
      </c>
      <c r="B94" s="11" t="s">
        <v>14</v>
      </c>
      <c r="C94" s="11" t="s">
        <v>18</v>
      </c>
      <c r="D94" s="91" t="s">
        <v>115</v>
      </c>
      <c r="E94" s="15"/>
      <c r="F94" s="127">
        <f>SUM(F95:F96)</f>
        <v>58</v>
      </c>
    </row>
    <row r="95" spans="1:6" ht="75" x14ac:dyDescent="0.2">
      <c r="A95" s="106" t="s">
        <v>76</v>
      </c>
      <c r="B95" s="12" t="s">
        <v>14</v>
      </c>
      <c r="C95" s="12" t="s">
        <v>18</v>
      </c>
      <c r="D95" s="92" t="s">
        <v>115</v>
      </c>
      <c r="E95" s="15" t="s">
        <v>78</v>
      </c>
      <c r="F95" s="110">
        <v>31.1</v>
      </c>
    </row>
    <row r="96" spans="1:6" ht="30" x14ac:dyDescent="0.2">
      <c r="A96" s="106" t="s">
        <v>124</v>
      </c>
      <c r="B96" s="12" t="s">
        <v>14</v>
      </c>
      <c r="C96" s="12" t="s">
        <v>18</v>
      </c>
      <c r="D96" s="92" t="s">
        <v>115</v>
      </c>
      <c r="E96" s="12" t="s">
        <v>79</v>
      </c>
      <c r="F96" s="110">
        <v>26.9</v>
      </c>
    </row>
    <row r="97" spans="1:6" ht="60" x14ac:dyDescent="0.2">
      <c r="A97" s="113" t="s">
        <v>116</v>
      </c>
      <c r="B97" s="11" t="s">
        <v>14</v>
      </c>
      <c r="C97" s="11" t="s">
        <v>18</v>
      </c>
      <c r="D97" s="91" t="s">
        <v>117</v>
      </c>
      <c r="E97" s="12"/>
      <c r="F97" s="119">
        <f>SUM(F98)</f>
        <v>1</v>
      </c>
    </row>
    <row r="98" spans="1:6" ht="30" x14ac:dyDescent="0.2">
      <c r="A98" s="106" t="s">
        <v>124</v>
      </c>
      <c r="B98" s="12" t="s">
        <v>14</v>
      </c>
      <c r="C98" s="12" t="s">
        <v>18</v>
      </c>
      <c r="D98" s="92" t="s">
        <v>117</v>
      </c>
      <c r="E98" s="12" t="s">
        <v>79</v>
      </c>
      <c r="F98" s="126">
        <v>1</v>
      </c>
    </row>
    <row r="99" spans="1:6" ht="30" x14ac:dyDescent="0.2">
      <c r="A99" s="113" t="s">
        <v>346</v>
      </c>
      <c r="B99" s="11" t="s">
        <v>14</v>
      </c>
      <c r="C99" s="11" t="s">
        <v>18</v>
      </c>
      <c r="D99" s="206" t="s">
        <v>344</v>
      </c>
      <c r="E99" s="12"/>
      <c r="F99" s="127">
        <f>SUM(F100)</f>
        <v>153.5</v>
      </c>
    </row>
    <row r="100" spans="1:6" ht="15" x14ac:dyDescent="0.2">
      <c r="A100" s="113" t="s">
        <v>347</v>
      </c>
      <c r="B100" s="11" t="s">
        <v>14</v>
      </c>
      <c r="C100" s="11" t="s">
        <v>18</v>
      </c>
      <c r="D100" s="206" t="s">
        <v>345</v>
      </c>
      <c r="E100" s="12"/>
      <c r="F100" s="126">
        <f>SUM(F101)</f>
        <v>153.5</v>
      </c>
    </row>
    <row r="101" spans="1:6" ht="30" x14ac:dyDescent="0.2">
      <c r="A101" s="106" t="s">
        <v>124</v>
      </c>
      <c r="B101" s="12" t="s">
        <v>14</v>
      </c>
      <c r="C101" s="12" t="s">
        <v>18</v>
      </c>
      <c r="D101" s="207" t="s">
        <v>345</v>
      </c>
      <c r="E101" s="12" t="s">
        <v>79</v>
      </c>
      <c r="F101" s="126">
        <v>153.5</v>
      </c>
    </row>
    <row r="102" spans="1:6" ht="1.5" customHeight="1" x14ac:dyDescent="0.2">
      <c r="A102" s="113" t="s">
        <v>118</v>
      </c>
      <c r="B102" s="11" t="s">
        <v>14</v>
      </c>
      <c r="C102" s="11" t="s">
        <v>18</v>
      </c>
      <c r="D102" s="11" t="s">
        <v>123</v>
      </c>
      <c r="E102" s="12"/>
      <c r="F102" s="127">
        <f>SUM(F103)</f>
        <v>0</v>
      </c>
    </row>
    <row r="103" spans="1:6" ht="30" hidden="1" x14ac:dyDescent="0.2">
      <c r="A103" s="129" t="s">
        <v>119</v>
      </c>
      <c r="B103" s="11" t="s">
        <v>14</v>
      </c>
      <c r="C103" s="11" t="s">
        <v>18</v>
      </c>
      <c r="D103" s="11" t="s">
        <v>121</v>
      </c>
      <c r="E103" s="19"/>
      <c r="F103" s="127">
        <f>SUM(F104)</f>
        <v>0</v>
      </c>
    </row>
    <row r="104" spans="1:6" ht="75" hidden="1" x14ac:dyDescent="0.2">
      <c r="A104" s="113" t="s">
        <v>120</v>
      </c>
      <c r="B104" s="11" t="s">
        <v>14</v>
      </c>
      <c r="C104" s="11" t="s">
        <v>18</v>
      </c>
      <c r="D104" s="11" t="s">
        <v>122</v>
      </c>
      <c r="E104" s="12"/>
      <c r="F104" s="127">
        <f>SUM(F105)</f>
        <v>0</v>
      </c>
    </row>
    <row r="105" spans="1:6" ht="30" hidden="1" x14ac:dyDescent="0.2">
      <c r="A105" s="106" t="s">
        <v>124</v>
      </c>
      <c r="B105" s="12" t="s">
        <v>14</v>
      </c>
      <c r="C105" s="12" t="s">
        <v>18</v>
      </c>
      <c r="D105" s="12" t="s">
        <v>122</v>
      </c>
      <c r="E105" s="15" t="s">
        <v>79</v>
      </c>
      <c r="F105" s="126"/>
    </row>
    <row r="106" spans="1:6" ht="45" x14ac:dyDescent="0.2">
      <c r="A106" s="113" t="s">
        <v>131</v>
      </c>
      <c r="B106" s="12" t="s">
        <v>14</v>
      </c>
      <c r="C106" s="12" t="s">
        <v>18</v>
      </c>
      <c r="D106" s="11" t="s">
        <v>136</v>
      </c>
      <c r="E106" s="12"/>
      <c r="F106" s="127">
        <f>SUM(F107)</f>
        <v>300.39999999999998</v>
      </c>
    </row>
    <row r="107" spans="1:6" ht="45" x14ac:dyDescent="0.2">
      <c r="A107" s="129" t="s">
        <v>132</v>
      </c>
      <c r="B107" s="12" t="s">
        <v>14</v>
      </c>
      <c r="C107" s="12" t="s">
        <v>18</v>
      </c>
      <c r="D107" s="11" t="s">
        <v>137</v>
      </c>
      <c r="E107" s="19"/>
      <c r="F107" s="119">
        <f>SUM(F108,F110)</f>
        <v>300.39999999999998</v>
      </c>
    </row>
    <row r="108" spans="1:6" ht="60" x14ac:dyDescent="0.2">
      <c r="A108" s="129" t="s">
        <v>134</v>
      </c>
      <c r="B108" s="12" t="s">
        <v>14</v>
      </c>
      <c r="C108" s="12" t="s">
        <v>18</v>
      </c>
      <c r="D108" s="11" t="s">
        <v>139</v>
      </c>
      <c r="E108" s="19"/>
      <c r="F108" s="127">
        <f>SUM(F109)</f>
        <v>130</v>
      </c>
    </row>
    <row r="109" spans="1:6" ht="30" x14ac:dyDescent="0.2">
      <c r="A109" s="106" t="s">
        <v>124</v>
      </c>
      <c r="B109" s="12" t="s">
        <v>14</v>
      </c>
      <c r="C109" s="12" t="s">
        <v>18</v>
      </c>
      <c r="D109" s="12" t="s">
        <v>139</v>
      </c>
      <c r="E109" s="15" t="s">
        <v>79</v>
      </c>
      <c r="F109" s="126">
        <v>130</v>
      </c>
    </row>
    <row r="110" spans="1:6" ht="30" x14ac:dyDescent="0.2">
      <c r="A110" s="113" t="s">
        <v>135</v>
      </c>
      <c r="B110" s="12" t="s">
        <v>14</v>
      </c>
      <c r="C110" s="12" t="s">
        <v>18</v>
      </c>
      <c r="D110" s="11" t="s">
        <v>140</v>
      </c>
      <c r="E110" s="12"/>
      <c r="F110" s="127">
        <f>SUM(F111:F112)</f>
        <v>170.4</v>
      </c>
    </row>
    <row r="111" spans="1:6" ht="30" x14ac:dyDescent="0.2">
      <c r="A111" s="106" t="s">
        <v>124</v>
      </c>
      <c r="B111" s="12" t="s">
        <v>14</v>
      </c>
      <c r="C111" s="12" t="s">
        <v>18</v>
      </c>
      <c r="D111" s="12" t="s">
        <v>140</v>
      </c>
      <c r="E111" s="15" t="s">
        <v>79</v>
      </c>
      <c r="F111" s="126">
        <v>149.30000000000001</v>
      </c>
    </row>
    <row r="112" spans="1:6" ht="30.75" thickBot="1" x14ac:dyDescent="0.25">
      <c r="A112" s="106" t="s">
        <v>77</v>
      </c>
      <c r="B112" s="12" t="s">
        <v>14</v>
      </c>
      <c r="C112" s="12" t="s">
        <v>18</v>
      </c>
      <c r="D112" s="12" t="s">
        <v>140</v>
      </c>
      <c r="E112" s="15" t="s">
        <v>80</v>
      </c>
      <c r="F112" s="126">
        <v>21.1</v>
      </c>
    </row>
    <row r="113" spans="1:6" ht="17.25" thickTop="1" thickBot="1" x14ac:dyDescent="0.25">
      <c r="A113" s="114" t="s">
        <v>57</v>
      </c>
      <c r="B113" s="8" t="s">
        <v>27</v>
      </c>
      <c r="C113" s="8"/>
      <c r="D113" s="8"/>
      <c r="E113" s="8"/>
      <c r="F113" s="124">
        <f t="shared" ref="F113:F118" si="0">SUM(F114)</f>
        <v>662.2</v>
      </c>
    </row>
    <row r="114" spans="1:6" ht="15.75" thickTop="1" x14ac:dyDescent="0.2">
      <c r="A114" s="159" t="s">
        <v>72</v>
      </c>
      <c r="B114" s="48" t="s">
        <v>27</v>
      </c>
      <c r="C114" s="48" t="s">
        <v>16</v>
      </c>
      <c r="D114" s="48"/>
      <c r="E114" s="48"/>
      <c r="F114" s="125">
        <f t="shared" si="0"/>
        <v>662.2</v>
      </c>
    </row>
    <row r="115" spans="1:6" ht="75" x14ac:dyDescent="0.2">
      <c r="A115" s="120" t="s">
        <v>356</v>
      </c>
      <c r="B115" s="11" t="s">
        <v>27</v>
      </c>
      <c r="C115" s="11" t="s">
        <v>16</v>
      </c>
      <c r="D115" s="19" t="s">
        <v>104</v>
      </c>
      <c r="E115" s="11"/>
      <c r="F115" s="119">
        <f t="shared" si="0"/>
        <v>662.2</v>
      </c>
    </row>
    <row r="116" spans="1:6" ht="45" x14ac:dyDescent="0.2">
      <c r="A116" s="120" t="s">
        <v>95</v>
      </c>
      <c r="B116" s="11" t="s">
        <v>27</v>
      </c>
      <c r="C116" s="11" t="s">
        <v>16</v>
      </c>
      <c r="D116" s="19" t="s">
        <v>105</v>
      </c>
      <c r="E116" s="72"/>
      <c r="F116" s="136">
        <f t="shared" si="0"/>
        <v>662.2</v>
      </c>
    </row>
    <row r="117" spans="1:6" ht="30" x14ac:dyDescent="0.2">
      <c r="A117" s="129" t="s">
        <v>97</v>
      </c>
      <c r="B117" s="11" t="s">
        <v>27</v>
      </c>
      <c r="C117" s="11" t="s">
        <v>16</v>
      </c>
      <c r="D117" s="19" t="s">
        <v>107</v>
      </c>
      <c r="E117" s="72"/>
      <c r="F117" s="136">
        <f t="shared" si="0"/>
        <v>662.2</v>
      </c>
    </row>
    <row r="118" spans="1:6" ht="45" x14ac:dyDescent="0.2">
      <c r="A118" s="79" t="s">
        <v>98</v>
      </c>
      <c r="B118" s="11" t="s">
        <v>27</v>
      </c>
      <c r="C118" s="11" t="s">
        <v>16</v>
      </c>
      <c r="D118" s="91" t="s">
        <v>141</v>
      </c>
      <c r="E118" s="72"/>
      <c r="F118" s="136">
        <f t="shared" si="0"/>
        <v>662.2</v>
      </c>
    </row>
    <row r="119" spans="1:6" ht="15.75" thickBot="1" x14ac:dyDescent="0.25">
      <c r="A119" s="106" t="s">
        <v>28</v>
      </c>
      <c r="B119" s="13" t="s">
        <v>27</v>
      </c>
      <c r="C119" s="13" t="s">
        <v>16</v>
      </c>
      <c r="D119" s="187" t="s">
        <v>141</v>
      </c>
      <c r="E119" s="14" t="s">
        <v>84</v>
      </c>
      <c r="F119" s="143">
        <v>662.2</v>
      </c>
    </row>
    <row r="120" spans="1:6" ht="33" thickTop="1" thickBot="1" x14ac:dyDescent="0.25">
      <c r="A120" s="160" t="s">
        <v>75</v>
      </c>
      <c r="B120" s="58" t="s">
        <v>16</v>
      </c>
      <c r="C120" s="61"/>
      <c r="D120" s="61"/>
      <c r="E120" s="61"/>
      <c r="F120" s="161">
        <f>SUM(F121)</f>
        <v>2095</v>
      </c>
    </row>
    <row r="121" spans="1:6" ht="60.75" thickTop="1" x14ac:dyDescent="0.2">
      <c r="A121" s="128" t="s">
        <v>410</v>
      </c>
      <c r="B121" s="180" t="s">
        <v>16</v>
      </c>
      <c r="C121" s="10" t="s">
        <v>33</v>
      </c>
      <c r="D121" s="15"/>
      <c r="E121" s="12"/>
      <c r="F121" s="112">
        <f>SUM(F122,F127)</f>
        <v>2095</v>
      </c>
    </row>
    <row r="122" spans="1:6" ht="45" x14ac:dyDescent="0.2">
      <c r="A122" s="109" t="s">
        <v>357</v>
      </c>
      <c r="B122" s="11" t="s">
        <v>16</v>
      </c>
      <c r="C122" s="11" t="s">
        <v>33</v>
      </c>
      <c r="D122" s="19" t="s">
        <v>246</v>
      </c>
      <c r="E122" s="12"/>
      <c r="F122" s="122">
        <f t="shared" ref="F122:F125" si="1">SUM(F123)</f>
        <v>76</v>
      </c>
    </row>
    <row r="123" spans="1:6" ht="30" x14ac:dyDescent="0.2">
      <c r="A123" s="113" t="s">
        <v>296</v>
      </c>
      <c r="B123" s="11" t="s">
        <v>16</v>
      </c>
      <c r="C123" s="11" t="s">
        <v>33</v>
      </c>
      <c r="D123" s="19" t="s">
        <v>284</v>
      </c>
      <c r="E123" s="11"/>
      <c r="F123" s="122">
        <f t="shared" si="1"/>
        <v>76</v>
      </c>
    </row>
    <row r="124" spans="1:6" ht="30" x14ac:dyDescent="0.2">
      <c r="A124" s="113" t="s">
        <v>283</v>
      </c>
      <c r="B124" s="11" t="s">
        <v>16</v>
      </c>
      <c r="C124" s="11" t="s">
        <v>33</v>
      </c>
      <c r="D124" s="19" t="s">
        <v>285</v>
      </c>
      <c r="E124" s="11"/>
      <c r="F124" s="122">
        <f t="shared" si="1"/>
        <v>76</v>
      </c>
    </row>
    <row r="125" spans="1:6" ht="45" x14ac:dyDescent="0.2">
      <c r="A125" s="113" t="s">
        <v>317</v>
      </c>
      <c r="B125" s="11" t="s">
        <v>16</v>
      </c>
      <c r="C125" s="11" t="s">
        <v>33</v>
      </c>
      <c r="D125" s="19" t="s">
        <v>286</v>
      </c>
      <c r="E125" s="11"/>
      <c r="F125" s="122">
        <f t="shared" si="1"/>
        <v>76</v>
      </c>
    </row>
    <row r="126" spans="1:6" ht="30" x14ac:dyDescent="0.2">
      <c r="A126" s="106" t="s">
        <v>28</v>
      </c>
      <c r="B126" s="12" t="s">
        <v>16</v>
      </c>
      <c r="C126" s="12" t="s">
        <v>33</v>
      </c>
      <c r="D126" s="15" t="s">
        <v>286</v>
      </c>
      <c r="E126" s="12" t="s">
        <v>84</v>
      </c>
      <c r="F126" s="123">
        <v>76</v>
      </c>
    </row>
    <row r="127" spans="1:6" ht="75" x14ac:dyDescent="0.2">
      <c r="A127" s="120" t="s">
        <v>356</v>
      </c>
      <c r="B127" s="179" t="s">
        <v>16</v>
      </c>
      <c r="C127" s="11" t="s">
        <v>33</v>
      </c>
      <c r="D127" s="19" t="s">
        <v>104</v>
      </c>
      <c r="E127" s="12"/>
      <c r="F127" s="112">
        <f>SUM(F128)</f>
        <v>2019</v>
      </c>
    </row>
    <row r="128" spans="1:6" ht="30" x14ac:dyDescent="0.2">
      <c r="A128" s="113" t="s">
        <v>125</v>
      </c>
      <c r="B128" s="11" t="s">
        <v>16</v>
      </c>
      <c r="C128" s="11" t="s">
        <v>33</v>
      </c>
      <c r="D128" s="11" t="s">
        <v>129</v>
      </c>
      <c r="E128" s="12"/>
      <c r="F128" s="127">
        <f>SUM(F129)</f>
        <v>2019</v>
      </c>
    </row>
    <row r="129" spans="1:6" ht="30" x14ac:dyDescent="0.2">
      <c r="A129" s="113" t="s">
        <v>126</v>
      </c>
      <c r="B129" s="11" t="s">
        <v>16</v>
      </c>
      <c r="C129" s="11" t="s">
        <v>33</v>
      </c>
      <c r="D129" s="11" t="s">
        <v>128</v>
      </c>
      <c r="E129" s="12"/>
      <c r="F129" s="127">
        <f>SUM(F130)</f>
        <v>2019</v>
      </c>
    </row>
    <row r="130" spans="1:6" ht="15" x14ac:dyDescent="0.2">
      <c r="A130" s="113" t="s">
        <v>127</v>
      </c>
      <c r="B130" s="11" t="s">
        <v>16</v>
      </c>
      <c r="C130" s="11" t="s">
        <v>33</v>
      </c>
      <c r="D130" s="11" t="s">
        <v>130</v>
      </c>
      <c r="E130" s="12"/>
      <c r="F130" s="127">
        <f>SUM(F131:F132)</f>
        <v>2019</v>
      </c>
    </row>
    <row r="131" spans="1:6" ht="75" x14ac:dyDescent="0.2">
      <c r="A131" s="106" t="s">
        <v>76</v>
      </c>
      <c r="B131" s="12" t="s">
        <v>16</v>
      </c>
      <c r="C131" s="12" t="s">
        <v>33</v>
      </c>
      <c r="D131" s="11" t="s">
        <v>130</v>
      </c>
      <c r="E131" s="12" t="s">
        <v>78</v>
      </c>
      <c r="F131" s="126">
        <v>1947</v>
      </c>
    </row>
    <row r="132" spans="1:6" ht="30.75" thickBot="1" x14ac:dyDescent="0.25">
      <c r="A132" s="106" t="s">
        <v>124</v>
      </c>
      <c r="B132" s="12" t="s">
        <v>16</v>
      </c>
      <c r="C132" s="12" t="s">
        <v>33</v>
      </c>
      <c r="D132" s="11" t="s">
        <v>130</v>
      </c>
      <c r="E132" s="12" t="s">
        <v>79</v>
      </c>
      <c r="F132" s="126">
        <v>72</v>
      </c>
    </row>
    <row r="133" spans="1:6" ht="17.25" thickTop="1" thickBot="1" x14ac:dyDescent="0.25">
      <c r="A133" s="114" t="s">
        <v>19</v>
      </c>
      <c r="B133" s="8" t="s">
        <v>20</v>
      </c>
      <c r="C133" s="8"/>
      <c r="D133" s="8"/>
      <c r="E133" s="8"/>
      <c r="F133" s="124">
        <f>SUM(F134,F152,F167,F146)</f>
        <v>17385.199999999997</v>
      </c>
    </row>
    <row r="134" spans="1:6" ht="15.75" thickTop="1" x14ac:dyDescent="0.2">
      <c r="A134" s="162" t="s">
        <v>21</v>
      </c>
      <c r="B134" s="17" t="s">
        <v>20</v>
      </c>
      <c r="C134" s="17" t="s">
        <v>14</v>
      </c>
      <c r="D134" s="16"/>
      <c r="E134" s="16"/>
      <c r="F134" s="139">
        <f>SUM(F135,F140)</f>
        <v>96.6</v>
      </c>
    </row>
    <row r="135" spans="1:6" ht="45" x14ac:dyDescent="0.2">
      <c r="A135" s="130" t="s">
        <v>368</v>
      </c>
      <c r="B135" s="66" t="s">
        <v>20</v>
      </c>
      <c r="C135" s="66" t="s">
        <v>14</v>
      </c>
      <c r="D135" s="66" t="s">
        <v>143</v>
      </c>
      <c r="E135" s="66"/>
      <c r="F135" s="119">
        <f>SUM(F136)</f>
        <v>40</v>
      </c>
    </row>
    <row r="136" spans="1:6" ht="30" x14ac:dyDescent="0.2">
      <c r="A136" s="113" t="s">
        <v>287</v>
      </c>
      <c r="B136" s="66" t="s">
        <v>20</v>
      </c>
      <c r="C136" s="66" t="s">
        <v>14</v>
      </c>
      <c r="D136" s="66" t="s">
        <v>144</v>
      </c>
      <c r="E136" s="20"/>
      <c r="F136" s="119">
        <f>SUM(F137)</f>
        <v>40</v>
      </c>
    </row>
    <row r="137" spans="1:6" ht="15" x14ac:dyDescent="0.2">
      <c r="A137" s="106" t="s">
        <v>142</v>
      </c>
      <c r="B137" s="66" t="s">
        <v>20</v>
      </c>
      <c r="C137" s="66" t="s">
        <v>14</v>
      </c>
      <c r="D137" s="66" t="s">
        <v>145</v>
      </c>
      <c r="E137" s="20"/>
      <c r="F137" s="119">
        <f>SUM(F138)</f>
        <v>40</v>
      </c>
    </row>
    <row r="138" spans="1:6" ht="15" x14ac:dyDescent="0.2">
      <c r="A138" s="113" t="s">
        <v>288</v>
      </c>
      <c r="B138" s="66" t="s">
        <v>20</v>
      </c>
      <c r="C138" s="66" t="s">
        <v>14</v>
      </c>
      <c r="D138" s="66" t="s">
        <v>289</v>
      </c>
      <c r="E138" s="20"/>
      <c r="F138" s="119">
        <f>SUM(F139)</f>
        <v>40</v>
      </c>
    </row>
    <row r="139" spans="1:6" ht="30" x14ac:dyDescent="0.2">
      <c r="A139" s="106" t="s">
        <v>86</v>
      </c>
      <c r="B139" s="20" t="s">
        <v>20</v>
      </c>
      <c r="C139" s="20" t="s">
        <v>14</v>
      </c>
      <c r="D139" s="20" t="s">
        <v>289</v>
      </c>
      <c r="E139" s="20" t="s">
        <v>83</v>
      </c>
      <c r="F139" s="110">
        <v>40</v>
      </c>
    </row>
    <row r="140" spans="1:6" ht="45" x14ac:dyDescent="0.2">
      <c r="A140" s="129" t="s">
        <v>369</v>
      </c>
      <c r="B140" s="66" t="s">
        <v>20</v>
      </c>
      <c r="C140" s="66" t="s">
        <v>14</v>
      </c>
      <c r="D140" s="66" t="s">
        <v>193</v>
      </c>
      <c r="E140" s="22"/>
      <c r="F140" s="119">
        <f>SUM(F141)</f>
        <v>56.6</v>
      </c>
    </row>
    <row r="141" spans="1:6" ht="45" x14ac:dyDescent="0.2">
      <c r="A141" s="129" t="s">
        <v>190</v>
      </c>
      <c r="B141" s="66" t="s">
        <v>20</v>
      </c>
      <c r="C141" s="66" t="s">
        <v>14</v>
      </c>
      <c r="D141" s="66" t="s">
        <v>194</v>
      </c>
      <c r="E141" s="22"/>
      <c r="F141" s="119">
        <f>SUM(F142)</f>
        <v>56.6</v>
      </c>
    </row>
    <row r="142" spans="1:6" ht="30" x14ac:dyDescent="0.2">
      <c r="A142" s="129" t="s">
        <v>191</v>
      </c>
      <c r="B142" s="66" t="s">
        <v>20</v>
      </c>
      <c r="C142" s="66" t="s">
        <v>14</v>
      </c>
      <c r="D142" s="66" t="s">
        <v>195</v>
      </c>
      <c r="E142" s="22"/>
      <c r="F142" s="119">
        <f>SUM(F143)</f>
        <v>56.6</v>
      </c>
    </row>
    <row r="143" spans="1:6" ht="120" x14ac:dyDescent="0.2">
      <c r="A143" s="113" t="s">
        <v>314</v>
      </c>
      <c r="B143" s="66" t="s">
        <v>20</v>
      </c>
      <c r="C143" s="66" t="s">
        <v>14</v>
      </c>
      <c r="D143" s="66" t="s">
        <v>278</v>
      </c>
      <c r="E143" s="20"/>
      <c r="F143" s="119">
        <f>SUM(F144:F145)</f>
        <v>56.6</v>
      </c>
    </row>
    <row r="144" spans="1:6" ht="30" x14ac:dyDescent="0.2">
      <c r="A144" s="106" t="s">
        <v>28</v>
      </c>
      <c r="B144" s="20" t="s">
        <v>20</v>
      </c>
      <c r="C144" s="20" t="s">
        <v>14</v>
      </c>
      <c r="D144" s="20" t="s">
        <v>278</v>
      </c>
      <c r="E144" s="20" t="s">
        <v>84</v>
      </c>
      <c r="F144" s="110">
        <v>24</v>
      </c>
    </row>
    <row r="145" spans="1:6" ht="30" x14ac:dyDescent="0.2">
      <c r="A145" s="106" t="s">
        <v>86</v>
      </c>
      <c r="B145" s="20" t="s">
        <v>20</v>
      </c>
      <c r="C145" s="20" t="s">
        <v>14</v>
      </c>
      <c r="D145" s="20" t="s">
        <v>278</v>
      </c>
      <c r="E145" s="20" t="s">
        <v>83</v>
      </c>
      <c r="F145" s="110">
        <v>32.6</v>
      </c>
    </row>
    <row r="146" spans="1:6" ht="15" x14ac:dyDescent="0.2">
      <c r="A146" s="138" t="s">
        <v>322</v>
      </c>
      <c r="B146" s="10" t="s">
        <v>20</v>
      </c>
      <c r="C146" s="10" t="s">
        <v>44</v>
      </c>
      <c r="D146" s="23"/>
      <c r="E146" s="23"/>
      <c r="F146" s="119">
        <f>SUM(F147)</f>
        <v>200</v>
      </c>
    </row>
    <row r="147" spans="1:6" ht="60" x14ac:dyDescent="0.2">
      <c r="A147" s="113" t="s">
        <v>364</v>
      </c>
      <c r="B147" s="19" t="s">
        <v>20</v>
      </c>
      <c r="C147" s="19" t="s">
        <v>44</v>
      </c>
      <c r="D147" s="19" t="s">
        <v>323</v>
      </c>
      <c r="E147" s="15"/>
      <c r="F147" s="119">
        <f>SUM(F148)</f>
        <v>200</v>
      </c>
    </row>
    <row r="148" spans="1:6" ht="30" x14ac:dyDescent="0.2">
      <c r="A148" s="133" t="s">
        <v>324</v>
      </c>
      <c r="B148" s="15" t="s">
        <v>20</v>
      </c>
      <c r="C148" s="15" t="s">
        <v>44</v>
      </c>
      <c r="D148" s="19" t="s">
        <v>325</v>
      </c>
      <c r="E148" s="15"/>
      <c r="F148" s="119">
        <f>SUM(F149)</f>
        <v>200</v>
      </c>
    </row>
    <row r="149" spans="1:6" ht="30" x14ac:dyDescent="0.2">
      <c r="A149" s="133" t="s">
        <v>326</v>
      </c>
      <c r="B149" s="11" t="s">
        <v>20</v>
      </c>
      <c r="C149" s="11" t="s">
        <v>44</v>
      </c>
      <c r="D149" s="19" t="s">
        <v>327</v>
      </c>
      <c r="E149" s="15"/>
      <c r="F149" s="119">
        <f>SUM(F150)</f>
        <v>200</v>
      </c>
    </row>
    <row r="150" spans="1:6" ht="30" x14ac:dyDescent="0.2">
      <c r="A150" s="113" t="s">
        <v>334</v>
      </c>
      <c r="B150" s="15" t="s">
        <v>20</v>
      </c>
      <c r="C150" s="15" t="s">
        <v>44</v>
      </c>
      <c r="D150" s="19" t="s">
        <v>328</v>
      </c>
      <c r="E150" s="15"/>
      <c r="F150" s="119">
        <f>SUM(F151)</f>
        <v>200</v>
      </c>
    </row>
    <row r="151" spans="1:6" ht="30" x14ac:dyDescent="0.2">
      <c r="A151" s="106" t="s">
        <v>28</v>
      </c>
      <c r="B151" s="12" t="s">
        <v>20</v>
      </c>
      <c r="C151" s="12" t="s">
        <v>44</v>
      </c>
      <c r="D151" s="15" t="s">
        <v>328</v>
      </c>
      <c r="E151" s="15" t="s">
        <v>84</v>
      </c>
      <c r="F151" s="110">
        <v>200</v>
      </c>
    </row>
    <row r="152" spans="1:6" ht="15" x14ac:dyDescent="0.2">
      <c r="A152" s="163" t="s">
        <v>42</v>
      </c>
      <c r="B152" s="10" t="s">
        <v>20</v>
      </c>
      <c r="C152" s="10" t="s">
        <v>31</v>
      </c>
      <c r="D152" s="22"/>
      <c r="E152" s="22"/>
      <c r="F152" s="119">
        <f>SUM(F153)</f>
        <v>17038.599999999999</v>
      </c>
    </row>
    <row r="153" spans="1:6" ht="60" x14ac:dyDescent="0.2">
      <c r="A153" s="133" t="s">
        <v>424</v>
      </c>
      <c r="B153" s="11" t="s">
        <v>20</v>
      </c>
      <c r="C153" s="11" t="s">
        <v>31</v>
      </c>
      <c r="D153" s="19" t="s">
        <v>146</v>
      </c>
      <c r="E153" s="22"/>
      <c r="F153" s="119">
        <f>SUM(F154)</f>
        <v>17038.599999999999</v>
      </c>
    </row>
    <row r="154" spans="1:6" ht="60" x14ac:dyDescent="0.2">
      <c r="A154" s="113" t="s">
        <v>149</v>
      </c>
      <c r="B154" s="11" t="s">
        <v>20</v>
      </c>
      <c r="C154" s="11" t="s">
        <v>31</v>
      </c>
      <c r="D154" s="19" t="s">
        <v>147</v>
      </c>
      <c r="E154" s="15"/>
      <c r="F154" s="119">
        <f>SUM(F155,F164)</f>
        <v>17038.599999999999</v>
      </c>
    </row>
    <row r="155" spans="1:6" ht="45" x14ac:dyDescent="0.2">
      <c r="A155" s="113" t="s">
        <v>150</v>
      </c>
      <c r="B155" s="11" t="s">
        <v>20</v>
      </c>
      <c r="C155" s="11" t="s">
        <v>31</v>
      </c>
      <c r="D155" s="19" t="s">
        <v>148</v>
      </c>
      <c r="E155" s="15"/>
      <c r="F155" s="119">
        <f>SUM(F156,F160,F162,F158)</f>
        <v>16938.599999999999</v>
      </c>
    </row>
    <row r="156" spans="1:6" ht="45" x14ac:dyDescent="0.2">
      <c r="A156" s="113" t="s">
        <v>151</v>
      </c>
      <c r="B156" s="11" t="s">
        <v>20</v>
      </c>
      <c r="C156" s="11" t="s">
        <v>31</v>
      </c>
      <c r="D156" s="19" t="s">
        <v>152</v>
      </c>
      <c r="E156" s="15"/>
      <c r="F156" s="119">
        <f>SUM(F157)</f>
        <v>3487.6</v>
      </c>
    </row>
    <row r="157" spans="1:6" ht="30" x14ac:dyDescent="0.2">
      <c r="A157" s="106" t="s">
        <v>124</v>
      </c>
      <c r="B157" s="12" t="s">
        <v>20</v>
      </c>
      <c r="C157" s="12" t="s">
        <v>31</v>
      </c>
      <c r="D157" s="15" t="s">
        <v>152</v>
      </c>
      <c r="E157" s="15" t="s">
        <v>79</v>
      </c>
      <c r="F157" s="110">
        <v>3487.6</v>
      </c>
    </row>
    <row r="158" spans="1:6" ht="30" x14ac:dyDescent="0.25">
      <c r="A158" s="203" t="s">
        <v>320</v>
      </c>
      <c r="B158" s="11" t="s">
        <v>20</v>
      </c>
      <c r="C158" s="11" t="s">
        <v>31</v>
      </c>
      <c r="D158" s="19" t="s">
        <v>321</v>
      </c>
      <c r="E158" s="15"/>
      <c r="F158" s="119">
        <f>SUM(F159)</f>
        <v>650</v>
      </c>
    </row>
    <row r="159" spans="1:6" ht="30" x14ac:dyDescent="0.2">
      <c r="A159" s="106" t="s">
        <v>124</v>
      </c>
      <c r="B159" s="12" t="s">
        <v>20</v>
      </c>
      <c r="C159" s="12" t="s">
        <v>31</v>
      </c>
      <c r="D159" s="15" t="s">
        <v>321</v>
      </c>
      <c r="E159" s="15" t="s">
        <v>79</v>
      </c>
      <c r="F159" s="110">
        <v>650</v>
      </c>
    </row>
    <row r="160" spans="1:6" ht="60" x14ac:dyDescent="0.2">
      <c r="A160" s="113" t="s">
        <v>153</v>
      </c>
      <c r="B160" s="11" t="s">
        <v>20</v>
      </c>
      <c r="C160" s="11" t="s">
        <v>31</v>
      </c>
      <c r="D160" s="19" t="s">
        <v>154</v>
      </c>
      <c r="E160" s="15"/>
      <c r="F160" s="119">
        <f>SUM(F161)</f>
        <v>12673</v>
      </c>
    </row>
    <row r="161" spans="1:6" ht="30" x14ac:dyDescent="0.2">
      <c r="A161" s="106" t="s">
        <v>124</v>
      </c>
      <c r="B161" s="12" t="s">
        <v>20</v>
      </c>
      <c r="C161" s="12" t="s">
        <v>31</v>
      </c>
      <c r="D161" s="15" t="s">
        <v>154</v>
      </c>
      <c r="E161" s="15" t="s">
        <v>79</v>
      </c>
      <c r="F161" s="110">
        <v>12673</v>
      </c>
    </row>
    <row r="162" spans="1:6" ht="75" x14ac:dyDescent="0.2">
      <c r="A162" s="113" t="s">
        <v>279</v>
      </c>
      <c r="B162" s="11" t="s">
        <v>20</v>
      </c>
      <c r="C162" s="11" t="s">
        <v>31</v>
      </c>
      <c r="D162" s="19" t="s">
        <v>297</v>
      </c>
      <c r="E162" s="15"/>
      <c r="F162" s="119">
        <f>SUM(F163)</f>
        <v>128</v>
      </c>
    </row>
    <row r="163" spans="1:6" ht="30" x14ac:dyDescent="0.2">
      <c r="A163" s="106" t="s">
        <v>124</v>
      </c>
      <c r="B163" s="12" t="s">
        <v>20</v>
      </c>
      <c r="C163" s="12" t="s">
        <v>31</v>
      </c>
      <c r="D163" s="15" t="s">
        <v>297</v>
      </c>
      <c r="E163" s="15" t="s">
        <v>79</v>
      </c>
      <c r="F163" s="110">
        <v>128</v>
      </c>
    </row>
    <row r="164" spans="1:6" ht="30" x14ac:dyDescent="0.2">
      <c r="A164" s="113" t="s">
        <v>308</v>
      </c>
      <c r="B164" s="11" t="s">
        <v>20</v>
      </c>
      <c r="C164" s="11" t="s">
        <v>31</v>
      </c>
      <c r="D164" s="19" t="s">
        <v>302</v>
      </c>
      <c r="E164" s="15"/>
      <c r="F164" s="119">
        <f>SUM(F165)</f>
        <v>100</v>
      </c>
    </row>
    <row r="165" spans="1:6" ht="30" x14ac:dyDescent="0.2">
      <c r="A165" s="113" t="s">
        <v>307</v>
      </c>
      <c r="B165" s="11" t="s">
        <v>20</v>
      </c>
      <c r="C165" s="11" t="s">
        <v>31</v>
      </c>
      <c r="D165" s="19" t="s">
        <v>303</v>
      </c>
      <c r="E165" s="15"/>
      <c r="F165" s="119">
        <f>SUM(F166)</f>
        <v>100</v>
      </c>
    </row>
    <row r="166" spans="1:6" ht="30" x14ac:dyDescent="0.2">
      <c r="A166" s="106" t="s">
        <v>124</v>
      </c>
      <c r="B166" s="12" t="s">
        <v>20</v>
      </c>
      <c r="C166" s="12" t="s">
        <v>31</v>
      </c>
      <c r="D166" s="15" t="s">
        <v>303</v>
      </c>
      <c r="E166" s="15" t="s">
        <v>79</v>
      </c>
      <c r="F166" s="110">
        <v>100</v>
      </c>
    </row>
    <row r="167" spans="1:6" ht="15" x14ac:dyDescent="0.2">
      <c r="A167" s="108" t="s">
        <v>63</v>
      </c>
      <c r="B167" s="22" t="s">
        <v>20</v>
      </c>
      <c r="C167" s="22" t="s">
        <v>51</v>
      </c>
      <c r="D167" s="22"/>
      <c r="E167" s="22"/>
      <c r="F167" s="119">
        <f>SUM(F168)</f>
        <v>50</v>
      </c>
    </row>
    <row r="168" spans="1:6" ht="75" x14ac:dyDescent="0.2">
      <c r="A168" s="120" t="s">
        <v>356</v>
      </c>
      <c r="B168" s="66" t="s">
        <v>20</v>
      </c>
      <c r="C168" s="66" t="s">
        <v>51</v>
      </c>
      <c r="D168" s="66" t="s">
        <v>104</v>
      </c>
      <c r="E168" s="19"/>
      <c r="F168" s="119">
        <f>SUM(F169)</f>
        <v>50</v>
      </c>
    </row>
    <row r="169" spans="1:6" ht="45" x14ac:dyDescent="0.2">
      <c r="A169" s="113" t="s">
        <v>131</v>
      </c>
      <c r="B169" s="12" t="s">
        <v>20</v>
      </c>
      <c r="C169" s="12" t="s">
        <v>51</v>
      </c>
      <c r="D169" s="11" t="s">
        <v>136</v>
      </c>
      <c r="E169" s="12"/>
      <c r="F169" s="127">
        <f>SUM(F170)</f>
        <v>50</v>
      </c>
    </row>
    <row r="170" spans="1:6" ht="45" x14ac:dyDescent="0.2">
      <c r="A170" s="129" t="s">
        <v>132</v>
      </c>
      <c r="B170" s="12" t="s">
        <v>20</v>
      </c>
      <c r="C170" s="12" t="s">
        <v>51</v>
      </c>
      <c r="D170" s="11" t="s">
        <v>137</v>
      </c>
      <c r="E170" s="19"/>
      <c r="F170" s="119">
        <f>SUM(F171)</f>
        <v>50</v>
      </c>
    </row>
    <row r="171" spans="1:6" ht="30" x14ac:dyDescent="0.2">
      <c r="A171" s="113" t="s">
        <v>133</v>
      </c>
      <c r="B171" s="12" t="s">
        <v>20</v>
      </c>
      <c r="C171" s="12" t="s">
        <v>51</v>
      </c>
      <c r="D171" s="11" t="s">
        <v>138</v>
      </c>
      <c r="E171" s="12"/>
      <c r="F171" s="119">
        <f>SUM(F172:F172)</f>
        <v>50</v>
      </c>
    </row>
    <row r="172" spans="1:6" ht="30.75" thickBot="1" x14ac:dyDescent="0.25">
      <c r="A172" s="106" t="s">
        <v>124</v>
      </c>
      <c r="B172" s="12" t="s">
        <v>20</v>
      </c>
      <c r="C172" s="12" t="s">
        <v>51</v>
      </c>
      <c r="D172" s="12" t="s">
        <v>138</v>
      </c>
      <c r="E172" s="12" t="s">
        <v>79</v>
      </c>
      <c r="F172" s="110">
        <v>50</v>
      </c>
    </row>
    <row r="173" spans="1:6" s="47" customFormat="1" ht="17.25" thickTop="1" thickBot="1" x14ac:dyDescent="0.25">
      <c r="A173" s="114" t="s">
        <v>43</v>
      </c>
      <c r="B173" s="8" t="s">
        <v>44</v>
      </c>
      <c r="C173" s="8"/>
      <c r="D173" s="8"/>
      <c r="E173" s="8"/>
      <c r="F173" s="124">
        <f>SUM(F174,F187,F217)</f>
        <v>17580.3</v>
      </c>
    </row>
    <row r="174" spans="1:6" ht="15.75" thickTop="1" x14ac:dyDescent="0.2">
      <c r="A174" s="157" t="s">
        <v>45</v>
      </c>
      <c r="B174" s="18" t="s">
        <v>44</v>
      </c>
      <c r="C174" s="18" t="s">
        <v>14</v>
      </c>
      <c r="D174" s="18"/>
      <c r="E174" s="18"/>
      <c r="F174" s="158">
        <f>SUM(F175,F182)</f>
        <v>991</v>
      </c>
    </row>
    <row r="175" spans="1:6" ht="60" x14ac:dyDescent="0.2">
      <c r="A175" s="113" t="s">
        <v>364</v>
      </c>
      <c r="B175" s="19" t="s">
        <v>44</v>
      </c>
      <c r="C175" s="19" t="s">
        <v>14</v>
      </c>
      <c r="D175" s="19" t="s">
        <v>323</v>
      </c>
      <c r="E175" s="15"/>
      <c r="F175" s="119">
        <f>SUM(F176)</f>
        <v>800</v>
      </c>
    </row>
    <row r="176" spans="1:6" ht="30" x14ac:dyDescent="0.2">
      <c r="A176" s="133" t="s">
        <v>389</v>
      </c>
      <c r="B176" s="15" t="s">
        <v>44</v>
      </c>
      <c r="C176" s="15" t="s">
        <v>14</v>
      </c>
      <c r="D176" s="19" t="s">
        <v>386</v>
      </c>
      <c r="E176" s="15"/>
      <c r="F176" s="119">
        <f>SUM(F177)</f>
        <v>800</v>
      </c>
    </row>
    <row r="177" spans="1:6" ht="30" x14ac:dyDescent="0.2">
      <c r="A177" s="133" t="s">
        <v>390</v>
      </c>
      <c r="B177" s="11" t="s">
        <v>44</v>
      </c>
      <c r="C177" s="11" t="s">
        <v>14</v>
      </c>
      <c r="D177" s="19" t="s">
        <v>385</v>
      </c>
      <c r="E177" s="15"/>
      <c r="F177" s="119">
        <f>SUM(F178,F180)</f>
        <v>800</v>
      </c>
    </row>
    <row r="178" spans="1:6" ht="75" x14ac:dyDescent="0.2">
      <c r="A178" s="113" t="s">
        <v>391</v>
      </c>
      <c r="B178" s="15" t="s">
        <v>44</v>
      </c>
      <c r="C178" s="15" t="s">
        <v>14</v>
      </c>
      <c r="D178" s="19" t="s">
        <v>387</v>
      </c>
      <c r="E178" s="15"/>
      <c r="F178" s="119">
        <f>SUM(F179)</f>
        <v>400</v>
      </c>
    </row>
    <row r="179" spans="1:6" ht="30" x14ac:dyDescent="0.2">
      <c r="A179" s="106" t="s">
        <v>124</v>
      </c>
      <c r="B179" s="12" t="s">
        <v>44</v>
      </c>
      <c r="C179" s="12" t="s">
        <v>14</v>
      </c>
      <c r="D179" s="15" t="s">
        <v>387</v>
      </c>
      <c r="E179" s="15" t="s">
        <v>79</v>
      </c>
      <c r="F179" s="110">
        <v>400</v>
      </c>
    </row>
    <row r="180" spans="1:6" ht="90" x14ac:dyDescent="0.2">
      <c r="A180" s="109" t="s">
        <v>392</v>
      </c>
      <c r="B180" s="15" t="s">
        <v>44</v>
      </c>
      <c r="C180" s="15" t="s">
        <v>14</v>
      </c>
      <c r="D180" s="19" t="s">
        <v>388</v>
      </c>
      <c r="E180" s="15"/>
      <c r="F180" s="119">
        <f>SUM(F181)</f>
        <v>400</v>
      </c>
    </row>
    <row r="181" spans="1:6" ht="30" x14ac:dyDescent="0.2">
      <c r="A181" s="106" t="s">
        <v>124</v>
      </c>
      <c r="B181" s="12" t="s">
        <v>44</v>
      </c>
      <c r="C181" s="12" t="s">
        <v>14</v>
      </c>
      <c r="D181" s="15" t="s">
        <v>388</v>
      </c>
      <c r="E181" s="15" t="s">
        <v>79</v>
      </c>
      <c r="F181" s="110">
        <v>400</v>
      </c>
    </row>
    <row r="182" spans="1:6" ht="60" x14ac:dyDescent="0.2">
      <c r="A182" s="133" t="s">
        <v>409</v>
      </c>
      <c r="B182" s="11" t="s">
        <v>44</v>
      </c>
      <c r="C182" s="11" t="s">
        <v>14</v>
      </c>
      <c r="D182" s="19" t="s">
        <v>157</v>
      </c>
      <c r="E182" s="19"/>
      <c r="F182" s="119">
        <f>SUM(F183)</f>
        <v>191</v>
      </c>
    </row>
    <row r="183" spans="1:6" ht="45" x14ac:dyDescent="0.2">
      <c r="A183" s="133" t="s">
        <v>155</v>
      </c>
      <c r="B183" s="11" t="s">
        <v>44</v>
      </c>
      <c r="C183" s="11" t="s">
        <v>14</v>
      </c>
      <c r="D183" s="19" t="s">
        <v>158</v>
      </c>
      <c r="E183" s="19"/>
      <c r="F183" s="119">
        <f>SUM(F184)</f>
        <v>191</v>
      </c>
    </row>
    <row r="184" spans="1:6" ht="30" x14ac:dyDescent="0.2">
      <c r="A184" s="133" t="s">
        <v>156</v>
      </c>
      <c r="B184" s="11" t="s">
        <v>44</v>
      </c>
      <c r="C184" s="11" t="s">
        <v>14</v>
      </c>
      <c r="D184" s="19" t="s">
        <v>160</v>
      </c>
      <c r="E184" s="19"/>
      <c r="F184" s="119">
        <f>SUM(F185)</f>
        <v>191</v>
      </c>
    </row>
    <row r="185" spans="1:6" ht="45" x14ac:dyDescent="0.2">
      <c r="A185" s="133" t="s">
        <v>268</v>
      </c>
      <c r="B185" s="11" t="s">
        <v>44</v>
      </c>
      <c r="C185" s="11" t="s">
        <v>14</v>
      </c>
      <c r="D185" s="19" t="s">
        <v>161</v>
      </c>
      <c r="E185" s="19"/>
      <c r="F185" s="119">
        <f>SUM(F186)</f>
        <v>191</v>
      </c>
    </row>
    <row r="186" spans="1:6" ht="30" x14ac:dyDescent="0.2">
      <c r="A186" s="106" t="s">
        <v>124</v>
      </c>
      <c r="B186" s="15" t="s">
        <v>44</v>
      </c>
      <c r="C186" s="15" t="s">
        <v>14</v>
      </c>
      <c r="D186" s="15" t="s">
        <v>161</v>
      </c>
      <c r="E186" s="15" t="s">
        <v>79</v>
      </c>
      <c r="F186" s="110">
        <v>191</v>
      </c>
    </row>
    <row r="187" spans="1:6" ht="15" x14ac:dyDescent="0.2">
      <c r="A187" s="138" t="s">
        <v>52</v>
      </c>
      <c r="B187" s="22" t="s">
        <v>44</v>
      </c>
      <c r="C187" s="22" t="s">
        <v>27</v>
      </c>
      <c r="D187" s="22"/>
      <c r="E187" s="22"/>
      <c r="F187" s="119">
        <f>SUM(F193,F188)</f>
        <v>15308.8</v>
      </c>
    </row>
    <row r="188" spans="1:6" ht="60" x14ac:dyDescent="0.2">
      <c r="A188" s="113" t="s">
        <v>364</v>
      </c>
      <c r="B188" s="66" t="s">
        <v>44</v>
      </c>
      <c r="C188" s="214" t="s">
        <v>27</v>
      </c>
      <c r="D188" s="215" t="s">
        <v>323</v>
      </c>
      <c r="E188" s="13"/>
      <c r="F188" s="125">
        <f>SUM(F189)</f>
        <v>250</v>
      </c>
    </row>
    <row r="189" spans="1:6" ht="30" x14ac:dyDescent="0.2">
      <c r="A189" s="113" t="s">
        <v>389</v>
      </c>
      <c r="B189" s="66" t="s">
        <v>44</v>
      </c>
      <c r="C189" s="66" t="s">
        <v>27</v>
      </c>
      <c r="D189" s="66" t="s">
        <v>386</v>
      </c>
      <c r="E189" s="12"/>
      <c r="F189" s="119">
        <f>SUM(F190)</f>
        <v>250</v>
      </c>
    </row>
    <row r="190" spans="1:6" ht="30" x14ac:dyDescent="0.2">
      <c r="A190" s="113" t="s">
        <v>390</v>
      </c>
      <c r="B190" s="66" t="s">
        <v>44</v>
      </c>
      <c r="C190" s="66" t="s">
        <v>27</v>
      </c>
      <c r="D190" s="66" t="s">
        <v>385</v>
      </c>
      <c r="E190" s="12"/>
      <c r="F190" s="119">
        <f>SUM(F191)</f>
        <v>250</v>
      </c>
    </row>
    <row r="191" spans="1:6" ht="30" x14ac:dyDescent="0.2">
      <c r="A191" s="113" t="s">
        <v>405</v>
      </c>
      <c r="B191" s="15" t="s">
        <v>44</v>
      </c>
      <c r="C191" s="15" t="s">
        <v>27</v>
      </c>
      <c r="D191" s="19" t="s">
        <v>441</v>
      </c>
      <c r="E191" s="15"/>
      <c r="F191" s="119">
        <f>SUM(F192)</f>
        <v>250</v>
      </c>
    </row>
    <row r="192" spans="1:6" ht="30" x14ac:dyDescent="0.2">
      <c r="A192" s="106" t="s">
        <v>28</v>
      </c>
      <c r="B192" s="12" t="s">
        <v>44</v>
      </c>
      <c r="C192" s="12" t="s">
        <v>27</v>
      </c>
      <c r="D192" s="15" t="s">
        <v>441</v>
      </c>
      <c r="E192" s="15" t="s">
        <v>84</v>
      </c>
      <c r="F192" s="110">
        <v>250</v>
      </c>
    </row>
    <row r="193" spans="1:6" ht="60" x14ac:dyDescent="0.2">
      <c r="A193" s="133" t="s">
        <v>409</v>
      </c>
      <c r="B193" s="19" t="s">
        <v>44</v>
      </c>
      <c r="C193" s="19" t="s">
        <v>27</v>
      </c>
      <c r="D193" s="19" t="s">
        <v>157</v>
      </c>
      <c r="E193" s="15"/>
      <c r="F193" s="119">
        <f>SUM(F194)</f>
        <v>15058.8</v>
      </c>
    </row>
    <row r="194" spans="1:6" ht="45" x14ac:dyDescent="0.2">
      <c r="A194" s="133" t="s">
        <v>155</v>
      </c>
      <c r="B194" s="15" t="s">
        <v>44</v>
      </c>
      <c r="C194" s="15" t="s">
        <v>27</v>
      </c>
      <c r="D194" s="19" t="s">
        <v>158</v>
      </c>
      <c r="E194" s="15"/>
      <c r="F194" s="119">
        <f>SUM(F195,F212)</f>
        <v>15058.8</v>
      </c>
    </row>
    <row r="195" spans="1:6" ht="30" x14ac:dyDescent="0.2">
      <c r="A195" s="133" t="s">
        <v>156</v>
      </c>
      <c r="B195" s="11" t="s">
        <v>44</v>
      </c>
      <c r="C195" s="11" t="s">
        <v>27</v>
      </c>
      <c r="D195" s="19" t="s">
        <v>160</v>
      </c>
      <c r="E195" s="15"/>
      <c r="F195" s="119">
        <f>SUM(F196,F202,F208,F198,F200,F206,F204,F210)</f>
        <v>14338.8</v>
      </c>
    </row>
    <row r="196" spans="1:6" ht="45" x14ac:dyDescent="0.2">
      <c r="A196" s="113" t="s">
        <v>446</v>
      </c>
      <c r="B196" s="15" t="s">
        <v>44</v>
      </c>
      <c r="C196" s="15" t="s">
        <v>27</v>
      </c>
      <c r="D196" s="19" t="s">
        <v>445</v>
      </c>
      <c r="E196" s="15"/>
      <c r="F196" s="119">
        <f>SUM(F197)</f>
        <v>1100</v>
      </c>
    </row>
    <row r="197" spans="1:6" ht="30" x14ac:dyDescent="0.2">
      <c r="A197" s="106" t="s">
        <v>28</v>
      </c>
      <c r="B197" s="12" t="s">
        <v>44</v>
      </c>
      <c r="C197" s="12" t="s">
        <v>27</v>
      </c>
      <c r="D197" s="15" t="s">
        <v>445</v>
      </c>
      <c r="E197" s="15" t="s">
        <v>84</v>
      </c>
      <c r="F197" s="110">
        <v>1100</v>
      </c>
    </row>
    <row r="198" spans="1:6" ht="60" x14ac:dyDescent="0.2">
      <c r="A198" s="113" t="s">
        <v>380</v>
      </c>
      <c r="B198" s="19" t="s">
        <v>44</v>
      </c>
      <c r="C198" s="19" t="s">
        <v>27</v>
      </c>
      <c r="D198" s="87" t="s">
        <v>381</v>
      </c>
      <c r="E198" s="15"/>
      <c r="F198" s="119">
        <f>SUM(F199)</f>
        <v>7501</v>
      </c>
    </row>
    <row r="199" spans="1:6" ht="30" x14ac:dyDescent="0.2">
      <c r="A199" s="106" t="s">
        <v>382</v>
      </c>
      <c r="B199" s="15" t="s">
        <v>44</v>
      </c>
      <c r="C199" s="15" t="s">
        <v>27</v>
      </c>
      <c r="D199" s="86" t="s">
        <v>381</v>
      </c>
      <c r="E199" s="15" t="s">
        <v>309</v>
      </c>
      <c r="F199" s="110">
        <v>7501</v>
      </c>
    </row>
    <row r="200" spans="1:6" ht="75" x14ac:dyDescent="0.2">
      <c r="A200" s="113" t="s">
        <v>383</v>
      </c>
      <c r="B200" s="19" t="s">
        <v>44</v>
      </c>
      <c r="C200" s="19" t="s">
        <v>27</v>
      </c>
      <c r="D200" s="87" t="s">
        <v>384</v>
      </c>
      <c r="E200" s="15"/>
      <c r="F200" s="119">
        <f>SUM(F201)</f>
        <v>484</v>
      </c>
    </row>
    <row r="201" spans="1:6" ht="30" x14ac:dyDescent="0.2">
      <c r="A201" s="106" t="s">
        <v>382</v>
      </c>
      <c r="B201" s="15" t="s">
        <v>44</v>
      </c>
      <c r="C201" s="15" t="s">
        <v>27</v>
      </c>
      <c r="D201" s="86" t="s">
        <v>384</v>
      </c>
      <c r="E201" s="15" t="s">
        <v>309</v>
      </c>
      <c r="F201" s="110">
        <v>484</v>
      </c>
    </row>
    <row r="202" spans="1:6" ht="60" x14ac:dyDescent="0.2">
      <c r="A202" s="113" t="s">
        <v>159</v>
      </c>
      <c r="B202" s="15" t="s">
        <v>44</v>
      </c>
      <c r="C202" s="15" t="s">
        <v>27</v>
      </c>
      <c r="D202" s="19" t="s">
        <v>162</v>
      </c>
      <c r="E202" s="15"/>
      <c r="F202" s="119">
        <f>SUM(F203)</f>
        <v>659</v>
      </c>
    </row>
    <row r="203" spans="1:6" ht="30" x14ac:dyDescent="0.2">
      <c r="A203" s="106" t="s">
        <v>28</v>
      </c>
      <c r="B203" s="12" t="s">
        <v>44</v>
      </c>
      <c r="C203" s="12" t="s">
        <v>27</v>
      </c>
      <c r="D203" s="15" t="s">
        <v>162</v>
      </c>
      <c r="E203" s="15" t="s">
        <v>84</v>
      </c>
      <c r="F203" s="110">
        <v>659</v>
      </c>
    </row>
    <row r="204" spans="1:6" ht="75" x14ac:dyDescent="0.2">
      <c r="A204" s="113" t="s">
        <v>443</v>
      </c>
      <c r="B204" s="15" t="s">
        <v>44</v>
      </c>
      <c r="C204" s="15" t="s">
        <v>27</v>
      </c>
      <c r="D204" s="19" t="s">
        <v>442</v>
      </c>
      <c r="E204" s="15"/>
      <c r="F204" s="119">
        <f>SUM(F205)</f>
        <v>362</v>
      </c>
    </row>
    <row r="205" spans="1:6" ht="30" x14ac:dyDescent="0.2">
      <c r="A205" s="106" t="s">
        <v>28</v>
      </c>
      <c r="B205" s="12" t="s">
        <v>44</v>
      </c>
      <c r="C205" s="12" t="s">
        <v>27</v>
      </c>
      <c r="D205" s="15" t="s">
        <v>442</v>
      </c>
      <c r="E205" s="15" t="s">
        <v>84</v>
      </c>
      <c r="F205" s="110">
        <v>362</v>
      </c>
    </row>
    <row r="206" spans="1:6" ht="30" x14ac:dyDescent="0.2">
      <c r="A206" s="113" t="s">
        <v>418</v>
      </c>
      <c r="B206" s="19" t="s">
        <v>44</v>
      </c>
      <c r="C206" s="19" t="s">
        <v>27</v>
      </c>
      <c r="D206" s="87" t="s">
        <v>417</v>
      </c>
      <c r="E206" s="15"/>
      <c r="F206" s="119">
        <f>SUM(F207)</f>
        <v>32.799999999999997</v>
      </c>
    </row>
    <row r="207" spans="1:6" ht="30" x14ac:dyDescent="0.2">
      <c r="A207" s="106" t="s">
        <v>77</v>
      </c>
      <c r="B207" s="15" t="s">
        <v>44</v>
      </c>
      <c r="C207" s="15" t="s">
        <v>27</v>
      </c>
      <c r="D207" s="86" t="s">
        <v>417</v>
      </c>
      <c r="E207" s="15" t="s">
        <v>80</v>
      </c>
      <c r="F207" s="110">
        <v>32.799999999999997</v>
      </c>
    </row>
    <row r="208" spans="1:6" ht="30" x14ac:dyDescent="0.2">
      <c r="A208" s="113" t="s">
        <v>300</v>
      </c>
      <c r="B208" s="19" t="s">
        <v>44</v>
      </c>
      <c r="C208" s="19" t="s">
        <v>27</v>
      </c>
      <c r="D208" s="87" t="s">
        <v>301</v>
      </c>
      <c r="E208" s="15"/>
      <c r="F208" s="119">
        <f>SUM(F209)</f>
        <v>1000</v>
      </c>
    </row>
    <row r="209" spans="1:6" ht="30" x14ac:dyDescent="0.2">
      <c r="A209" s="106" t="s">
        <v>77</v>
      </c>
      <c r="B209" s="15" t="s">
        <v>44</v>
      </c>
      <c r="C209" s="15" t="s">
        <v>27</v>
      </c>
      <c r="D209" s="86" t="s">
        <v>301</v>
      </c>
      <c r="E209" s="15" t="s">
        <v>80</v>
      </c>
      <c r="F209" s="110">
        <v>1000</v>
      </c>
    </row>
    <row r="210" spans="1:6" ht="45" x14ac:dyDescent="0.2">
      <c r="A210" s="113" t="s">
        <v>448</v>
      </c>
      <c r="B210" s="19" t="s">
        <v>44</v>
      </c>
      <c r="C210" s="19" t="s">
        <v>27</v>
      </c>
      <c r="D210" s="87" t="s">
        <v>447</v>
      </c>
      <c r="E210" s="15"/>
      <c r="F210" s="119">
        <f>SUM(F211)</f>
        <v>3200</v>
      </c>
    </row>
    <row r="211" spans="1:6" ht="30" x14ac:dyDescent="0.2">
      <c r="A211" s="106" t="s">
        <v>77</v>
      </c>
      <c r="B211" s="15" t="s">
        <v>44</v>
      </c>
      <c r="C211" s="15" t="s">
        <v>27</v>
      </c>
      <c r="D211" s="86" t="s">
        <v>447</v>
      </c>
      <c r="E211" s="15" t="s">
        <v>80</v>
      </c>
      <c r="F211" s="110">
        <v>3200</v>
      </c>
    </row>
    <row r="212" spans="1:6" ht="30" x14ac:dyDescent="0.2">
      <c r="A212" s="133" t="s">
        <v>404</v>
      </c>
      <c r="B212" s="11" t="s">
        <v>44</v>
      </c>
      <c r="C212" s="11" t="s">
        <v>27</v>
      </c>
      <c r="D212" s="19" t="s">
        <v>414</v>
      </c>
      <c r="E212" s="15"/>
      <c r="F212" s="119">
        <f>SUM(F213,F215)</f>
        <v>720</v>
      </c>
    </row>
    <row r="213" spans="1:6" ht="45" x14ac:dyDescent="0.2">
      <c r="A213" s="113" t="s">
        <v>406</v>
      </c>
      <c r="B213" s="15" t="s">
        <v>44</v>
      </c>
      <c r="C213" s="15" t="s">
        <v>27</v>
      </c>
      <c r="D213" s="19" t="s">
        <v>415</v>
      </c>
      <c r="E213" s="15"/>
      <c r="F213" s="119">
        <f>SUM(F214)</f>
        <v>600</v>
      </c>
    </row>
    <row r="214" spans="1:6" ht="30" x14ac:dyDescent="0.2">
      <c r="A214" s="106" t="s">
        <v>28</v>
      </c>
      <c r="B214" s="12" t="s">
        <v>44</v>
      </c>
      <c r="C214" s="12" t="s">
        <v>27</v>
      </c>
      <c r="D214" s="15" t="s">
        <v>415</v>
      </c>
      <c r="E214" s="15" t="s">
        <v>84</v>
      </c>
      <c r="F214" s="110">
        <v>600</v>
      </c>
    </row>
    <row r="215" spans="1:6" ht="60" x14ac:dyDescent="0.2">
      <c r="A215" s="113" t="s">
        <v>407</v>
      </c>
      <c r="B215" s="15" t="s">
        <v>44</v>
      </c>
      <c r="C215" s="15" t="s">
        <v>27</v>
      </c>
      <c r="D215" s="19" t="s">
        <v>416</v>
      </c>
      <c r="E215" s="15"/>
      <c r="F215" s="119">
        <f>SUM(F216)</f>
        <v>120</v>
      </c>
    </row>
    <row r="216" spans="1:6" ht="30" x14ac:dyDescent="0.2">
      <c r="A216" s="106" t="s">
        <v>28</v>
      </c>
      <c r="B216" s="12" t="s">
        <v>44</v>
      </c>
      <c r="C216" s="12" t="s">
        <v>27</v>
      </c>
      <c r="D216" s="15" t="s">
        <v>416</v>
      </c>
      <c r="E216" s="15" t="s">
        <v>84</v>
      </c>
      <c r="F216" s="110">
        <v>120</v>
      </c>
    </row>
    <row r="217" spans="1:6" ht="15" x14ac:dyDescent="0.2">
      <c r="A217" s="108" t="s">
        <v>46</v>
      </c>
      <c r="B217" s="22" t="s">
        <v>44</v>
      </c>
      <c r="C217" s="22" t="s">
        <v>16</v>
      </c>
      <c r="D217" s="22"/>
      <c r="E217" s="22"/>
      <c r="F217" s="119">
        <f>SUM(F218,F225)</f>
        <v>1280.5</v>
      </c>
    </row>
    <row r="218" spans="1:6" ht="45" x14ac:dyDescent="0.2">
      <c r="A218" s="140" t="s">
        <v>370</v>
      </c>
      <c r="B218" s="19" t="s">
        <v>44</v>
      </c>
      <c r="C218" s="19" t="s">
        <v>16</v>
      </c>
      <c r="D218" s="19" t="s">
        <v>165</v>
      </c>
      <c r="E218" s="15"/>
      <c r="F218" s="139">
        <f>SUM(F219)</f>
        <v>1280.5</v>
      </c>
    </row>
    <row r="219" spans="1:6" ht="30" x14ac:dyDescent="0.2">
      <c r="A219" s="113" t="s">
        <v>163</v>
      </c>
      <c r="B219" s="19" t="s">
        <v>44</v>
      </c>
      <c r="C219" s="19" t="s">
        <v>16</v>
      </c>
      <c r="D219" s="19" t="s">
        <v>166</v>
      </c>
      <c r="E219" s="15"/>
      <c r="F219" s="139">
        <f>SUM(F220)</f>
        <v>1280.5</v>
      </c>
    </row>
    <row r="220" spans="1:6" ht="30" x14ac:dyDescent="0.2">
      <c r="A220" s="109" t="s">
        <v>164</v>
      </c>
      <c r="B220" s="11" t="s">
        <v>44</v>
      </c>
      <c r="C220" s="11" t="s">
        <v>16</v>
      </c>
      <c r="D220" s="19" t="s">
        <v>167</v>
      </c>
      <c r="E220" s="22"/>
      <c r="F220" s="119">
        <f>SUM(F221,F223)</f>
        <v>1280.5</v>
      </c>
    </row>
    <row r="221" spans="1:6" ht="75" x14ac:dyDescent="0.2">
      <c r="A221" s="113" t="s">
        <v>316</v>
      </c>
      <c r="B221" s="11" t="s">
        <v>44</v>
      </c>
      <c r="C221" s="11" t="s">
        <v>16</v>
      </c>
      <c r="D221" s="19" t="s">
        <v>168</v>
      </c>
      <c r="E221" s="15"/>
      <c r="F221" s="119">
        <f>SUM(F222)</f>
        <v>250</v>
      </c>
    </row>
    <row r="222" spans="1:6" ht="30" x14ac:dyDescent="0.2">
      <c r="A222" s="106" t="s">
        <v>28</v>
      </c>
      <c r="B222" s="15" t="s">
        <v>44</v>
      </c>
      <c r="C222" s="15" t="s">
        <v>16</v>
      </c>
      <c r="D222" s="15" t="s">
        <v>168</v>
      </c>
      <c r="E222" s="15" t="s">
        <v>84</v>
      </c>
      <c r="F222" s="143">
        <v>250</v>
      </c>
    </row>
    <row r="223" spans="1:6" ht="60" x14ac:dyDescent="0.2">
      <c r="A223" s="113" t="s">
        <v>444</v>
      </c>
      <c r="B223" s="11" t="s">
        <v>44</v>
      </c>
      <c r="C223" s="11" t="s">
        <v>16</v>
      </c>
      <c r="D223" s="19" t="s">
        <v>329</v>
      </c>
      <c r="E223" s="15"/>
      <c r="F223" s="119">
        <f>SUM(F224)</f>
        <v>1030.5</v>
      </c>
    </row>
    <row r="224" spans="1:6" ht="30" x14ac:dyDescent="0.2">
      <c r="A224" s="106" t="s">
        <v>28</v>
      </c>
      <c r="B224" s="15" t="s">
        <v>44</v>
      </c>
      <c r="C224" s="15" t="s">
        <v>16</v>
      </c>
      <c r="D224" s="15" t="s">
        <v>329</v>
      </c>
      <c r="E224" s="15" t="s">
        <v>84</v>
      </c>
      <c r="F224" s="143">
        <v>1030.5</v>
      </c>
    </row>
    <row r="225" spans="1:6" ht="0.75" customHeight="1" thickBot="1" x14ac:dyDescent="0.25">
      <c r="A225" s="133" t="s">
        <v>377</v>
      </c>
      <c r="B225" s="19" t="s">
        <v>44</v>
      </c>
      <c r="C225" s="19" t="s">
        <v>16</v>
      </c>
      <c r="D225" s="19" t="s">
        <v>146</v>
      </c>
      <c r="E225" s="15"/>
      <c r="F225" s="210">
        <f>SUM(F226)</f>
        <v>0</v>
      </c>
    </row>
    <row r="226" spans="1:6" ht="30.75" hidden="1" thickBot="1" x14ac:dyDescent="0.25">
      <c r="A226" s="113" t="s">
        <v>395</v>
      </c>
      <c r="B226" s="19" t="s">
        <v>44</v>
      </c>
      <c r="C226" s="19" t="s">
        <v>16</v>
      </c>
      <c r="D226" s="19" t="s">
        <v>396</v>
      </c>
      <c r="E226" s="15"/>
      <c r="F226" s="210">
        <f>SUM(F227)</f>
        <v>0</v>
      </c>
    </row>
    <row r="227" spans="1:6" ht="30.75" hidden="1" thickBot="1" x14ac:dyDescent="0.25">
      <c r="A227" s="129" t="s">
        <v>397</v>
      </c>
      <c r="B227" s="19" t="s">
        <v>44</v>
      </c>
      <c r="C227" s="19" t="s">
        <v>16</v>
      </c>
      <c r="D227" s="19" t="s">
        <v>398</v>
      </c>
      <c r="E227" s="15"/>
      <c r="F227" s="210">
        <f>SUM(F228)</f>
        <v>0</v>
      </c>
    </row>
    <row r="228" spans="1:6" ht="30.75" hidden="1" thickBot="1" x14ac:dyDescent="0.25">
      <c r="A228" s="113" t="s">
        <v>412</v>
      </c>
      <c r="B228" s="19" t="s">
        <v>44</v>
      </c>
      <c r="C228" s="19" t="s">
        <v>16</v>
      </c>
      <c r="D228" s="19" t="s">
        <v>399</v>
      </c>
      <c r="E228" s="15"/>
      <c r="F228" s="210">
        <f>SUM(F229)</f>
        <v>0</v>
      </c>
    </row>
    <row r="229" spans="1:6" ht="30.75" hidden="1" thickBot="1" x14ac:dyDescent="0.25">
      <c r="A229" s="106" t="s">
        <v>28</v>
      </c>
      <c r="B229" s="15" t="s">
        <v>44</v>
      </c>
      <c r="C229" s="15" t="s">
        <v>16</v>
      </c>
      <c r="D229" s="15" t="s">
        <v>399</v>
      </c>
      <c r="E229" s="15" t="s">
        <v>84</v>
      </c>
      <c r="F229" s="143"/>
    </row>
    <row r="230" spans="1:6" s="47" customFormat="1" ht="17.25" thickTop="1" thickBot="1" x14ac:dyDescent="0.25">
      <c r="A230" s="114" t="s">
        <v>23</v>
      </c>
      <c r="B230" s="8" t="s">
        <v>24</v>
      </c>
      <c r="C230" s="8"/>
      <c r="D230" s="8"/>
      <c r="E230" s="8"/>
      <c r="F230" s="124">
        <f>SUM(F231,F256,F288,F305,F319)</f>
        <v>114078</v>
      </c>
    </row>
    <row r="231" spans="1:6" s="47" customFormat="1" ht="15.75" thickTop="1" x14ac:dyDescent="0.2">
      <c r="A231" s="157" t="s">
        <v>25</v>
      </c>
      <c r="B231" s="18" t="s">
        <v>24</v>
      </c>
      <c r="C231" s="18" t="s">
        <v>14</v>
      </c>
      <c r="D231" s="18"/>
      <c r="E231" s="18"/>
      <c r="F231" s="158">
        <f>SUM(F232,F247,F252)</f>
        <v>24806.5</v>
      </c>
    </row>
    <row r="232" spans="1:6" ht="45" x14ac:dyDescent="0.2">
      <c r="A232" s="129" t="s">
        <v>359</v>
      </c>
      <c r="B232" s="19" t="s">
        <v>24</v>
      </c>
      <c r="C232" s="19" t="s">
        <v>14</v>
      </c>
      <c r="D232" s="19" t="s">
        <v>143</v>
      </c>
      <c r="E232" s="19"/>
      <c r="F232" s="119">
        <f>SUM(F233)</f>
        <v>24750.5</v>
      </c>
    </row>
    <row r="233" spans="1:6" ht="30" x14ac:dyDescent="0.2">
      <c r="A233" s="113" t="s">
        <v>169</v>
      </c>
      <c r="B233" s="12" t="s">
        <v>24</v>
      </c>
      <c r="C233" s="12" t="s">
        <v>14</v>
      </c>
      <c r="D233" s="19" t="s">
        <v>172</v>
      </c>
      <c r="E233" s="15"/>
      <c r="F233" s="127">
        <f>SUM(F234)</f>
        <v>24750.5</v>
      </c>
    </row>
    <row r="234" spans="1:6" ht="15" x14ac:dyDescent="0.2">
      <c r="A234" s="129" t="s">
        <v>170</v>
      </c>
      <c r="B234" s="11" t="s">
        <v>24</v>
      </c>
      <c r="C234" s="11" t="s">
        <v>14</v>
      </c>
      <c r="D234" s="19" t="s">
        <v>173</v>
      </c>
      <c r="E234" s="19"/>
      <c r="F234" s="127">
        <f>SUM(F235,F241,F243,F245,F237,F239)</f>
        <v>24750.5</v>
      </c>
    </row>
    <row r="235" spans="1:6" ht="30" x14ac:dyDescent="0.2">
      <c r="A235" s="113" t="s">
        <v>171</v>
      </c>
      <c r="B235" s="11" t="s">
        <v>24</v>
      </c>
      <c r="C235" s="11" t="s">
        <v>14</v>
      </c>
      <c r="D235" s="19" t="s">
        <v>174</v>
      </c>
      <c r="E235" s="15"/>
      <c r="F235" s="127">
        <f>SUM(F236)</f>
        <v>7457</v>
      </c>
    </row>
    <row r="236" spans="1:6" ht="30" x14ac:dyDescent="0.2">
      <c r="A236" s="106" t="s">
        <v>86</v>
      </c>
      <c r="B236" s="12" t="s">
        <v>24</v>
      </c>
      <c r="C236" s="12" t="s">
        <v>14</v>
      </c>
      <c r="D236" s="15" t="s">
        <v>174</v>
      </c>
      <c r="E236" s="15" t="s">
        <v>83</v>
      </c>
      <c r="F236" s="126">
        <v>7457</v>
      </c>
    </row>
    <row r="237" spans="1:6" ht="30" x14ac:dyDescent="0.2">
      <c r="A237" s="113" t="s">
        <v>341</v>
      </c>
      <c r="B237" s="11" t="s">
        <v>24</v>
      </c>
      <c r="C237" s="11" t="s">
        <v>14</v>
      </c>
      <c r="D237" s="19" t="s">
        <v>408</v>
      </c>
      <c r="E237" s="19"/>
      <c r="F237" s="127">
        <f>SUM(F238)</f>
        <v>50</v>
      </c>
    </row>
    <row r="238" spans="1:6" ht="30" x14ac:dyDescent="0.2">
      <c r="A238" s="106" t="s">
        <v>86</v>
      </c>
      <c r="B238" s="12" t="s">
        <v>24</v>
      </c>
      <c r="C238" s="12" t="s">
        <v>14</v>
      </c>
      <c r="D238" s="15" t="s">
        <v>408</v>
      </c>
      <c r="E238" s="15" t="s">
        <v>83</v>
      </c>
      <c r="F238" s="126">
        <v>50</v>
      </c>
    </row>
    <row r="239" spans="1:6" ht="60" x14ac:dyDescent="0.2">
      <c r="A239" s="113" t="s">
        <v>352</v>
      </c>
      <c r="B239" s="11" t="s">
        <v>24</v>
      </c>
      <c r="C239" s="11" t="s">
        <v>14</v>
      </c>
      <c r="D239" s="19" t="s">
        <v>393</v>
      </c>
      <c r="E239" s="19"/>
      <c r="F239" s="127">
        <f>SUM(F240)</f>
        <v>20</v>
      </c>
    </row>
    <row r="240" spans="1:6" ht="30" x14ac:dyDescent="0.2">
      <c r="A240" s="106" t="s">
        <v>86</v>
      </c>
      <c r="B240" s="12" t="s">
        <v>24</v>
      </c>
      <c r="C240" s="12" t="s">
        <v>14</v>
      </c>
      <c r="D240" s="15" t="s">
        <v>393</v>
      </c>
      <c r="E240" s="15" t="s">
        <v>83</v>
      </c>
      <c r="F240" s="126">
        <v>20</v>
      </c>
    </row>
    <row r="241" spans="1:6" ht="105" x14ac:dyDescent="0.2">
      <c r="A241" s="129" t="s">
        <v>175</v>
      </c>
      <c r="B241" s="11" t="s">
        <v>24</v>
      </c>
      <c r="C241" s="11" t="s">
        <v>14</v>
      </c>
      <c r="D241" s="19" t="s">
        <v>176</v>
      </c>
      <c r="E241" s="19"/>
      <c r="F241" s="127">
        <f>SUM(F242)</f>
        <v>22</v>
      </c>
    </row>
    <row r="242" spans="1:6" ht="30" x14ac:dyDescent="0.2">
      <c r="A242" s="106" t="s">
        <v>86</v>
      </c>
      <c r="B242" s="12" t="s">
        <v>24</v>
      </c>
      <c r="C242" s="12" t="s">
        <v>14</v>
      </c>
      <c r="D242" s="15" t="s">
        <v>176</v>
      </c>
      <c r="E242" s="15" t="s">
        <v>83</v>
      </c>
      <c r="F242" s="126">
        <v>22</v>
      </c>
    </row>
    <row r="243" spans="1:6" ht="105" x14ac:dyDescent="0.2">
      <c r="A243" s="129" t="s">
        <v>266</v>
      </c>
      <c r="B243" s="11" t="s">
        <v>24</v>
      </c>
      <c r="C243" s="11" t="s">
        <v>14</v>
      </c>
      <c r="D243" s="19" t="s">
        <v>177</v>
      </c>
      <c r="E243" s="15"/>
      <c r="F243" s="127">
        <f>SUM(F244)</f>
        <v>17045.5</v>
      </c>
    </row>
    <row r="244" spans="1:6" ht="30" x14ac:dyDescent="0.2">
      <c r="A244" s="106" t="s">
        <v>86</v>
      </c>
      <c r="B244" s="12" t="s">
        <v>24</v>
      </c>
      <c r="C244" s="12" t="s">
        <v>14</v>
      </c>
      <c r="D244" s="15" t="s">
        <v>177</v>
      </c>
      <c r="E244" s="15" t="s">
        <v>83</v>
      </c>
      <c r="F244" s="126">
        <v>17045.5</v>
      </c>
    </row>
    <row r="245" spans="1:6" ht="30" x14ac:dyDescent="0.2">
      <c r="A245" s="113" t="s">
        <v>178</v>
      </c>
      <c r="B245" s="11" t="s">
        <v>24</v>
      </c>
      <c r="C245" s="11" t="s">
        <v>14</v>
      </c>
      <c r="D245" s="19" t="s">
        <v>179</v>
      </c>
      <c r="E245" s="15"/>
      <c r="F245" s="127">
        <f>SUM(F246)</f>
        <v>156</v>
      </c>
    </row>
    <row r="246" spans="1:6" ht="30" x14ac:dyDescent="0.2">
      <c r="A246" s="106" t="s">
        <v>86</v>
      </c>
      <c r="B246" s="12" t="s">
        <v>24</v>
      </c>
      <c r="C246" s="12" t="s">
        <v>14</v>
      </c>
      <c r="D246" s="15" t="s">
        <v>179</v>
      </c>
      <c r="E246" s="15" t="s">
        <v>83</v>
      </c>
      <c r="F246" s="126">
        <v>156</v>
      </c>
    </row>
    <row r="247" spans="1:6" ht="45" x14ac:dyDescent="0.2">
      <c r="A247" s="129" t="s">
        <v>362</v>
      </c>
      <c r="B247" s="11" t="s">
        <v>24</v>
      </c>
      <c r="C247" s="11" t="s">
        <v>14</v>
      </c>
      <c r="D247" s="19" t="s">
        <v>193</v>
      </c>
      <c r="E247" s="19"/>
      <c r="F247" s="127">
        <f>SUM(F248)</f>
        <v>50</v>
      </c>
    </row>
    <row r="248" spans="1:6" ht="45" x14ac:dyDescent="0.2">
      <c r="A248" s="129" t="s">
        <v>190</v>
      </c>
      <c r="B248" s="11" t="s">
        <v>24</v>
      </c>
      <c r="C248" s="11" t="s">
        <v>14</v>
      </c>
      <c r="D248" s="19" t="s">
        <v>194</v>
      </c>
      <c r="E248" s="19"/>
      <c r="F248" s="127">
        <f>SUM(F249)</f>
        <v>50</v>
      </c>
    </row>
    <row r="249" spans="1:6" ht="30" x14ac:dyDescent="0.2">
      <c r="A249" s="129" t="s">
        <v>210</v>
      </c>
      <c r="B249" s="11" t="s">
        <v>24</v>
      </c>
      <c r="C249" s="11" t="s">
        <v>14</v>
      </c>
      <c r="D249" s="19" t="s">
        <v>212</v>
      </c>
      <c r="E249" s="19"/>
      <c r="F249" s="127">
        <f>SUM(F250)</f>
        <v>50</v>
      </c>
    </row>
    <row r="250" spans="1:6" ht="60" x14ac:dyDescent="0.2">
      <c r="A250" s="129" t="s">
        <v>267</v>
      </c>
      <c r="B250" s="11" t="s">
        <v>24</v>
      </c>
      <c r="C250" s="11" t="s">
        <v>14</v>
      </c>
      <c r="D250" s="19" t="s">
        <v>261</v>
      </c>
      <c r="E250" s="19"/>
      <c r="F250" s="127">
        <f>SUM(F251)</f>
        <v>50</v>
      </c>
    </row>
    <row r="251" spans="1:6" ht="30" x14ac:dyDescent="0.2">
      <c r="A251" s="106" t="s">
        <v>86</v>
      </c>
      <c r="B251" s="12" t="s">
        <v>24</v>
      </c>
      <c r="C251" s="12" t="s">
        <v>14</v>
      </c>
      <c r="D251" s="15" t="s">
        <v>261</v>
      </c>
      <c r="E251" s="15" t="s">
        <v>83</v>
      </c>
      <c r="F251" s="126">
        <v>50</v>
      </c>
    </row>
    <row r="252" spans="1:6" ht="15" x14ac:dyDescent="0.2">
      <c r="A252" s="113" t="s">
        <v>241</v>
      </c>
      <c r="B252" s="73" t="s">
        <v>24</v>
      </c>
      <c r="C252" s="73" t="s">
        <v>14</v>
      </c>
      <c r="D252" s="87" t="s">
        <v>240</v>
      </c>
      <c r="E252" s="18"/>
      <c r="F252" s="119">
        <f t="shared" ref="F252" si="2">SUM(F253)</f>
        <v>6</v>
      </c>
    </row>
    <row r="253" spans="1:6" ht="30" x14ac:dyDescent="0.2">
      <c r="A253" s="113" t="s">
        <v>413</v>
      </c>
      <c r="B253" s="73" t="s">
        <v>24</v>
      </c>
      <c r="C253" s="73" t="s">
        <v>14</v>
      </c>
      <c r="D253" s="87" t="s">
        <v>99</v>
      </c>
      <c r="E253" s="18"/>
      <c r="F253" s="139">
        <f>SUM(F254)</f>
        <v>6</v>
      </c>
    </row>
    <row r="254" spans="1:6" ht="15" x14ac:dyDescent="0.2">
      <c r="A254" s="120" t="s">
        <v>450</v>
      </c>
      <c r="B254" s="12" t="s">
        <v>24</v>
      </c>
      <c r="C254" s="12" t="s">
        <v>14</v>
      </c>
      <c r="D254" s="19" t="s">
        <v>449</v>
      </c>
      <c r="E254" s="11"/>
      <c r="F254" s="119">
        <f>SUM(F255)</f>
        <v>6</v>
      </c>
    </row>
    <row r="255" spans="1:6" ht="30" x14ac:dyDescent="0.2">
      <c r="A255" s="106" t="s">
        <v>124</v>
      </c>
      <c r="B255" s="12" t="s">
        <v>24</v>
      </c>
      <c r="C255" s="12" t="s">
        <v>14</v>
      </c>
      <c r="D255" s="15" t="s">
        <v>449</v>
      </c>
      <c r="E255" s="12" t="s">
        <v>79</v>
      </c>
      <c r="F255" s="110">
        <v>6</v>
      </c>
    </row>
    <row r="256" spans="1:6" ht="15" x14ac:dyDescent="0.2">
      <c r="A256" s="108" t="s">
        <v>26</v>
      </c>
      <c r="B256" s="21" t="s">
        <v>24</v>
      </c>
      <c r="C256" s="21" t="s">
        <v>27</v>
      </c>
      <c r="D256" s="21"/>
      <c r="E256" s="21"/>
      <c r="F256" s="127">
        <f>SUM(F257,F280)</f>
        <v>67003</v>
      </c>
    </row>
    <row r="257" spans="1:6" ht="45" x14ac:dyDescent="0.2">
      <c r="A257" s="129" t="s">
        <v>368</v>
      </c>
      <c r="B257" s="11" t="s">
        <v>24</v>
      </c>
      <c r="C257" s="11" t="s">
        <v>27</v>
      </c>
      <c r="D257" s="19" t="s">
        <v>143</v>
      </c>
      <c r="E257" s="19"/>
      <c r="F257" s="127">
        <f>SUM(F258)</f>
        <v>66457</v>
      </c>
    </row>
    <row r="258" spans="1:6" ht="30" x14ac:dyDescent="0.2">
      <c r="A258" s="113" t="s">
        <v>169</v>
      </c>
      <c r="B258" s="11" t="s">
        <v>24</v>
      </c>
      <c r="C258" s="11" t="s">
        <v>27</v>
      </c>
      <c r="D258" s="19" t="s">
        <v>172</v>
      </c>
      <c r="E258" s="19"/>
      <c r="F258" s="127">
        <f>SUM(F259)</f>
        <v>66457</v>
      </c>
    </row>
    <row r="259" spans="1:6" ht="15" x14ac:dyDescent="0.2">
      <c r="A259" s="129" t="s">
        <v>180</v>
      </c>
      <c r="B259" s="11" t="s">
        <v>24</v>
      </c>
      <c r="C259" s="11" t="s">
        <v>27</v>
      </c>
      <c r="D259" s="19" t="s">
        <v>181</v>
      </c>
      <c r="E259" s="19"/>
      <c r="F259" s="127">
        <f>SUM(F260,F264,F268,F274,F276,F270,F278,F266,F272,F262)</f>
        <v>66457</v>
      </c>
    </row>
    <row r="260" spans="1:6" ht="30" x14ac:dyDescent="0.2">
      <c r="A260" s="129" t="s">
        <v>171</v>
      </c>
      <c r="B260" s="11" t="s">
        <v>24</v>
      </c>
      <c r="C260" s="11" t="s">
        <v>27</v>
      </c>
      <c r="D260" s="19" t="s">
        <v>182</v>
      </c>
      <c r="E260" s="19"/>
      <c r="F260" s="127">
        <f>SUM(F261)</f>
        <v>19354.599999999999</v>
      </c>
    </row>
    <row r="261" spans="1:6" ht="30" x14ac:dyDescent="0.2">
      <c r="A261" s="106" t="s">
        <v>86</v>
      </c>
      <c r="B261" s="12" t="s">
        <v>24</v>
      </c>
      <c r="C261" s="12" t="s">
        <v>27</v>
      </c>
      <c r="D261" s="15" t="s">
        <v>182</v>
      </c>
      <c r="E261" s="15" t="s">
        <v>83</v>
      </c>
      <c r="F261" s="126">
        <v>19354.599999999999</v>
      </c>
    </row>
    <row r="262" spans="1:6" ht="30" x14ac:dyDescent="0.2">
      <c r="A262" s="113" t="s">
        <v>379</v>
      </c>
      <c r="B262" s="11" t="s">
        <v>24</v>
      </c>
      <c r="C262" s="11" t="s">
        <v>27</v>
      </c>
      <c r="D262" s="19" t="s">
        <v>378</v>
      </c>
      <c r="E262" s="19"/>
      <c r="F262" s="127">
        <f>SUM(F263)</f>
        <v>270</v>
      </c>
    </row>
    <row r="263" spans="1:6" ht="30" x14ac:dyDescent="0.2">
      <c r="A263" s="106" t="s">
        <v>124</v>
      </c>
      <c r="B263" s="12" t="s">
        <v>24</v>
      </c>
      <c r="C263" s="12" t="s">
        <v>27</v>
      </c>
      <c r="D263" s="15" t="s">
        <v>378</v>
      </c>
      <c r="E263" s="15" t="s">
        <v>79</v>
      </c>
      <c r="F263" s="126">
        <v>270</v>
      </c>
    </row>
    <row r="264" spans="1:6" ht="30" x14ac:dyDescent="0.2">
      <c r="A264" s="113" t="s">
        <v>341</v>
      </c>
      <c r="B264" s="11" t="s">
        <v>24</v>
      </c>
      <c r="C264" s="11" t="s">
        <v>27</v>
      </c>
      <c r="D264" s="19" t="s">
        <v>342</v>
      </c>
      <c r="E264" s="19"/>
      <c r="F264" s="127">
        <f>SUM(F265)</f>
        <v>50</v>
      </c>
    </row>
    <row r="265" spans="1:6" ht="30" x14ac:dyDescent="0.2">
      <c r="A265" s="106" t="s">
        <v>86</v>
      </c>
      <c r="B265" s="12" t="s">
        <v>24</v>
      </c>
      <c r="C265" s="12" t="s">
        <v>27</v>
      </c>
      <c r="D265" s="15" t="s">
        <v>342</v>
      </c>
      <c r="E265" s="15" t="s">
        <v>83</v>
      </c>
      <c r="F265" s="126">
        <v>50</v>
      </c>
    </row>
    <row r="266" spans="1:6" ht="60" x14ac:dyDescent="0.2">
      <c r="A266" s="113" t="s">
        <v>352</v>
      </c>
      <c r="B266" s="11" t="s">
        <v>24</v>
      </c>
      <c r="C266" s="11" t="s">
        <v>27</v>
      </c>
      <c r="D266" s="19" t="s">
        <v>348</v>
      </c>
      <c r="E266" s="19"/>
      <c r="F266" s="127">
        <f>SUM(F267)</f>
        <v>60</v>
      </c>
    </row>
    <row r="267" spans="1:6" ht="30" x14ac:dyDescent="0.2">
      <c r="A267" s="106" t="s">
        <v>86</v>
      </c>
      <c r="B267" s="12" t="s">
        <v>24</v>
      </c>
      <c r="C267" s="12" t="s">
        <v>27</v>
      </c>
      <c r="D267" s="15" t="s">
        <v>348</v>
      </c>
      <c r="E267" s="15" t="s">
        <v>83</v>
      </c>
      <c r="F267" s="126">
        <v>60</v>
      </c>
    </row>
    <row r="268" spans="1:6" ht="30" x14ac:dyDescent="0.2">
      <c r="A268" s="129" t="s">
        <v>335</v>
      </c>
      <c r="B268" s="11" t="s">
        <v>24</v>
      </c>
      <c r="C268" s="11" t="s">
        <v>27</v>
      </c>
      <c r="D268" s="11" t="s">
        <v>183</v>
      </c>
      <c r="E268" s="11"/>
      <c r="F268" s="127">
        <f>SUM(F269)</f>
        <v>1038</v>
      </c>
    </row>
    <row r="269" spans="1:6" ht="30" x14ac:dyDescent="0.2">
      <c r="A269" s="106" t="s">
        <v>86</v>
      </c>
      <c r="B269" s="12" t="s">
        <v>24</v>
      </c>
      <c r="C269" s="12" t="s">
        <v>27</v>
      </c>
      <c r="D269" s="12" t="s">
        <v>183</v>
      </c>
      <c r="E269" s="15" t="s">
        <v>83</v>
      </c>
      <c r="F269" s="126">
        <v>1038</v>
      </c>
    </row>
    <row r="270" spans="1:6" ht="45" x14ac:dyDescent="0.2">
      <c r="A270" s="113" t="s">
        <v>252</v>
      </c>
      <c r="B270" s="11" t="s">
        <v>24</v>
      </c>
      <c r="C270" s="11" t="s">
        <v>27</v>
      </c>
      <c r="D270" s="11" t="s">
        <v>299</v>
      </c>
      <c r="E270" s="15"/>
      <c r="F270" s="127">
        <f>SUM(F271)</f>
        <v>850</v>
      </c>
    </row>
    <row r="271" spans="1:6" ht="30" x14ac:dyDescent="0.2">
      <c r="A271" s="106" t="s">
        <v>86</v>
      </c>
      <c r="B271" s="12" t="s">
        <v>24</v>
      </c>
      <c r="C271" s="12" t="s">
        <v>27</v>
      </c>
      <c r="D271" s="12" t="s">
        <v>299</v>
      </c>
      <c r="E271" s="15" t="s">
        <v>83</v>
      </c>
      <c r="F271" s="126">
        <v>850</v>
      </c>
    </row>
    <row r="272" spans="1:6" ht="60" x14ac:dyDescent="0.2">
      <c r="A272" s="113" t="s">
        <v>349</v>
      </c>
      <c r="B272" s="11" t="s">
        <v>24</v>
      </c>
      <c r="C272" s="11" t="s">
        <v>27</v>
      </c>
      <c r="D272" s="11" t="s">
        <v>350</v>
      </c>
      <c r="E272" s="15"/>
      <c r="F272" s="127">
        <f>SUM(F273)</f>
        <v>2938.4</v>
      </c>
    </row>
    <row r="273" spans="1:6" ht="30" x14ac:dyDescent="0.2">
      <c r="A273" s="106" t="s">
        <v>86</v>
      </c>
      <c r="B273" s="12" t="s">
        <v>24</v>
      </c>
      <c r="C273" s="12" t="s">
        <v>27</v>
      </c>
      <c r="D273" s="12" t="s">
        <v>350</v>
      </c>
      <c r="E273" s="15" t="s">
        <v>83</v>
      </c>
      <c r="F273" s="126">
        <v>2938.4</v>
      </c>
    </row>
    <row r="274" spans="1:6" ht="105" x14ac:dyDescent="0.2">
      <c r="A274" s="129" t="s">
        <v>266</v>
      </c>
      <c r="B274" s="11" t="s">
        <v>24</v>
      </c>
      <c r="C274" s="11" t="s">
        <v>27</v>
      </c>
      <c r="D274" s="19" t="s">
        <v>184</v>
      </c>
      <c r="E274" s="19"/>
      <c r="F274" s="127">
        <f>SUM(F275)</f>
        <v>37539</v>
      </c>
    </row>
    <row r="275" spans="1:6" ht="30" x14ac:dyDescent="0.2">
      <c r="A275" s="106" t="s">
        <v>86</v>
      </c>
      <c r="B275" s="12" t="s">
        <v>24</v>
      </c>
      <c r="C275" s="12" t="s">
        <v>27</v>
      </c>
      <c r="D275" s="15" t="s">
        <v>184</v>
      </c>
      <c r="E275" s="15" t="s">
        <v>83</v>
      </c>
      <c r="F275" s="126">
        <v>37539</v>
      </c>
    </row>
    <row r="276" spans="1:6" ht="45" x14ac:dyDescent="0.2">
      <c r="A276" s="129" t="s">
        <v>185</v>
      </c>
      <c r="B276" s="11" t="s">
        <v>24</v>
      </c>
      <c r="C276" s="11" t="s">
        <v>27</v>
      </c>
      <c r="D276" s="19" t="s">
        <v>186</v>
      </c>
      <c r="E276" s="19"/>
      <c r="F276" s="127">
        <f>SUM(F277)</f>
        <v>451</v>
      </c>
    </row>
    <row r="277" spans="1:6" ht="30" x14ac:dyDescent="0.2">
      <c r="A277" s="106" t="s">
        <v>86</v>
      </c>
      <c r="B277" s="12" t="s">
        <v>24</v>
      </c>
      <c r="C277" s="12" t="s">
        <v>27</v>
      </c>
      <c r="D277" s="15" t="s">
        <v>186</v>
      </c>
      <c r="E277" s="15" t="s">
        <v>83</v>
      </c>
      <c r="F277" s="126">
        <v>451</v>
      </c>
    </row>
    <row r="278" spans="1:6" ht="45" x14ac:dyDescent="0.2">
      <c r="A278" s="129" t="s">
        <v>340</v>
      </c>
      <c r="B278" s="11" t="s">
        <v>24</v>
      </c>
      <c r="C278" s="11" t="s">
        <v>27</v>
      </c>
      <c r="D278" s="19" t="s">
        <v>394</v>
      </c>
      <c r="E278" s="19"/>
      <c r="F278" s="127">
        <f>SUM(F279)</f>
        <v>3906</v>
      </c>
    </row>
    <row r="279" spans="1:6" ht="30" x14ac:dyDescent="0.2">
      <c r="A279" s="106" t="s">
        <v>86</v>
      </c>
      <c r="B279" s="12" t="s">
        <v>24</v>
      </c>
      <c r="C279" s="12" t="s">
        <v>27</v>
      </c>
      <c r="D279" s="15" t="s">
        <v>394</v>
      </c>
      <c r="E279" s="15" t="s">
        <v>83</v>
      </c>
      <c r="F279" s="126">
        <v>3906</v>
      </c>
    </row>
    <row r="280" spans="1:6" ht="45" x14ac:dyDescent="0.2">
      <c r="A280" s="129" t="s">
        <v>362</v>
      </c>
      <c r="B280" s="11" t="s">
        <v>24</v>
      </c>
      <c r="C280" s="11" t="s">
        <v>27</v>
      </c>
      <c r="D280" s="19" t="s">
        <v>193</v>
      </c>
      <c r="E280" s="19"/>
      <c r="F280" s="127">
        <f>SUM(F281)</f>
        <v>546</v>
      </c>
    </row>
    <row r="281" spans="1:6" ht="45" x14ac:dyDescent="0.2">
      <c r="A281" s="129" t="s">
        <v>190</v>
      </c>
      <c r="B281" s="11" t="s">
        <v>24</v>
      </c>
      <c r="C281" s="11" t="s">
        <v>27</v>
      </c>
      <c r="D281" s="19" t="s">
        <v>194</v>
      </c>
      <c r="E281" s="19"/>
      <c r="F281" s="127">
        <f>SUM(F282,F285)</f>
        <v>546</v>
      </c>
    </row>
    <row r="282" spans="1:6" ht="30" x14ac:dyDescent="0.2">
      <c r="A282" s="129" t="s">
        <v>210</v>
      </c>
      <c r="B282" s="11" t="s">
        <v>24</v>
      </c>
      <c r="C282" s="11" t="s">
        <v>27</v>
      </c>
      <c r="D282" s="19" t="s">
        <v>212</v>
      </c>
      <c r="E282" s="19"/>
      <c r="F282" s="127">
        <f>SUM(F283)</f>
        <v>50</v>
      </c>
    </row>
    <row r="283" spans="1:6" ht="60" x14ac:dyDescent="0.2">
      <c r="A283" s="129" t="s">
        <v>267</v>
      </c>
      <c r="B283" s="11" t="s">
        <v>24</v>
      </c>
      <c r="C283" s="11" t="s">
        <v>27</v>
      </c>
      <c r="D283" s="19" t="s">
        <v>261</v>
      </c>
      <c r="E283" s="19"/>
      <c r="F283" s="127">
        <f>SUM(F284)</f>
        <v>50</v>
      </c>
    </row>
    <row r="284" spans="1:6" ht="30" x14ac:dyDescent="0.2">
      <c r="A284" s="106" t="s">
        <v>86</v>
      </c>
      <c r="B284" s="12" t="s">
        <v>24</v>
      </c>
      <c r="C284" s="12" t="s">
        <v>27</v>
      </c>
      <c r="D284" s="15" t="s">
        <v>261</v>
      </c>
      <c r="E284" s="15" t="s">
        <v>83</v>
      </c>
      <c r="F284" s="126">
        <v>50</v>
      </c>
    </row>
    <row r="285" spans="1:6" ht="30" x14ac:dyDescent="0.2">
      <c r="A285" s="129" t="s">
        <v>191</v>
      </c>
      <c r="B285" s="11" t="s">
        <v>24</v>
      </c>
      <c r="C285" s="11" t="s">
        <v>27</v>
      </c>
      <c r="D285" s="19" t="s">
        <v>195</v>
      </c>
      <c r="E285" s="19"/>
      <c r="F285" s="127">
        <f>SUM(F286)</f>
        <v>496</v>
      </c>
    </row>
    <row r="286" spans="1:6" ht="45" x14ac:dyDescent="0.2">
      <c r="A286" s="129" t="s">
        <v>192</v>
      </c>
      <c r="B286" s="11" t="s">
        <v>24</v>
      </c>
      <c r="C286" s="11" t="s">
        <v>27</v>
      </c>
      <c r="D286" s="19" t="s">
        <v>196</v>
      </c>
      <c r="E286" s="19"/>
      <c r="F286" s="127">
        <f>SUM(F287)</f>
        <v>496</v>
      </c>
    </row>
    <row r="287" spans="1:6" ht="30" x14ac:dyDescent="0.2">
      <c r="A287" s="106" t="s">
        <v>86</v>
      </c>
      <c r="B287" s="12" t="s">
        <v>24</v>
      </c>
      <c r="C287" s="12" t="s">
        <v>27</v>
      </c>
      <c r="D287" s="15" t="s">
        <v>196</v>
      </c>
      <c r="E287" s="15" t="s">
        <v>83</v>
      </c>
      <c r="F287" s="126">
        <v>496</v>
      </c>
    </row>
    <row r="288" spans="1:6" ht="30" x14ac:dyDescent="0.2">
      <c r="A288" s="128" t="s">
        <v>262</v>
      </c>
      <c r="B288" s="10" t="s">
        <v>24</v>
      </c>
      <c r="C288" s="10" t="s">
        <v>16</v>
      </c>
      <c r="D288" s="15"/>
      <c r="E288" s="15"/>
      <c r="F288" s="127">
        <f>SUM(F289)</f>
        <v>21381.5</v>
      </c>
    </row>
    <row r="289" spans="1:6" ht="45" x14ac:dyDescent="0.2">
      <c r="A289" s="129" t="s">
        <v>368</v>
      </c>
      <c r="B289" s="11" t="s">
        <v>24</v>
      </c>
      <c r="C289" s="11" t="s">
        <v>16</v>
      </c>
      <c r="D289" s="19" t="s">
        <v>143</v>
      </c>
      <c r="E289" s="15"/>
      <c r="F289" s="127">
        <f>SUM(F290)</f>
        <v>21381.5</v>
      </c>
    </row>
    <row r="290" spans="1:6" ht="30" x14ac:dyDescent="0.2">
      <c r="A290" s="113" t="s">
        <v>169</v>
      </c>
      <c r="B290" s="11" t="s">
        <v>24</v>
      </c>
      <c r="C290" s="11" t="s">
        <v>16</v>
      </c>
      <c r="D290" s="19" t="s">
        <v>172</v>
      </c>
      <c r="E290" s="15"/>
      <c r="F290" s="127">
        <f>SUM(F291,F302)</f>
        <v>21381.5</v>
      </c>
    </row>
    <row r="291" spans="1:6" ht="15" x14ac:dyDescent="0.2">
      <c r="A291" s="113" t="s">
        <v>187</v>
      </c>
      <c r="B291" s="11" t="s">
        <v>24</v>
      </c>
      <c r="C291" s="11" t="s">
        <v>16</v>
      </c>
      <c r="D291" s="19" t="s">
        <v>188</v>
      </c>
      <c r="E291" s="19"/>
      <c r="F291" s="127">
        <f>SUM(F292,F300,F298,F296,F294)</f>
        <v>17307.3</v>
      </c>
    </row>
    <row r="292" spans="1:6" ht="30" x14ac:dyDescent="0.2">
      <c r="A292" s="113" t="s">
        <v>171</v>
      </c>
      <c r="B292" s="11" t="s">
        <v>24</v>
      </c>
      <c r="C292" s="11" t="s">
        <v>16</v>
      </c>
      <c r="D292" s="19" t="s">
        <v>189</v>
      </c>
      <c r="E292" s="19"/>
      <c r="F292" s="127">
        <f>SUM(F293)</f>
        <v>16326</v>
      </c>
    </row>
    <row r="293" spans="1:6" ht="30" x14ac:dyDescent="0.2">
      <c r="A293" s="106" t="s">
        <v>86</v>
      </c>
      <c r="B293" s="12" t="s">
        <v>24</v>
      </c>
      <c r="C293" s="12" t="s">
        <v>16</v>
      </c>
      <c r="D293" s="15" t="s">
        <v>189</v>
      </c>
      <c r="E293" s="15" t="s">
        <v>83</v>
      </c>
      <c r="F293" s="126">
        <v>16326</v>
      </c>
    </row>
    <row r="294" spans="1:6" ht="30" x14ac:dyDescent="0.2">
      <c r="A294" s="113" t="s">
        <v>305</v>
      </c>
      <c r="B294" s="11" t="s">
        <v>24</v>
      </c>
      <c r="C294" s="11" t="s">
        <v>16</v>
      </c>
      <c r="D294" s="19" t="s">
        <v>306</v>
      </c>
      <c r="E294" s="19"/>
      <c r="F294" s="127">
        <f>SUM(F295)</f>
        <v>0</v>
      </c>
    </row>
    <row r="295" spans="1:6" ht="30" x14ac:dyDescent="0.2">
      <c r="A295" s="106" t="s">
        <v>86</v>
      </c>
      <c r="B295" s="12" t="s">
        <v>24</v>
      </c>
      <c r="C295" s="12" t="s">
        <v>16</v>
      </c>
      <c r="D295" s="15" t="s">
        <v>306</v>
      </c>
      <c r="E295" s="15" t="s">
        <v>83</v>
      </c>
      <c r="F295" s="126">
        <v>0</v>
      </c>
    </row>
    <row r="296" spans="1:6" ht="15" x14ac:dyDescent="0.2">
      <c r="A296" s="113" t="s">
        <v>269</v>
      </c>
      <c r="B296" s="11" t="s">
        <v>24</v>
      </c>
      <c r="C296" s="11" t="s">
        <v>16</v>
      </c>
      <c r="D296" s="19" t="s">
        <v>280</v>
      </c>
      <c r="E296" s="19"/>
      <c r="F296" s="127">
        <f>SUM(F297)</f>
        <v>79.3</v>
      </c>
    </row>
    <row r="297" spans="1:6" ht="30" x14ac:dyDescent="0.2">
      <c r="A297" s="106" t="s">
        <v>86</v>
      </c>
      <c r="B297" s="12" t="s">
        <v>24</v>
      </c>
      <c r="C297" s="12" t="s">
        <v>16</v>
      </c>
      <c r="D297" s="15" t="s">
        <v>280</v>
      </c>
      <c r="E297" s="15" t="s">
        <v>83</v>
      </c>
      <c r="F297" s="126">
        <v>79.3</v>
      </c>
    </row>
    <row r="298" spans="1:6" ht="60" x14ac:dyDescent="0.2">
      <c r="A298" s="113" t="s">
        <v>352</v>
      </c>
      <c r="B298" s="11" t="s">
        <v>24</v>
      </c>
      <c r="C298" s="11" t="s">
        <v>16</v>
      </c>
      <c r="D298" s="19" t="s">
        <v>351</v>
      </c>
      <c r="E298" s="19"/>
      <c r="F298" s="127">
        <f>SUM(F299)</f>
        <v>20</v>
      </c>
    </row>
    <row r="299" spans="1:6" ht="30" x14ac:dyDescent="0.2">
      <c r="A299" s="106" t="s">
        <v>86</v>
      </c>
      <c r="B299" s="12" t="s">
        <v>24</v>
      </c>
      <c r="C299" s="12" t="s">
        <v>16</v>
      </c>
      <c r="D299" s="15" t="s">
        <v>351</v>
      </c>
      <c r="E299" s="15" t="s">
        <v>83</v>
      </c>
      <c r="F299" s="126">
        <v>20</v>
      </c>
    </row>
    <row r="300" spans="1:6" ht="105" x14ac:dyDescent="0.2">
      <c r="A300" s="129" t="s">
        <v>266</v>
      </c>
      <c r="B300" s="11" t="s">
        <v>24</v>
      </c>
      <c r="C300" s="11" t="s">
        <v>16</v>
      </c>
      <c r="D300" s="19" t="s">
        <v>265</v>
      </c>
      <c r="E300" s="19"/>
      <c r="F300" s="127">
        <f>SUM(F301)</f>
        <v>882</v>
      </c>
    </row>
    <row r="301" spans="1:6" ht="30" x14ac:dyDescent="0.2">
      <c r="A301" s="106" t="s">
        <v>86</v>
      </c>
      <c r="B301" s="12" t="s">
        <v>24</v>
      </c>
      <c r="C301" s="12" t="s">
        <v>16</v>
      </c>
      <c r="D301" s="15" t="s">
        <v>265</v>
      </c>
      <c r="E301" s="15" t="s">
        <v>83</v>
      </c>
      <c r="F301" s="126">
        <v>882</v>
      </c>
    </row>
    <row r="302" spans="1:6" ht="15" x14ac:dyDescent="0.2">
      <c r="A302" s="113" t="s">
        <v>400</v>
      </c>
      <c r="B302" s="11" t="s">
        <v>24</v>
      </c>
      <c r="C302" s="11" t="s">
        <v>16</v>
      </c>
      <c r="D302" s="19" t="s">
        <v>401</v>
      </c>
      <c r="E302" s="15"/>
      <c r="F302" s="127">
        <f>SUM(F303)</f>
        <v>4074.2</v>
      </c>
    </row>
    <row r="303" spans="1:6" ht="45" x14ac:dyDescent="0.2">
      <c r="A303" s="113" t="s">
        <v>402</v>
      </c>
      <c r="B303" s="11" t="s">
        <v>24</v>
      </c>
      <c r="C303" s="11" t="s">
        <v>16</v>
      </c>
      <c r="D303" s="19" t="s">
        <v>403</v>
      </c>
      <c r="E303" s="19"/>
      <c r="F303" s="127">
        <f>SUM(F304)</f>
        <v>4074.2</v>
      </c>
    </row>
    <row r="304" spans="1:6" ht="30" x14ac:dyDescent="0.2">
      <c r="A304" s="106" t="s">
        <v>86</v>
      </c>
      <c r="B304" s="12" t="s">
        <v>24</v>
      </c>
      <c r="C304" s="12" t="s">
        <v>16</v>
      </c>
      <c r="D304" s="15" t="s">
        <v>403</v>
      </c>
      <c r="E304" s="15" t="s">
        <v>83</v>
      </c>
      <c r="F304" s="126">
        <v>4074.2</v>
      </c>
    </row>
    <row r="305" spans="1:6" ht="15" x14ac:dyDescent="0.2">
      <c r="A305" s="108" t="s">
        <v>29</v>
      </c>
      <c r="B305" s="22" t="s">
        <v>24</v>
      </c>
      <c r="C305" s="22" t="s">
        <v>24</v>
      </c>
      <c r="D305" s="22"/>
      <c r="E305" s="22"/>
      <c r="F305" s="119">
        <f>SUM(F306)</f>
        <v>392.59999999999997</v>
      </c>
    </row>
    <row r="306" spans="1:6" ht="45" x14ac:dyDescent="0.2">
      <c r="A306" s="129" t="s">
        <v>368</v>
      </c>
      <c r="B306" s="19" t="s">
        <v>24</v>
      </c>
      <c r="C306" s="19" t="s">
        <v>24</v>
      </c>
      <c r="D306" s="19" t="s">
        <v>143</v>
      </c>
      <c r="E306" s="19"/>
      <c r="F306" s="119">
        <f>SUM(F307)</f>
        <v>392.59999999999997</v>
      </c>
    </row>
    <row r="307" spans="1:6" ht="30" x14ac:dyDescent="0.2">
      <c r="A307" s="129" t="s">
        <v>197</v>
      </c>
      <c r="B307" s="19" t="s">
        <v>24</v>
      </c>
      <c r="C307" s="19" t="s">
        <v>24</v>
      </c>
      <c r="D307" s="19" t="s">
        <v>144</v>
      </c>
      <c r="E307" s="19"/>
      <c r="F307" s="119">
        <f>SUM(F311,F308,F316)</f>
        <v>392.59999999999997</v>
      </c>
    </row>
    <row r="308" spans="1:6" ht="1.5" customHeight="1" x14ac:dyDescent="0.2">
      <c r="A308" s="106" t="s">
        <v>332</v>
      </c>
      <c r="B308" s="11" t="s">
        <v>24</v>
      </c>
      <c r="C308" s="11" t="s">
        <v>24</v>
      </c>
      <c r="D308" s="66" t="s">
        <v>330</v>
      </c>
      <c r="E308" s="20"/>
      <c r="F308" s="119">
        <f>SUM(F309)</f>
        <v>0</v>
      </c>
    </row>
    <row r="309" spans="1:6" ht="15" hidden="1" x14ac:dyDescent="0.2">
      <c r="A309" s="113" t="s">
        <v>333</v>
      </c>
      <c r="B309" s="11" t="s">
        <v>24</v>
      </c>
      <c r="C309" s="11" t="s">
        <v>24</v>
      </c>
      <c r="D309" s="66" t="s">
        <v>331</v>
      </c>
      <c r="E309" s="20"/>
      <c r="F309" s="119">
        <f>SUM(F310)</f>
        <v>0</v>
      </c>
    </row>
    <row r="310" spans="1:6" ht="30" hidden="1" x14ac:dyDescent="0.2">
      <c r="A310" s="106" t="s">
        <v>86</v>
      </c>
      <c r="B310" s="12" t="s">
        <v>24</v>
      </c>
      <c r="C310" s="12" t="s">
        <v>24</v>
      </c>
      <c r="D310" s="20" t="s">
        <v>331</v>
      </c>
      <c r="E310" s="20" t="s">
        <v>83</v>
      </c>
      <c r="F310" s="110">
        <v>0</v>
      </c>
    </row>
    <row r="311" spans="1:6" ht="15" x14ac:dyDescent="0.2">
      <c r="A311" s="129" t="s">
        <v>142</v>
      </c>
      <c r="B311" s="19" t="s">
        <v>24</v>
      </c>
      <c r="C311" s="19" t="s">
        <v>24</v>
      </c>
      <c r="D311" s="19" t="s">
        <v>145</v>
      </c>
      <c r="E311" s="19"/>
      <c r="F311" s="119">
        <f>SUM(F312,F314)</f>
        <v>365.2</v>
      </c>
    </row>
    <row r="312" spans="1:6" ht="30" x14ac:dyDescent="0.2">
      <c r="A312" s="129" t="s">
        <v>198</v>
      </c>
      <c r="B312" s="19" t="s">
        <v>24</v>
      </c>
      <c r="C312" s="19" t="s">
        <v>24</v>
      </c>
      <c r="D312" s="19" t="s">
        <v>199</v>
      </c>
      <c r="E312" s="19"/>
      <c r="F312" s="119">
        <f>SUM(F313)</f>
        <v>345.2</v>
      </c>
    </row>
    <row r="313" spans="1:6" ht="30" x14ac:dyDescent="0.2">
      <c r="A313" s="106" t="s">
        <v>86</v>
      </c>
      <c r="B313" s="15" t="s">
        <v>24</v>
      </c>
      <c r="C313" s="15" t="s">
        <v>24</v>
      </c>
      <c r="D313" s="15" t="s">
        <v>199</v>
      </c>
      <c r="E313" s="12" t="s">
        <v>83</v>
      </c>
      <c r="F313" s="110">
        <v>345.2</v>
      </c>
    </row>
    <row r="314" spans="1:6" ht="15" x14ac:dyDescent="0.2">
      <c r="A314" s="113" t="s">
        <v>288</v>
      </c>
      <c r="B314" s="11" t="s">
        <v>24</v>
      </c>
      <c r="C314" s="11" t="s">
        <v>24</v>
      </c>
      <c r="D314" s="66" t="s">
        <v>289</v>
      </c>
      <c r="E314" s="20"/>
      <c r="F314" s="119">
        <f>SUM(F315)</f>
        <v>20</v>
      </c>
    </row>
    <row r="315" spans="1:6" ht="30" x14ac:dyDescent="0.2">
      <c r="A315" s="106" t="s">
        <v>86</v>
      </c>
      <c r="B315" s="12" t="s">
        <v>24</v>
      </c>
      <c r="C315" s="12" t="s">
        <v>24</v>
      </c>
      <c r="D315" s="20" t="s">
        <v>289</v>
      </c>
      <c r="E315" s="20" t="s">
        <v>83</v>
      </c>
      <c r="F315" s="110">
        <v>20</v>
      </c>
    </row>
    <row r="316" spans="1:6" ht="30" x14ac:dyDescent="0.2">
      <c r="A316" s="113" t="s">
        <v>290</v>
      </c>
      <c r="B316" s="11" t="s">
        <v>24</v>
      </c>
      <c r="C316" s="11" t="s">
        <v>24</v>
      </c>
      <c r="D316" s="19" t="s">
        <v>291</v>
      </c>
      <c r="E316" s="15"/>
      <c r="F316" s="127">
        <f>SUM(F317)</f>
        <v>27.4</v>
      </c>
    </row>
    <row r="317" spans="1:6" ht="15" x14ac:dyDescent="0.2">
      <c r="A317" s="113" t="s">
        <v>292</v>
      </c>
      <c r="B317" s="11" t="s">
        <v>24</v>
      </c>
      <c r="C317" s="11" t="s">
        <v>24</v>
      </c>
      <c r="D317" s="19" t="s">
        <v>293</v>
      </c>
      <c r="E317" s="15"/>
      <c r="F317" s="127">
        <f>SUM(F318)</f>
        <v>27.4</v>
      </c>
    </row>
    <row r="318" spans="1:6" ht="30" x14ac:dyDescent="0.2">
      <c r="A318" s="106" t="s">
        <v>86</v>
      </c>
      <c r="B318" s="12" t="s">
        <v>24</v>
      </c>
      <c r="C318" s="12" t="s">
        <v>24</v>
      </c>
      <c r="D318" s="19" t="s">
        <v>293</v>
      </c>
      <c r="E318" s="15" t="s">
        <v>83</v>
      </c>
      <c r="F318" s="126">
        <v>27.4</v>
      </c>
    </row>
    <row r="319" spans="1:6" ht="15" x14ac:dyDescent="0.2">
      <c r="A319" s="108" t="s">
        <v>30</v>
      </c>
      <c r="B319" s="22" t="s">
        <v>24</v>
      </c>
      <c r="C319" s="22" t="s">
        <v>31</v>
      </c>
      <c r="D319" s="22"/>
      <c r="E319" s="22"/>
      <c r="F319" s="119">
        <f>SUM(F320,F330)</f>
        <v>494.4</v>
      </c>
    </row>
    <row r="320" spans="1:6" ht="45" x14ac:dyDescent="0.2">
      <c r="A320" s="129" t="s">
        <v>368</v>
      </c>
      <c r="B320" s="11" t="s">
        <v>24</v>
      </c>
      <c r="C320" s="11" t="s">
        <v>31</v>
      </c>
      <c r="D320" s="19" t="s">
        <v>143</v>
      </c>
      <c r="E320" s="12"/>
      <c r="F320" s="119">
        <f>SUM(F321)</f>
        <v>105.6</v>
      </c>
    </row>
    <row r="321" spans="1:6" ht="30" x14ac:dyDescent="0.2">
      <c r="A321" s="113" t="s">
        <v>169</v>
      </c>
      <c r="B321" s="11" t="s">
        <v>24</v>
      </c>
      <c r="C321" s="11" t="s">
        <v>31</v>
      </c>
      <c r="D321" s="19" t="s">
        <v>172</v>
      </c>
      <c r="E321" s="12"/>
      <c r="F321" s="119">
        <f>SUM(F322,F327)</f>
        <v>105.6</v>
      </c>
    </row>
    <row r="322" spans="1:6" ht="15" x14ac:dyDescent="0.2">
      <c r="A322" s="129" t="s">
        <v>180</v>
      </c>
      <c r="B322" s="11" t="s">
        <v>24</v>
      </c>
      <c r="C322" s="11" t="s">
        <v>31</v>
      </c>
      <c r="D322" s="19" t="s">
        <v>181</v>
      </c>
      <c r="E322" s="12"/>
      <c r="F322" s="119">
        <f>SUM(F323,F325)</f>
        <v>90.6</v>
      </c>
    </row>
    <row r="323" spans="1:6" ht="30" x14ac:dyDescent="0.2">
      <c r="A323" s="113" t="s">
        <v>305</v>
      </c>
      <c r="B323" s="11" t="s">
        <v>24</v>
      </c>
      <c r="C323" s="11" t="s">
        <v>31</v>
      </c>
      <c r="D323" s="19" t="s">
        <v>304</v>
      </c>
      <c r="E323" s="19"/>
      <c r="F323" s="127">
        <f>SUM(F324)</f>
        <v>60</v>
      </c>
    </row>
    <row r="324" spans="1:6" ht="30" x14ac:dyDescent="0.2">
      <c r="A324" s="106" t="s">
        <v>124</v>
      </c>
      <c r="B324" s="12" t="s">
        <v>24</v>
      </c>
      <c r="C324" s="12" t="s">
        <v>31</v>
      </c>
      <c r="D324" s="15" t="s">
        <v>304</v>
      </c>
      <c r="E324" s="15" t="s">
        <v>79</v>
      </c>
      <c r="F324" s="126">
        <v>60</v>
      </c>
    </row>
    <row r="325" spans="1:6" ht="15" x14ac:dyDescent="0.2">
      <c r="A325" s="113" t="s">
        <v>269</v>
      </c>
      <c r="B325" s="11" t="s">
        <v>24</v>
      </c>
      <c r="C325" s="11" t="s">
        <v>31</v>
      </c>
      <c r="D325" s="19" t="s">
        <v>270</v>
      </c>
      <c r="E325" s="19"/>
      <c r="F325" s="127">
        <f>SUM(F326)</f>
        <v>30.6</v>
      </c>
    </row>
    <row r="326" spans="1:6" ht="30" x14ac:dyDescent="0.2">
      <c r="A326" s="106" t="s">
        <v>124</v>
      </c>
      <c r="B326" s="12" t="s">
        <v>24</v>
      </c>
      <c r="C326" s="12" t="s">
        <v>31</v>
      </c>
      <c r="D326" s="15" t="s">
        <v>270</v>
      </c>
      <c r="E326" s="15" t="s">
        <v>79</v>
      </c>
      <c r="F326" s="126">
        <v>30.6</v>
      </c>
    </row>
    <row r="327" spans="1:6" ht="15" x14ac:dyDescent="0.2">
      <c r="A327" s="113" t="s">
        <v>187</v>
      </c>
      <c r="B327" s="11" t="s">
        <v>24</v>
      </c>
      <c r="C327" s="11" t="s">
        <v>31</v>
      </c>
      <c r="D327" s="19" t="s">
        <v>188</v>
      </c>
      <c r="E327" s="15"/>
      <c r="F327" s="127">
        <f>SUM(F328)</f>
        <v>15</v>
      </c>
    </row>
    <row r="328" spans="1:6" ht="15" x14ac:dyDescent="0.2">
      <c r="A328" s="113" t="s">
        <v>269</v>
      </c>
      <c r="B328" s="11" t="s">
        <v>24</v>
      </c>
      <c r="C328" s="11" t="s">
        <v>31</v>
      </c>
      <c r="D328" s="19" t="s">
        <v>280</v>
      </c>
      <c r="E328" s="19"/>
      <c r="F328" s="127">
        <f>SUM(F329)</f>
        <v>15</v>
      </c>
    </row>
    <row r="329" spans="1:6" ht="30" x14ac:dyDescent="0.2">
      <c r="A329" s="106" t="s">
        <v>124</v>
      </c>
      <c r="B329" s="12" t="s">
        <v>24</v>
      </c>
      <c r="C329" s="12" t="s">
        <v>31</v>
      </c>
      <c r="D329" s="15" t="s">
        <v>280</v>
      </c>
      <c r="E329" s="15" t="s">
        <v>79</v>
      </c>
      <c r="F329" s="126">
        <v>15</v>
      </c>
    </row>
    <row r="330" spans="1:6" ht="45" x14ac:dyDescent="0.2">
      <c r="A330" s="129" t="s">
        <v>362</v>
      </c>
      <c r="B330" s="11" t="s">
        <v>24</v>
      </c>
      <c r="C330" s="11" t="s">
        <v>31</v>
      </c>
      <c r="D330" s="19" t="s">
        <v>193</v>
      </c>
      <c r="E330" s="15"/>
      <c r="F330" s="119">
        <f>SUM(F331)</f>
        <v>388.8</v>
      </c>
    </row>
    <row r="331" spans="1:6" ht="45" x14ac:dyDescent="0.2">
      <c r="A331" s="129" t="s">
        <v>190</v>
      </c>
      <c r="B331" s="11" t="s">
        <v>24</v>
      </c>
      <c r="C331" s="11" t="s">
        <v>31</v>
      </c>
      <c r="D331" s="19" t="s">
        <v>194</v>
      </c>
      <c r="E331" s="15"/>
      <c r="F331" s="119">
        <f>SUM(F332)</f>
        <v>388.8</v>
      </c>
    </row>
    <row r="332" spans="1:6" ht="30" x14ac:dyDescent="0.2">
      <c r="A332" s="129" t="s">
        <v>191</v>
      </c>
      <c r="B332" s="11" t="s">
        <v>24</v>
      </c>
      <c r="C332" s="11" t="s">
        <v>31</v>
      </c>
      <c r="D332" s="19" t="s">
        <v>195</v>
      </c>
      <c r="E332" s="15"/>
      <c r="F332" s="119">
        <f>SUM(F333)</f>
        <v>388.8</v>
      </c>
    </row>
    <row r="333" spans="1:6" ht="45" x14ac:dyDescent="0.2">
      <c r="A333" s="79" t="s">
        <v>230</v>
      </c>
      <c r="B333" s="11" t="s">
        <v>24</v>
      </c>
      <c r="C333" s="11" t="s">
        <v>31</v>
      </c>
      <c r="D333" s="87" t="s">
        <v>229</v>
      </c>
      <c r="E333" s="91"/>
      <c r="F333" s="105">
        <f>SUM(F334:F334)</f>
        <v>388.8</v>
      </c>
    </row>
    <row r="334" spans="1:6" ht="30.75" thickBot="1" x14ac:dyDescent="0.25">
      <c r="A334" s="106" t="s">
        <v>86</v>
      </c>
      <c r="B334" s="12" t="s">
        <v>24</v>
      </c>
      <c r="C334" s="12" t="s">
        <v>31</v>
      </c>
      <c r="D334" s="86" t="s">
        <v>229</v>
      </c>
      <c r="E334" s="92">
        <v>600</v>
      </c>
      <c r="F334" s="181">
        <v>388.8</v>
      </c>
    </row>
    <row r="335" spans="1:6" s="47" customFormat="1" ht="17.25" thickTop="1" thickBot="1" x14ac:dyDescent="0.25">
      <c r="A335" s="114" t="s">
        <v>73</v>
      </c>
      <c r="B335" s="8" t="s">
        <v>22</v>
      </c>
      <c r="C335" s="8"/>
      <c r="D335" s="8"/>
      <c r="E335" s="8"/>
      <c r="F335" s="124">
        <f>SUM(F336)</f>
        <v>15816.8</v>
      </c>
    </row>
    <row r="336" spans="1:6" ht="15.75" thickTop="1" x14ac:dyDescent="0.2">
      <c r="A336" s="157" t="s">
        <v>49</v>
      </c>
      <c r="B336" s="18" t="s">
        <v>22</v>
      </c>
      <c r="C336" s="18" t="s">
        <v>14</v>
      </c>
      <c r="D336" s="18"/>
      <c r="E336" s="18"/>
      <c r="F336" s="158">
        <f>SUM(F337,F346)</f>
        <v>15816.8</v>
      </c>
    </row>
    <row r="337" spans="1:6" ht="45" x14ac:dyDescent="0.2">
      <c r="A337" s="140" t="s">
        <v>361</v>
      </c>
      <c r="B337" s="19" t="s">
        <v>22</v>
      </c>
      <c r="C337" s="19" t="s">
        <v>14</v>
      </c>
      <c r="D337" s="19" t="s">
        <v>165</v>
      </c>
      <c r="E337" s="19"/>
      <c r="F337" s="119">
        <f>SUM(F338)</f>
        <v>15582.8</v>
      </c>
    </row>
    <row r="338" spans="1:6" ht="30" x14ac:dyDescent="0.2">
      <c r="A338" s="113" t="s">
        <v>163</v>
      </c>
      <c r="B338" s="19" t="s">
        <v>22</v>
      </c>
      <c r="C338" s="19" t="s">
        <v>14</v>
      </c>
      <c r="D338" s="19" t="s">
        <v>166</v>
      </c>
      <c r="E338" s="19"/>
      <c r="F338" s="119">
        <f>SUM(F339)</f>
        <v>15582.8</v>
      </c>
    </row>
    <row r="339" spans="1:6" ht="30" x14ac:dyDescent="0.2">
      <c r="A339" s="129" t="s">
        <v>200</v>
      </c>
      <c r="B339" s="19" t="s">
        <v>22</v>
      </c>
      <c r="C339" s="19" t="s">
        <v>14</v>
      </c>
      <c r="D339" s="19" t="s">
        <v>201</v>
      </c>
      <c r="E339" s="19"/>
      <c r="F339" s="119">
        <f>SUM(F340,F342,F344)</f>
        <v>15582.8</v>
      </c>
    </row>
    <row r="340" spans="1:6" ht="30" x14ac:dyDescent="0.2">
      <c r="A340" s="129" t="s">
        <v>203</v>
      </c>
      <c r="B340" s="19" t="s">
        <v>22</v>
      </c>
      <c r="C340" s="19" t="s">
        <v>14</v>
      </c>
      <c r="D340" s="19" t="s">
        <v>202</v>
      </c>
      <c r="E340" s="19"/>
      <c r="F340" s="119">
        <f>SUM(F341)</f>
        <v>15564.8</v>
      </c>
    </row>
    <row r="341" spans="1:6" ht="30" x14ac:dyDescent="0.2">
      <c r="A341" s="106" t="s">
        <v>86</v>
      </c>
      <c r="B341" s="12" t="s">
        <v>22</v>
      </c>
      <c r="C341" s="12" t="s">
        <v>14</v>
      </c>
      <c r="D341" s="15" t="s">
        <v>202</v>
      </c>
      <c r="E341" s="12" t="s">
        <v>83</v>
      </c>
      <c r="F341" s="110">
        <v>15564.8</v>
      </c>
    </row>
    <row r="342" spans="1:6" ht="0.75" customHeight="1" x14ac:dyDescent="0.2">
      <c r="A342" s="113" t="s">
        <v>251</v>
      </c>
      <c r="B342" s="11" t="s">
        <v>22</v>
      </c>
      <c r="C342" s="11" t="s">
        <v>14</v>
      </c>
      <c r="D342" s="19" t="s">
        <v>250</v>
      </c>
      <c r="E342" s="11"/>
      <c r="F342" s="119">
        <f>SUM(F343)</f>
        <v>0</v>
      </c>
    </row>
    <row r="343" spans="1:6" ht="30" hidden="1" x14ac:dyDescent="0.2">
      <c r="A343" s="106" t="s">
        <v>86</v>
      </c>
      <c r="B343" s="12" t="s">
        <v>22</v>
      </c>
      <c r="C343" s="12" t="s">
        <v>14</v>
      </c>
      <c r="D343" s="15" t="s">
        <v>250</v>
      </c>
      <c r="E343" s="12" t="s">
        <v>83</v>
      </c>
      <c r="F343" s="110">
        <v>0</v>
      </c>
    </row>
    <row r="344" spans="1:6" ht="45" x14ac:dyDescent="0.2">
      <c r="A344" s="113" t="s">
        <v>271</v>
      </c>
      <c r="B344" s="11" t="s">
        <v>22</v>
      </c>
      <c r="C344" s="11" t="s">
        <v>14</v>
      </c>
      <c r="D344" s="19" t="s">
        <v>272</v>
      </c>
      <c r="E344" s="15"/>
      <c r="F344" s="119">
        <f>SUM(F345)</f>
        <v>18</v>
      </c>
    </row>
    <row r="345" spans="1:6" ht="30" x14ac:dyDescent="0.2">
      <c r="A345" s="106" t="s">
        <v>86</v>
      </c>
      <c r="B345" s="12" t="s">
        <v>22</v>
      </c>
      <c r="C345" s="12" t="s">
        <v>14</v>
      </c>
      <c r="D345" s="15" t="s">
        <v>272</v>
      </c>
      <c r="E345" s="15" t="s">
        <v>83</v>
      </c>
      <c r="F345" s="110">
        <v>18</v>
      </c>
    </row>
    <row r="346" spans="1:6" ht="45" x14ac:dyDescent="0.2">
      <c r="A346" s="129" t="s">
        <v>362</v>
      </c>
      <c r="B346" s="11" t="s">
        <v>22</v>
      </c>
      <c r="C346" s="11" t="s">
        <v>14</v>
      </c>
      <c r="D346" s="19" t="s">
        <v>193</v>
      </c>
      <c r="E346" s="69"/>
      <c r="F346" s="125">
        <f>SUM(F347)</f>
        <v>234</v>
      </c>
    </row>
    <row r="347" spans="1:6" ht="45" x14ac:dyDescent="0.2">
      <c r="A347" s="129" t="s">
        <v>190</v>
      </c>
      <c r="B347" s="11" t="s">
        <v>22</v>
      </c>
      <c r="C347" s="11" t="s">
        <v>14</v>
      </c>
      <c r="D347" s="19" t="s">
        <v>194</v>
      </c>
      <c r="E347" s="15"/>
      <c r="F347" s="119">
        <f>SUM(F348)</f>
        <v>234</v>
      </c>
    </row>
    <row r="348" spans="1:6" ht="30" x14ac:dyDescent="0.2">
      <c r="A348" s="129" t="s">
        <v>191</v>
      </c>
      <c r="B348" s="11" t="s">
        <v>22</v>
      </c>
      <c r="C348" s="11" t="s">
        <v>14</v>
      </c>
      <c r="D348" s="19" t="s">
        <v>195</v>
      </c>
      <c r="E348" s="15"/>
      <c r="F348" s="119">
        <f>SUM(F349)</f>
        <v>234</v>
      </c>
    </row>
    <row r="349" spans="1:6" ht="60" x14ac:dyDescent="0.2">
      <c r="A349" s="134" t="s">
        <v>208</v>
      </c>
      <c r="B349" s="11" t="s">
        <v>22</v>
      </c>
      <c r="C349" s="11" t="s">
        <v>14</v>
      </c>
      <c r="D349" s="19" t="s">
        <v>209</v>
      </c>
      <c r="E349" s="15"/>
      <c r="F349" s="119">
        <f>SUM(F350)</f>
        <v>234</v>
      </c>
    </row>
    <row r="350" spans="1:6" ht="30.75" thickBot="1" x14ac:dyDescent="0.25">
      <c r="A350" s="106" t="s">
        <v>86</v>
      </c>
      <c r="B350" s="12" t="s">
        <v>22</v>
      </c>
      <c r="C350" s="12" t="s">
        <v>14</v>
      </c>
      <c r="D350" s="15" t="s">
        <v>209</v>
      </c>
      <c r="E350" s="34" t="s">
        <v>83</v>
      </c>
      <c r="F350" s="135">
        <v>234</v>
      </c>
    </row>
    <row r="351" spans="1:6" s="47" customFormat="1" ht="17.25" thickTop="1" thickBot="1" x14ac:dyDescent="0.25">
      <c r="A351" s="114" t="s">
        <v>32</v>
      </c>
      <c r="B351" s="8" t="s">
        <v>33</v>
      </c>
      <c r="C351" s="8"/>
      <c r="D351" s="8"/>
      <c r="E351" s="8"/>
      <c r="F351" s="124">
        <f>SUM(F352,F380,F361)</f>
        <v>5839.7000000000007</v>
      </c>
    </row>
    <row r="352" spans="1:6" ht="15.75" thickTop="1" x14ac:dyDescent="0.2">
      <c r="A352" s="157" t="s">
        <v>50</v>
      </c>
      <c r="B352" s="18" t="s">
        <v>33</v>
      </c>
      <c r="C352" s="18" t="s">
        <v>14</v>
      </c>
      <c r="D352" s="18"/>
      <c r="E352" s="18"/>
      <c r="F352" s="158">
        <f>SUM(F353)</f>
        <v>1422.4</v>
      </c>
    </row>
    <row r="353" spans="1:6" ht="75" x14ac:dyDescent="0.2">
      <c r="A353" s="120" t="s">
        <v>356</v>
      </c>
      <c r="B353" s="19" t="s">
        <v>33</v>
      </c>
      <c r="C353" s="19" t="s">
        <v>14</v>
      </c>
      <c r="D353" s="19" t="s">
        <v>104</v>
      </c>
      <c r="E353" s="19"/>
      <c r="F353" s="119">
        <f>SUM(F354)</f>
        <v>1422.4</v>
      </c>
    </row>
    <row r="354" spans="1:6" ht="45" x14ac:dyDescent="0.2">
      <c r="A354" s="120" t="s">
        <v>95</v>
      </c>
      <c r="B354" s="19" t="s">
        <v>33</v>
      </c>
      <c r="C354" s="19" t="s">
        <v>14</v>
      </c>
      <c r="D354" s="19" t="s">
        <v>105</v>
      </c>
      <c r="E354" s="19"/>
      <c r="F354" s="119">
        <f>SUM(F355,F358)</f>
        <v>1422.4</v>
      </c>
    </row>
    <row r="355" spans="1:6" ht="30" x14ac:dyDescent="0.2">
      <c r="A355" s="120" t="s">
        <v>96</v>
      </c>
      <c r="B355" s="19" t="s">
        <v>33</v>
      </c>
      <c r="C355" s="19" t="s">
        <v>14</v>
      </c>
      <c r="D355" s="19" t="s">
        <v>106</v>
      </c>
      <c r="E355" s="19"/>
      <c r="F355" s="119">
        <f>SUM(F356)</f>
        <v>1378</v>
      </c>
    </row>
    <row r="356" spans="1:6" ht="15" x14ac:dyDescent="0.2">
      <c r="A356" s="109" t="s">
        <v>205</v>
      </c>
      <c r="B356" s="19" t="s">
        <v>33</v>
      </c>
      <c r="C356" s="19" t="s">
        <v>14</v>
      </c>
      <c r="D356" s="19" t="s">
        <v>204</v>
      </c>
      <c r="E356" s="19"/>
      <c r="F356" s="119">
        <f>SUM(F357)</f>
        <v>1378</v>
      </c>
    </row>
    <row r="357" spans="1:6" ht="30" x14ac:dyDescent="0.2">
      <c r="A357" s="106" t="s">
        <v>81</v>
      </c>
      <c r="B357" s="12" t="s">
        <v>33</v>
      </c>
      <c r="C357" s="12" t="s">
        <v>14</v>
      </c>
      <c r="D357" s="15" t="s">
        <v>204</v>
      </c>
      <c r="E357" s="15" t="s">
        <v>82</v>
      </c>
      <c r="F357" s="110">
        <v>1378</v>
      </c>
    </row>
    <row r="358" spans="1:6" ht="30" x14ac:dyDescent="0.2">
      <c r="A358" s="113" t="s">
        <v>97</v>
      </c>
      <c r="B358" s="11" t="s">
        <v>33</v>
      </c>
      <c r="C358" s="11" t="s">
        <v>14</v>
      </c>
      <c r="D358" s="19" t="s">
        <v>107</v>
      </c>
      <c r="E358" s="15"/>
      <c r="F358" s="119">
        <f>SUM(F359)</f>
        <v>44.4</v>
      </c>
    </row>
    <row r="359" spans="1:6" ht="75" x14ac:dyDescent="0.2">
      <c r="A359" s="129" t="s">
        <v>207</v>
      </c>
      <c r="B359" s="11" t="s">
        <v>33</v>
      </c>
      <c r="C359" s="11" t="s">
        <v>14</v>
      </c>
      <c r="D359" s="19" t="s">
        <v>206</v>
      </c>
      <c r="E359" s="19"/>
      <c r="F359" s="119">
        <f>SUM(F360)</f>
        <v>44.4</v>
      </c>
    </row>
    <row r="360" spans="1:6" ht="30" x14ac:dyDescent="0.2">
      <c r="A360" s="106" t="s">
        <v>81</v>
      </c>
      <c r="B360" s="12" t="s">
        <v>33</v>
      </c>
      <c r="C360" s="12" t="s">
        <v>14</v>
      </c>
      <c r="D360" s="15" t="s">
        <v>206</v>
      </c>
      <c r="E360" s="15" t="s">
        <v>82</v>
      </c>
      <c r="F360" s="110">
        <v>44.4</v>
      </c>
    </row>
    <row r="361" spans="1:6" ht="15" x14ac:dyDescent="0.2">
      <c r="A361" s="128" t="s">
        <v>253</v>
      </c>
      <c r="B361" s="10" t="s">
        <v>33</v>
      </c>
      <c r="C361" s="10" t="s">
        <v>16</v>
      </c>
      <c r="D361" s="15"/>
      <c r="E361" s="15"/>
      <c r="F361" s="119">
        <f>SUM(F362,F367)</f>
        <v>165.5</v>
      </c>
    </row>
    <row r="362" spans="1:6" ht="75" x14ac:dyDescent="0.2">
      <c r="A362" s="120" t="s">
        <v>356</v>
      </c>
      <c r="B362" s="11" t="s">
        <v>33</v>
      </c>
      <c r="C362" s="11" t="s">
        <v>16</v>
      </c>
      <c r="D362" s="19" t="s">
        <v>104</v>
      </c>
      <c r="E362" s="19"/>
      <c r="F362" s="127">
        <f>SUM(F363)</f>
        <v>1</v>
      </c>
    </row>
    <row r="363" spans="1:6" ht="45" x14ac:dyDescent="0.2">
      <c r="A363" s="120" t="s">
        <v>95</v>
      </c>
      <c r="B363" s="11" t="s">
        <v>33</v>
      </c>
      <c r="C363" s="11" t="s">
        <v>16</v>
      </c>
      <c r="D363" s="19" t="s">
        <v>105</v>
      </c>
      <c r="E363" s="19"/>
      <c r="F363" s="127">
        <f>SUM(F364)</f>
        <v>1</v>
      </c>
    </row>
    <row r="364" spans="1:6" ht="30" x14ac:dyDescent="0.2">
      <c r="A364" s="129" t="s">
        <v>97</v>
      </c>
      <c r="B364" s="11" t="s">
        <v>33</v>
      </c>
      <c r="C364" s="11" t="s">
        <v>16</v>
      </c>
      <c r="D364" s="19" t="s">
        <v>107</v>
      </c>
      <c r="E364" s="19"/>
      <c r="F364" s="127">
        <f>SUM(F365)</f>
        <v>1</v>
      </c>
    </row>
    <row r="365" spans="1:6" ht="120" x14ac:dyDescent="0.2">
      <c r="A365" s="113" t="s">
        <v>108</v>
      </c>
      <c r="B365" s="11" t="s">
        <v>33</v>
      </c>
      <c r="C365" s="11" t="s">
        <v>16</v>
      </c>
      <c r="D365" s="91" t="s">
        <v>109</v>
      </c>
      <c r="E365" s="15"/>
      <c r="F365" s="127">
        <f>SUM(F366)</f>
        <v>1</v>
      </c>
    </row>
    <row r="366" spans="1:6" ht="30" x14ac:dyDescent="0.2">
      <c r="A366" s="106" t="s">
        <v>124</v>
      </c>
      <c r="B366" s="12" t="s">
        <v>33</v>
      </c>
      <c r="C366" s="12" t="s">
        <v>16</v>
      </c>
      <c r="D366" s="92" t="s">
        <v>109</v>
      </c>
      <c r="E366" s="12" t="s">
        <v>79</v>
      </c>
      <c r="F366" s="126">
        <v>1</v>
      </c>
    </row>
    <row r="367" spans="1:6" ht="45" x14ac:dyDescent="0.2">
      <c r="A367" s="129" t="s">
        <v>362</v>
      </c>
      <c r="B367" s="11" t="s">
        <v>33</v>
      </c>
      <c r="C367" s="11" t="s">
        <v>16</v>
      </c>
      <c r="D367" s="19" t="s">
        <v>193</v>
      </c>
      <c r="E367" s="15"/>
      <c r="F367" s="119">
        <f>SUM(F368)</f>
        <v>164.5</v>
      </c>
    </row>
    <row r="368" spans="1:6" ht="45" x14ac:dyDescent="0.2">
      <c r="A368" s="129" t="s">
        <v>190</v>
      </c>
      <c r="B368" s="11" t="s">
        <v>33</v>
      </c>
      <c r="C368" s="11" t="s">
        <v>16</v>
      </c>
      <c r="D368" s="19" t="s">
        <v>194</v>
      </c>
      <c r="E368" s="15"/>
      <c r="F368" s="119">
        <f>SUM(F369,F377,F374)</f>
        <v>164.5</v>
      </c>
    </row>
    <row r="369" spans="1:6" ht="30" x14ac:dyDescent="0.2">
      <c r="A369" s="129" t="s">
        <v>210</v>
      </c>
      <c r="B369" s="11" t="s">
        <v>33</v>
      </c>
      <c r="C369" s="11" t="s">
        <v>16</v>
      </c>
      <c r="D369" s="23" t="s">
        <v>212</v>
      </c>
      <c r="E369" s="15"/>
      <c r="F369" s="119">
        <f>SUM(F370,F372)</f>
        <v>131</v>
      </c>
    </row>
    <row r="370" spans="1:6" ht="75" x14ac:dyDescent="0.2">
      <c r="A370" s="113" t="s">
        <v>281</v>
      </c>
      <c r="B370" s="11" t="s">
        <v>33</v>
      </c>
      <c r="C370" s="11" t="s">
        <v>16</v>
      </c>
      <c r="D370" s="23" t="s">
        <v>282</v>
      </c>
      <c r="E370" s="15"/>
      <c r="F370" s="119">
        <f>SUM(F371)</f>
        <v>80</v>
      </c>
    </row>
    <row r="371" spans="1:6" ht="15" x14ac:dyDescent="0.2">
      <c r="A371" s="106" t="s">
        <v>81</v>
      </c>
      <c r="B371" s="12" t="s">
        <v>33</v>
      </c>
      <c r="C371" s="12" t="s">
        <v>16</v>
      </c>
      <c r="D371" s="24" t="s">
        <v>282</v>
      </c>
      <c r="E371" s="15" t="s">
        <v>82</v>
      </c>
      <c r="F371" s="110">
        <v>80</v>
      </c>
    </row>
    <row r="372" spans="1:6" ht="90" x14ac:dyDescent="0.2">
      <c r="A372" s="113" t="s">
        <v>294</v>
      </c>
      <c r="B372" s="11" t="s">
        <v>33</v>
      </c>
      <c r="C372" s="11" t="s">
        <v>16</v>
      </c>
      <c r="D372" s="23" t="s">
        <v>295</v>
      </c>
      <c r="E372" s="15"/>
      <c r="F372" s="119">
        <f>SUM(F373)</f>
        <v>51</v>
      </c>
    </row>
    <row r="373" spans="1:6" ht="15" customHeight="1" x14ac:dyDescent="0.2">
      <c r="A373" s="106" t="s">
        <v>81</v>
      </c>
      <c r="B373" s="12" t="s">
        <v>33</v>
      </c>
      <c r="C373" s="12" t="s">
        <v>16</v>
      </c>
      <c r="D373" s="24" t="s">
        <v>295</v>
      </c>
      <c r="E373" s="15" t="s">
        <v>82</v>
      </c>
      <c r="F373" s="110">
        <v>51</v>
      </c>
    </row>
    <row r="374" spans="1:6" ht="1.5" customHeight="1" x14ac:dyDescent="0.2">
      <c r="A374" s="113" t="s">
        <v>336</v>
      </c>
      <c r="B374" s="11" t="s">
        <v>33</v>
      </c>
      <c r="C374" s="11" t="s">
        <v>16</v>
      </c>
      <c r="D374" s="23" t="s">
        <v>338</v>
      </c>
      <c r="E374" s="15"/>
      <c r="F374" s="119">
        <f>SUM(F375)</f>
        <v>0</v>
      </c>
    </row>
    <row r="375" spans="1:6" ht="12.75" hidden="1" customHeight="1" x14ac:dyDescent="0.2">
      <c r="A375" s="113" t="s">
        <v>337</v>
      </c>
      <c r="B375" s="11" t="s">
        <v>33</v>
      </c>
      <c r="C375" s="11" t="s">
        <v>16</v>
      </c>
      <c r="D375" s="23" t="s">
        <v>339</v>
      </c>
      <c r="E375" s="15"/>
      <c r="F375" s="119">
        <f>SUM(F376)</f>
        <v>0</v>
      </c>
    </row>
    <row r="376" spans="1:6" ht="18.75" hidden="1" customHeight="1" x14ac:dyDescent="0.2">
      <c r="A376" s="218" t="s">
        <v>81</v>
      </c>
      <c r="B376" s="219" t="s">
        <v>33</v>
      </c>
      <c r="C376" s="219" t="s">
        <v>16</v>
      </c>
      <c r="D376" s="220" t="s">
        <v>339</v>
      </c>
      <c r="E376" s="14" t="s">
        <v>82</v>
      </c>
      <c r="F376" s="143"/>
    </row>
    <row r="377" spans="1:6" ht="30" x14ac:dyDescent="0.2">
      <c r="A377" s="221" t="s">
        <v>439</v>
      </c>
      <c r="B377" s="222" t="s">
        <v>33</v>
      </c>
      <c r="C377" s="222" t="s">
        <v>16</v>
      </c>
      <c r="D377" s="223" t="s">
        <v>276</v>
      </c>
      <c r="E377" s="34"/>
      <c r="F377" s="139">
        <f>SUM(F378)</f>
        <v>33.5</v>
      </c>
    </row>
    <row r="378" spans="1:6" ht="30" x14ac:dyDescent="0.2">
      <c r="A378" s="113" t="s">
        <v>440</v>
      </c>
      <c r="B378" s="11" t="s">
        <v>33</v>
      </c>
      <c r="C378" s="11" t="s">
        <v>16</v>
      </c>
      <c r="D378" s="23" t="s">
        <v>277</v>
      </c>
      <c r="E378" s="15"/>
      <c r="F378" s="119">
        <f>SUM(F379)</f>
        <v>33.5</v>
      </c>
    </row>
    <row r="379" spans="1:6" ht="30" x14ac:dyDescent="0.2">
      <c r="A379" s="106" t="s">
        <v>124</v>
      </c>
      <c r="B379" s="12" t="s">
        <v>33</v>
      </c>
      <c r="C379" s="12" t="s">
        <v>16</v>
      </c>
      <c r="D379" s="24" t="s">
        <v>277</v>
      </c>
      <c r="E379" s="15" t="s">
        <v>79</v>
      </c>
      <c r="F379" s="110">
        <v>33.5</v>
      </c>
    </row>
    <row r="380" spans="1:6" ht="15" x14ac:dyDescent="0.2">
      <c r="A380" s="138" t="s">
        <v>34</v>
      </c>
      <c r="B380" s="21" t="s">
        <v>33</v>
      </c>
      <c r="C380" s="21" t="s">
        <v>20</v>
      </c>
      <c r="D380" s="21"/>
      <c r="E380" s="21"/>
      <c r="F380" s="119">
        <f>SUM(F386,F381)</f>
        <v>4251.8</v>
      </c>
    </row>
    <row r="381" spans="1:6" ht="45" x14ac:dyDescent="0.2">
      <c r="A381" s="129" t="s">
        <v>368</v>
      </c>
      <c r="B381" s="11" t="s">
        <v>33</v>
      </c>
      <c r="C381" s="11" t="s">
        <v>20</v>
      </c>
      <c r="D381" s="19" t="s">
        <v>143</v>
      </c>
      <c r="E381" s="21"/>
      <c r="F381" s="119">
        <f>SUM(F382)</f>
        <v>53</v>
      </c>
    </row>
    <row r="382" spans="1:6" ht="30" x14ac:dyDescent="0.2">
      <c r="A382" s="113" t="s">
        <v>169</v>
      </c>
      <c r="B382" s="11" t="s">
        <v>33</v>
      </c>
      <c r="C382" s="11" t="s">
        <v>20</v>
      </c>
      <c r="D382" s="19" t="s">
        <v>172</v>
      </c>
      <c r="E382" s="21"/>
      <c r="F382" s="119">
        <f>SUM(F383)</f>
        <v>53</v>
      </c>
    </row>
    <row r="383" spans="1:6" ht="15" x14ac:dyDescent="0.2">
      <c r="A383" s="129" t="s">
        <v>180</v>
      </c>
      <c r="B383" s="11" t="s">
        <v>33</v>
      </c>
      <c r="C383" s="11" t="s">
        <v>20</v>
      </c>
      <c r="D383" s="19" t="s">
        <v>181</v>
      </c>
      <c r="E383" s="21"/>
      <c r="F383" s="119">
        <f>SUM(F384)</f>
        <v>53</v>
      </c>
    </row>
    <row r="384" spans="1:6" ht="45" x14ac:dyDescent="0.2">
      <c r="A384" s="129" t="s">
        <v>313</v>
      </c>
      <c r="B384" s="11" t="s">
        <v>33</v>
      </c>
      <c r="C384" s="11" t="s">
        <v>20</v>
      </c>
      <c r="D384" s="19" t="s">
        <v>312</v>
      </c>
      <c r="E384" s="19"/>
      <c r="F384" s="127">
        <f>SUM(F385)</f>
        <v>53</v>
      </c>
    </row>
    <row r="385" spans="1:6" ht="30" x14ac:dyDescent="0.2">
      <c r="A385" s="106" t="s">
        <v>86</v>
      </c>
      <c r="B385" s="24" t="s">
        <v>33</v>
      </c>
      <c r="C385" s="24" t="s">
        <v>20</v>
      </c>
      <c r="D385" s="15" t="s">
        <v>312</v>
      </c>
      <c r="E385" s="15" t="s">
        <v>83</v>
      </c>
      <c r="F385" s="126">
        <v>53</v>
      </c>
    </row>
    <row r="386" spans="1:6" ht="45" x14ac:dyDescent="0.2">
      <c r="A386" s="129" t="s">
        <v>362</v>
      </c>
      <c r="B386" s="11" t="s">
        <v>33</v>
      </c>
      <c r="C386" s="11" t="s">
        <v>20</v>
      </c>
      <c r="D386" s="19" t="s">
        <v>193</v>
      </c>
      <c r="E386" s="23"/>
      <c r="F386" s="119">
        <f>SUM(F387)</f>
        <v>4198.8</v>
      </c>
    </row>
    <row r="387" spans="1:6" ht="45" x14ac:dyDescent="0.2">
      <c r="A387" s="129" t="s">
        <v>190</v>
      </c>
      <c r="B387" s="11" t="s">
        <v>33</v>
      </c>
      <c r="C387" s="11" t="s">
        <v>20</v>
      </c>
      <c r="D387" s="19" t="s">
        <v>194</v>
      </c>
      <c r="E387" s="23"/>
      <c r="F387" s="119">
        <f>SUM(F393,F388)</f>
        <v>4198.8</v>
      </c>
    </row>
    <row r="388" spans="1:6" ht="30" x14ac:dyDescent="0.2">
      <c r="A388" s="129" t="s">
        <v>420</v>
      </c>
      <c r="B388" s="11" t="s">
        <v>33</v>
      </c>
      <c r="C388" s="11" t="s">
        <v>20</v>
      </c>
      <c r="D388" s="23" t="s">
        <v>421</v>
      </c>
      <c r="E388" s="23"/>
      <c r="F388" s="119">
        <f>SUM(F389,F391)</f>
        <v>3221.8</v>
      </c>
    </row>
    <row r="389" spans="1:6" ht="75" x14ac:dyDescent="0.2">
      <c r="A389" s="129" t="s">
        <v>422</v>
      </c>
      <c r="B389" s="11" t="s">
        <v>33</v>
      </c>
      <c r="C389" s="11" t="s">
        <v>20</v>
      </c>
      <c r="D389" s="23" t="s">
        <v>431</v>
      </c>
      <c r="E389" s="23"/>
      <c r="F389" s="119">
        <f t="shared" ref="F389" si="3">SUM(F390)</f>
        <v>1618.5</v>
      </c>
    </row>
    <row r="390" spans="1:6" ht="60" x14ac:dyDescent="0.2">
      <c r="A390" s="106" t="s">
        <v>432</v>
      </c>
      <c r="B390" s="12" t="s">
        <v>33</v>
      </c>
      <c r="C390" s="12" t="s">
        <v>20</v>
      </c>
      <c r="D390" s="24" t="s">
        <v>431</v>
      </c>
      <c r="E390" s="15" t="s">
        <v>309</v>
      </c>
      <c r="F390" s="126">
        <v>1618.5</v>
      </c>
    </row>
    <row r="391" spans="1:6" ht="30" x14ac:dyDescent="0.2">
      <c r="A391" s="129" t="s">
        <v>451</v>
      </c>
      <c r="B391" s="11" t="s">
        <v>33</v>
      </c>
      <c r="C391" s="11" t="s">
        <v>20</v>
      </c>
      <c r="D391" s="23" t="s">
        <v>423</v>
      </c>
      <c r="E391" s="23"/>
      <c r="F391" s="119">
        <f t="shared" ref="F391" si="4">SUM(F392)</f>
        <v>1603.3</v>
      </c>
    </row>
    <row r="392" spans="1:6" ht="15" x14ac:dyDescent="0.2">
      <c r="A392" s="106" t="s">
        <v>81</v>
      </c>
      <c r="B392" s="12" t="s">
        <v>33</v>
      </c>
      <c r="C392" s="12" t="s">
        <v>20</v>
      </c>
      <c r="D392" s="24" t="s">
        <v>423</v>
      </c>
      <c r="E392" s="15" t="s">
        <v>82</v>
      </c>
      <c r="F392" s="126">
        <v>1603.3</v>
      </c>
    </row>
    <row r="393" spans="1:6" ht="30" x14ac:dyDescent="0.2">
      <c r="A393" s="113" t="s">
        <v>210</v>
      </c>
      <c r="B393" s="11" t="s">
        <v>33</v>
      </c>
      <c r="C393" s="11" t="s">
        <v>20</v>
      </c>
      <c r="D393" s="23" t="s">
        <v>212</v>
      </c>
      <c r="E393" s="15"/>
      <c r="F393" s="164">
        <f>SUM(F394)</f>
        <v>977</v>
      </c>
    </row>
    <row r="394" spans="1:6" ht="60" x14ac:dyDescent="0.2">
      <c r="A394" s="113" t="s">
        <v>211</v>
      </c>
      <c r="B394" s="11" t="s">
        <v>33</v>
      </c>
      <c r="C394" s="11" t="s">
        <v>20</v>
      </c>
      <c r="D394" s="23" t="s">
        <v>213</v>
      </c>
      <c r="E394" s="15"/>
      <c r="F394" s="127">
        <f>SUM(F395)</f>
        <v>977</v>
      </c>
    </row>
    <row r="395" spans="1:6" ht="30.75" thickBot="1" x14ac:dyDescent="0.25">
      <c r="A395" s="106" t="s">
        <v>86</v>
      </c>
      <c r="B395" s="24" t="s">
        <v>33</v>
      </c>
      <c r="C395" s="24" t="s">
        <v>20</v>
      </c>
      <c r="D395" s="24" t="s">
        <v>213</v>
      </c>
      <c r="E395" s="15" t="s">
        <v>83</v>
      </c>
      <c r="F395" s="149">
        <v>977</v>
      </c>
    </row>
    <row r="396" spans="1:6" ht="17.25" thickTop="1" thickBot="1" x14ac:dyDescent="0.25">
      <c r="A396" s="165" t="s">
        <v>35</v>
      </c>
      <c r="B396" s="49" t="s">
        <v>36</v>
      </c>
      <c r="C396" s="49"/>
      <c r="D396" s="49"/>
      <c r="E396" s="49"/>
      <c r="F396" s="166">
        <f>SUM(F397)</f>
        <v>838.4</v>
      </c>
    </row>
    <row r="397" spans="1:6" ht="15.75" thickTop="1" x14ac:dyDescent="0.2">
      <c r="A397" s="108" t="s">
        <v>37</v>
      </c>
      <c r="B397" s="22" t="s">
        <v>36</v>
      </c>
      <c r="C397" s="22" t="s">
        <v>14</v>
      </c>
      <c r="D397" s="22"/>
      <c r="E397" s="22"/>
      <c r="F397" s="119">
        <f>SUM(F403,F398)</f>
        <v>838.4</v>
      </c>
    </row>
    <row r="398" spans="1:6" ht="45" x14ac:dyDescent="0.2">
      <c r="A398" s="129" t="s">
        <v>359</v>
      </c>
      <c r="B398" s="19" t="s">
        <v>36</v>
      </c>
      <c r="C398" s="19" t="s">
        <v>14</v>
      </c>
      <c r="D398" s="19" t="s">
        <v>143</v>
      </c>
      <c r="E398" s="22"/>
      <c r="F398" s="119">
        <f t="shared" ref="F398:F401" si="5">SUM(F399)</f>
        <v>22.1</v>
      </c>
    </row>
    <row r="399" spans="1:6" ht="30" x14ac:dyDescent="0.2">
      <c r="A399" s="113" t="s">
        <v>169</v>
      </c>
      <c r="B399" s="19" t="s">
        <v>36</v>
      </c>
      <c r="C399" s="19" t="s">
        <v>14</v>
      </c>
      <c r="D399" s="19" t="s">
        <v>172</v>
      </c>
      <c r="E399" s="22"/>
      <c r="F399" s="119">
        <f>SUM(F400)</f>
        <v>22.1</v>
      </c>
    </row>
    <row r="400" spans="1:6" ht="15" x14ac:dyDescent="0.2">
      <c r="A400" s="113" t="s">
        <v>187</v>
      </c>
      <c r="B400" s="19" t="s">
        <v>36</v>
      </c>
      <c r="C400" s="19" t="s">
        <v>14</v>
      </c>
      <c r="D400" s="19" t="s">
        <v>188</v>
      </c>
      <c r="E400" s="22"/>
      <c r="F400" s="119">
        <f t="shared" si="5"/>
        <v>22.1</v>
      </c>
    </row>
    <row r="401" spans="1:6" ht="45" x14ac:dyDescent="0.2">
      <c r="A401" s="113" t="s">
        <v>310</v>
      </c>
      <c r="B401" s="19" t="s">
        <v>36</v>
      </c>
      <c r="C401" s="19" t="s">
        <v>14</v>
      </c>
      <c r="D401" s="19" t="s">
        <v>311</v>
      </c>
      <c r="E401" s="22"/>
      <c r="F401" s="119">
        <f t="shared" si="5"/>
        <v>22.1</v>
      </c>
    </row>
    <row r="402" spans="1:6" ht="30" x14ac:dyDescent="0.2">
      <c r="A402" s="106" t="s">
        <v>86</v>
      </c>
      <c r="B402" s="24" t="s">
        <v>36</v>
      </c>
      <c r="C402" s="24" t="s">
        <v>14</v>
      </c>
      <c r="D402" s="15" t="s">
        <v>311</v>
      </c>
      <c r="E402" s="12" t="s">
        <v>83</v>
      </c>
      <c r="F402" s="110">
        <v>22.1</v>
      </c>
    </row>
    <row r="403" spans="1:6" ht="75" x14ac:dyDescent="0.2">
      <c r="A403" s="142" t="s">
        <v>363</v>
      </c>
      <c r="B403" s="19" t="s">
        <v>36</v>
      </c>
      <c r="C403" s="19" t="s">
        <v>14</v>
      </c>
      <c r="D403" s="19" t="s">
        <v>217</v>
      </c>
      <c r="E403" s="22"/>
      <c r="F403" s="119">
        <f>SUM(F404)</f>
        <v>816.3</v>
      </c>
    </row>
    <row r="404" spans="1:6" ht="60" x14ac:dyDescent="0.2">
      <c r="A404" s="142" t="s">
        <v>214</v>
      </c>
      <c r="B404" s="19" t="s">
        <v>36</v>
      </c>
      <c r="C404" s="19" t="s">
        <v>14</v>
      </c>
      <c r="D404" s="19" t="s">
        <v>218</v>
      </c>
      <c r="E404" s="22"/>
      <c r="F404" s="119">
        <f>SUM(F405)</f>
        <v>816.3</v>
      </c>
    </row>
    <row r="405" spans="1:6" ht="45" x14ac:dyDescent="0.2">
      <c r="A405" s="142" t="s">
        <v>215</v>
      </c>
      <c r="B405" s="19" t="s">
        <v>36</v>
      </c>
      <c r="C405" s="19" t="s">
        <v>14</v>
      </c>
      <c r="D405" s="19" t="s">
        <v>219</v>
      </c>
      <c r="E405" s="22"/>
      <c r="F405" s="119">
        <f>SUM(F406,F409,F412)</f>
        <v>816.3</v>
      </c>
    </row>
    <row r="406" spans="1:6" ht="15" x14ac:dyDescent="0.2">
      <c r="A406" s="142" t="s">
        <v>216</v>
      </c>
      <c r="B406" s="19" t="s">
        <v>36</v>
      </c>
      <c r="C406" s="19" t="s">
        <v>14</v>
      </c>
      <c r="D406" s="19" t="s">
        <v>220</v>
      </c>
      <c r="E406" s="22"/>
      <c r="F406" s="119">
        <f>SUM(F407:F408)</f>
        <v>556.29999999999995</v>
      </c>
    </row>
    <row r="407" spans="1:6" ht="75" x14ac:dyDescent="0.2">
      <c r="A407" s="106" t="s">
        <v>76</v>
      </c>
      <c r="B407" s="24" t="s">
        <v>36</v>
      </c>
      <c r="C407" s="24" t="s">
        <v>14</v>
      </c>
      <c r="D407" s="15" t="s">
        <v>220</v>
      </c>
      <c r="E407" s="12" t="s">
        <v>78</v>
      </c>
      <c r="F407" s="174">
        <v>312.5</v>
      </c>
    </row>
    <row r="408" spans="1:6" ht="30" x14ac:dyDescent="0.2">
      <c r="A408" s="106" t="s">
        <v>124</v>
      </c>
      <c r="B408" s="24" t="s">
        <v>36</v>
      </c>
      <c r="C408" s="24" t="s">
        <v>14</v>
      </c>
      <c r="D408" s="15" t="s">
        <v>220</v>
      </c>
      <c r="E408" s="12" t="s">
        <v>79</v>
      </c>
      <c r="F408" s="110">
        <v>243.8</v>
      </c>
    </row>
    <row r="409" spans="1:6" ht="45" x14ac:dyDescent="0.2">
      <c r="A409" s="129" t="s">
        <v>221</v>
      </c>
      <c r="B409" s="19" t="s">
        <v>36</v>
      </c>
      <c r="C409" s="19" t="s">
        <v>14</v>
      </c>
      <c r="D409" s="19" t="s">
        <v>222</v>
      </c>
      <c r="E409" s="19"/>
      <c r="F409" s="119">
        <f>SUM(F410:F411)</f>
        <v>250</v>
      </c>
    </row>
    <row r="410" spans="1:6" ht="75" x14ac:dyDescent="0.2">
      <c r="A410" s="106" t="s">
        <v>76</v>
      </c>
      <c r="B410" s="15" t="s">
        <v>36</v>
      </c>
      <c r="C410" s="15" t="s">
        <v>14</v>
      </c>
      <c r="D410" s="15" t="s">
        <v>222</v>
      </c>
      <c r="E410" s="14" t="s">
        <v>78</v>
      </c>
      <c r="F410" s="199">
        <v>136.80000000000001</v>
      </c>
    </row>
    <row r="411" spans="1:6" ht="30" x14ac:dyDescent="0.2">
      <c r="A411" s="106" t="s">
        <v>124</v>
      </c>
      <c r="B411" s="15" t="s">
        <v>36</v>
      </c>
      <c r="C411" s="15" t="s">
        <v>14</v>
      </c>
      <c r="D411" s="15" t="s">
        <v>222</v>
      </c>
      <c r="E411" s="14" t="s">
        <v>79</v>
      </c>
      <c r="F411" s="143">
        <v>113.2</v>
      </c>
    </row>
    <row r="412" spans="1:6" ht="60" x14ac:dyDescent="0.2">
      <c r="A412" s="113" t="s">
        <v>223</v>
      </c>
      <c r="B412" s="19" t="s">
        <v>36</v>
      </c>
      <c r="C412" s="19" t="s">
        <v>14</v>
      </c>
      <c r="D412" s="19" t="s">
        <v>298</v>
      </c>
      <c r="E412" s="14"/>
      <c r="F412" s="136">
        <f>SUM(F413)</f>
        <v>10</v>
      </c>
    </row>
    <row r="413" spans="1:6" ht="30.75" thickBot="1" x14ac:dyDescent="0.25">
      <c r="A413" s="106" t="s">
        <v>124</v>
      </c>
      <c r="B413" s="15" t="s">
        <v>36</v>
      </c>
      <c r="C413" s="15" t="s">
        <v>14</v>
      </c>
      <c r="D413" s="15" t="s">
        <v>298</v>
      </c>
      <c r="E413" s="14" t="s">
        <v>79</v>
      </c>
      <c r="F413" s="143">
        <v>10</v>
      </c>
    </row>
    <row r="414" spans="1:6" ht="33" thickTop="1" thickBot="1" x14ac:dyDescent="0.25">
      <c r="A414" s="165" t="s">
        <v>87</v>
      </c>
      <c r="B414" s="49" t="s">
        <v>18</v>
      </c>
      <c r="C414" s="49"/>
      <c r="D414" s="49"/>
      <c r="E414" s="49"/>
      <c r="F414" s="124">
        <f t="shared" ref="F414:F415" si="6">SUM(F415)</f>
        <v>6</v>
      </c>
    </row>
    <row r="415" spans="1:6" ht="30.75" thickTop="1" x14ac:dyDescent="0.2">
      <c r="A415" s="108" t="s">
        <v>88</v>
      </c>
      <c r="B415" s="22" t="s">
        <v>18</v>
      </c>
      <c r="C415" s="22" t="s">
        <v>14</v>
      </c>
      <c r="D415" s="19"/>
      <c r="E415" s="19"/>
      <c r="F415" s="119">
        <f t="shared" si="6"/>
        <v>6</v>
      </c>
    </row>
    <row r="416" spans="1:6" ht="75" x14ac:dyDescent="0.2">
      <c r="A416" s="120" t="s">
        <v>356</v>
      </c>
      <c r="B416" s="19" t="s">
        <v>18</v>
      </c>
      <c r="C416" s="19" t="s">
        <v>14</v>
      </c>
      <c r="D416" s="19" t="s">
        <v>104</v>
      </c>
      <c r="E416" s="19"/>
      <c r="F416" s="119">
        <f>SUM(F417)</f>
        <v>6</v>
      </c>
    </row>
    <row r="417" spans="1:6" ht="45" x14ac:dyDescent="0.2">
      <c r="A417" s="109" t="s">
        <v>118</v>
      </c>
      <c r="B417" s="19" t="s">
        <v>18</v>
      </c>
      <c r="C417" s="19" t="s">
        <v>14</v>
      </c>
      <c r="D417" s="73" t="s">
        <v>123</v>
      </c>
      <c r="E417" s="73"/>
      <c r="F417" s="119">
        <f>SUM(F418)</f>
        <v>6</v>
      </c>
    </row>
    <row r="418" spans="1:6" ht="30" x14ac:dyDescent="0.2">
      <c r="A418" s="109" t="s">
        <v>119</v>
      </c>
      <c r="B418" s="19" t="s">
        <v>18</v>
      </c>
      <c r="C418" s="19" t="s">
        <v>14</v>
      </c>
      <c r="D418" s="73" t="s">
        <v>121</v>
      </c>
      <c r="E418" s="73"/>
      <c r="F418" s="119">
        <f>SUM(F419)</f>
        <v>6</v>
      </c>
    </row>
    <row r="419" spans="1:6" ht="15" x14ac:dyDescent="0.2">
      <c r="A419" s="109" t="s">
        <v>224</v>
      </c>
      <c r="B419" s="19" t="s">
        <v>18</v>
      </c>
      <c r="C419" s="19" t="s">
        <v>14</v>
      </c>
      <c r="D419" s="73" t="s">
        <v>225</v>
      </c>
      <c r="E419" s="73"/>
      <c r="F419" s="119">
        <f>SUM(F420)</f>
        <v>6</v>
      </c>
    </row>
    <row r="420" spans="1:6" ht="30.75" thickBot="1" x14ac:dyDescent="0.25">
      <c r="A420" s="106" t="s">
        <v>89</v>
      </c>
      <c r="B420" s="34" t="s">
        <v>18</v>
      </c>
      <c r="C420" s="34" t="s">
        <v>14</v>
      </c>
      <c r="D420" s="34" t="s">
        <v>225</v>
      </c>
      <c r="E420" s="34" t="s">
        <v>90</v>
      </c>
      <c r="F420" s="110">
        <v>6</v>
      </c>
    </row>
    <row r="421" spans="1:6" ht="34.5" customHeight="1" thickTop="1" thickBot="1" x14ac:dyDescent="0.25">
      <c r="A421" s="165" t="s">
        <v>260</v>
      </c>
      <c r="B421" s="49" t="s">
        <v>59</v>
      </c>
      <c r="C421" s="49"/>
      <c r="D421" s="49"/>
      <c r="E421" s="49"/>
      <c r="F421" s="124">
        <f>SUM(F422)</f>
        <v>1579</v>
      </c>
    </row>
    <row r="422" spans="1:6" ht="30.75" thickTop="1" x14ac:dyDescent="0.2">
      <c r="A422" s="167" t="s">
        <v>60</v>
      </c>
      <c r="B422" s="50" t="s">
        <v>59</v>
      </c>
      <c r="C422" s="50" t="s">
        <v>14</v>
      </c>
      <c r="D422" s="51"/>
      <c r="E422" s="51"/>
      <c r="F422" s="168">
        <f t="shared" ref="F422:F426" si="7">SUM(F423)</f>
        <v>1579</v>
      </c>
    </row>
    <row r="423" spans="1:6" ht="75" x14ac:dyDescent="0.2">
      <c r="A423" s="120" t="s">
        <v>356</v>
      </c>
      <c r="B423" s="35" t="s">
        <v>59</v>
      </c>
      <c r="C423" s="35" t="s">
        <v>14</v>
      </c>
      <c r="D423" s="19" t="s">
        <v>104</v>
      </c>
      <c r="E423" s="35"/>
      <c r="F423" s="127">
        <f t="shared" si="7"/>
        <v>1579</v>
      </c>
    </row>
    <row r="424" spans="1:6" ht="45" x14ac:dyDescent="0.2">
      <c r="A424" s="109" t="s">
        <v>118</v>
      </c>
      <c r="B424" s="35" t="s">
        <v>59</v>
      </c>
      <c r="C424" s="35" t="s">
        <v>14</v>
      </c>
      <c r="D424" s="73" t="s">
        <v>123</v>
      </c>
      <c r="E424" s="35"/>
      <c r="F424" s="127">
        <f t="shared" si="7"/>
        <v>1579</v>
      </c>
    </row>
    <row r="425" spans="1:6" ht="30" x14ac:dyDescent="0.2">
      <c r="A425" s="109" t="s">
        <v>119</v>
      </c>
      <c r="B425" s="35" t="s">
        <v>59</v>
      </c>
      <c r="C425" s="35" t="s">
        <v>14</v>
      </c>
      <c r="D425" s="73" t="s">
        <v>121</v>
      </c>
      <c r="E425" s="35"/>
      <c r="F425" s="127">
        <f t="shared" si="7"/>
        <v>1579</v>
      </c>
    </row>
    <row r="426" spans="1:6" ht="30" x14ac:dyDescent="0.2">
      <c r="A426" s="129" t="s">
        <v>315</v>
      </c>
      <c r="B426" s="35" t="s">
        <v>59</v>
      </c>
      <c r="C426" s="35" t="s">
        <v>14</v>
      </c>
      <c r="D426" s="35" t="s">
        <v>226</v>
      </c>
      <c r="E426" s="35"/>
      <c r="F426" s="127">
        <f t="shared" si="7"/>
        <v>1579</v>
      </c>
    </row>
    <row r="427" spans="1:6" ht="15.75" thickBot="1" x14ac:dyDescent="0.25">
      <c r="A427" s="106" t="s">
        <v>28</v>
      </c>
      <c r="B427" s="36" t="s">
        <v>59</v>
      </c>
      <c r="C427" s="36" t="s">
        <v>14</v>
      </c>
      <c r="D427" s="36" t="s">
        <v>226</v>
      </c>
      <c r="E427" s="36" t="s">
        <v>84</v>
      </c>
      <c r="F427" s="126">
        <v>1579</v>
      </c>
    </row>
    <row r="428" spans="1:6" ht="20.25" thickTop="1" thickBot="1" x14ac:dyDescent="0.25">
      <c r="A428" s="169" t="s">
        <v>74</v>
      </c>
      <c r="B428" s="52">
        <v>96</v>
      </c>
      <c r="C428" s="52"/>
      <c r="D428" s="52"/>
      <c r="E428" s="52"/>
      <c r="F428" s="170">
        <f>SUM(F14,F113,F120,F133,F173,F230,F335,F351,F396,F414,F421)</f>
        <v>208235.4</v>
      </c>
    </row>
    <row r="429" spans="1:6" ht="19.5" thickTop="1" x14ac:dyDescent="0.3">
      <c r="B429" s="62"/>
      <c r="C429" s="54"/>
    </row>
    <row r="430" spans="1:6" ht="18.75" x14ac:dyDescent="0.3">
      <c r="B430" s="62"/>
      <c r="C430" s="54"/>
    </row>
  </sheetData>
  <mergeCells count="12">
    <mergeCell ref="A1:F1"/>
    <mergeCell ref="A2:F2"/>
    <mergeCell ref="A3:F3"/>
    <mergeCell ref="A4:F4"/>
    <mergeCell ref="A5:F5"/>
    <mergeCell ref="A6:F6"/>
    <mergeCell ref="A12:A13"/>
    <mergeCell ref="B12:E12"/>
    <mergeCell ref="F12:F13"/>
    <mergeCell ref="A10:F10"/>
    <mergeCell ref="A7:F7"/>
    <mergeCell ref="A8:F8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3"/>
  <sheetViews>
    <sheetView zoomScale="99" zoomScaleNormal="99" workbookViewId="0">
      <selection activeCell="F5" sqref="F5"/>
    </sheetView>
  </sheetViews>
  <sheetFormatPr defaultRowHeight="12.75" x14ac:dyDescent="0.2"/>
  <cols>
    <col min="1" max="1" width="61.7109375" customWidth="1"/>
    <col min="2" max="2" width="15.7109375" style="83" customWidth="1"/>
    <col min="4" max="4" width="11.85546875" customWidth="1"/>
  </cols>
  <sheetData>
    <row r="1" spans="1:6" ht="15.75" x14ac:dyDescent="0.25">
      <c r="A1" s="229" t="s">
        <v>427</v>
      </c>
      <c r="B1" s="229"/>
      <c r="C1" s="229"/>
      <c r="D1" s="229"/>
    </row>
    <row r="2" spans="1:6" ht="15.75" x14ac:dyDescent="0.25">
      <c r="A2" s="229" t="s">
        <v>0</v>
      </c>
      <c r="B2" s="229"/>
      <c r="C2" s="229"/>
      <c r="D2" s="229"/>
    </row>
    <row r="3" spans="1:6" ht="15.75" x14ac:dyDescent="0.25">
      <c r="A3" s="229" t="s">
        <v>453</v>
      </c>
      <c r="B3" s="229"/>
      <c r="C3" s="229"/>
      <c r="D3" s="229"/>
    </row>
    <row r="4" spans="1:6" ht="15.75" x14ac:dyDescent="0.25">
      <c r="A4" s="229" t="s">
        <v>426</v>
      </c>
      <c r="B4" s="229"/>
      <c r="C4" s="229"/>
      <c r="D4" s="229"/>
    </row>
    <row r="5" spans="1:6" ht="15.75" x14ac:dyDescent="0.25">
      <c r="A5" s="229" t="s">
        <v>428</v>
      </c>
      <c r="B5" s="229"/>
      <c r="C5" s="229"/>
      <c r="D5" s="229"/>
    </row>
    <row r="6" spans="1:6" ht="15.75" x14ac:dyDescent="0.25">
      <c r="A6" s="229" t="s">
        <v>1</v>
      </c>
      <c r="B6" s="229"/>
      <c r="C6" s="229"/>
      <c r="D6" s="229"/>
    </row>
    <row r="7" spans="1:6" ht="15.75" x14ac:dyDescent="0.25">
      <c r="A7" s="229" t="s">
        <v>366</v>
      </c>
      <c r="B7" s="229"/>
      <c r="C7" s="229"/>
      <c r="D7" s="229"/>
    </row>
    <row r="8" spans="1:6" ht="15.75" x14ac:dyDescent="0.25">
      <c r="A8" s="229" t="s">
        <v>355</v>
      </c>
      <c r="B8" s="229"/>
      <c r="C8" s="229"/>
      <c r="D8" s="229"/>
    </row>
    <row r="9" spans="1:6" ht="15.75" x14ac:dyDescent="0.25">
      <c r="A9" s="178"/>
      <c r="B9" s="185"/>
      <c r="C9" s="178"/>
      <c r="D9" s="178"/>
      <c r="E9" s="1"/>
      <c r="F9" s="1"/>
    </row>
    <row r="10" spans="1:6" ht="93.75" customHeight="1" x14ac:dyDescent="0.2">
      <c r="A10" s="231" t="s">
        <v>430</v>
      </c>
      <c r="B10" s="231"/>
      <c r="C10" s="231"/>
      <c r="D10" s="231"/>
    </row>
    <row r="11" spans="1:6" ht="16.5" thickBot="1" x14ac:dyDescent="0.3">
      <c r="A11" s="171"/>
      <c r="B11" s="188"/>
      <c r="C11" s="171"/>
      <c r="D11" s="172" t="s">
        <v>65</v>
      </c>
    </row>
    <row r="12" spans="1:6" ht="19.5" thickBot="1" x14ac:dyDescent="0.25">
      <c r="A12" s="75" t="s">
        <v>239</v>
      </c>
      <c r="B12" s="75" t="s">
        <v>227</v>
      </c>
      <c r="C12" s="76" t="s">
        <v>235</v>
      </c>
      <c r="D12" s="76" t="s">
        <v>236</v>
      </c>
    </row>
    <row r="13" spans="1:6" ht="63" x14ac:dyDescent="0.2">
      <c r="A13" s="94" t="s">
        <v>368</v>
      </c>
      <c r="B13" s="84" t="s">
        <v>143</v>
      </c>
      <c r="C13" s="98"/>
      <c r="D13" s="99">
        <f>SUM(D14,D72)</f>
        <v>113202.3</v>
      </c>
    </row>
    <row r="14" spans="1:6" ht="30" x14ac:dyDescent="0.2">
      <c r="A14" s="77" t="s">
        <v>169</v>
      </c>
      <c r="B14" s="85" t="s">
        <v>172</v>
      </c>
      <c r="C14" s="91"/>
      <c r="D14" s="93">
        <f>SUM(D15,D28,D55,D69)</f>
        <v>112769.7</v>
      </c>
    </row>
    <row r="15" spans="1:6" ht="15" x14ac:dyDescent="0.2">
      <c r="A15" s="78" t="s">
        <v>170</v>
      </c>
      <c r="B15" s="86" t="s">
        <v>173</v>
      </c>
      <c r="C15" s="91"/>
      <c r="D15" s="93">
        <f>SUM(D16,D22,D24,D26,D18,D20)</f>
        <v>24750.5</v>
      </c>
    </row>
    <row r="16" spans="1:6" ht="30" x14ac:dyDescent="0.2">
      <c r="A16" s="79" t="s">
        <v>171</v>
      </c>
      <c r="B16" s="87" t="s">
        <v>174</v>
      </c>
      <c r="C16" s="91"/>
      <c r="D16" s="93">
        <f>SUM(D17)</f>
        <v>7457</v>
      </c>
    </row>
    <row r="17" spans="1:4" ht="30" x14ac:dyDescent="0.2">
      <c r="A17" s="106" t="s">
        <v>86</v>
      </c>
      <c r="B17" s="86" t="s">
        <v>174</v>
      </c>
      <c r="C17" s="92">
        <v>600</v>
      </c>
      <c r="D17" s="93">
        <v>7457</v>
      </c>
    </row>
    <row r="18" spans="1:4" ht="30" x14ac:dyDescent="0.2">
      <c r="A18" s="113" t="s">
        <v>341</v>
      </c>
      <c r="B18" s="19" t="s">
        <v>408</v>
      </c>
      <c r="C18" s="19"/>
      <c r="D18" s="175">
        <f>SUM(D19)</f>
        <v>50</v>
      </c>
    </row>
    <row r="19" spans="1:4" ht="30" x14ac:dyDescent="0.2">
      <c r="A19" s="106" t="s">
        <v>86</v>
      </c>
      <c r="B19" s="15" t="s">
        <v>408</v>
      </c>
      <c r="C19" s="15" t="s">
        <v>83</v>
      </c>
      <c r="D19" s="175">
        <v>50</v>
      </c>
    </row>
    <row r="20" spans="1:4" ht="45" x14ac:dyDescent="0.2">
      <c r="A20" s="113" t="s">
        <v>352</v>
      </c>
      <c r="B20" s="19" t="s">
        <v>393</v>
      </c>
      <c r="C20" s="19"/>
      <c r="D20" s="175">
        <f>SUM(D21)</f>
        <v>20</v>
      </c>
    </row>
    <row r="21" spans="1:4" ht="30" x14ac:dyDescent="0.2">
      <c r="A21" s="106" t="s">
        <v>86</v>
      </c>
      <c r="B21" s="15" t="s">
        <v>393</v>
      </c>
      <c r="C21" s="15" t="s">
        <v>83</v>
      </c>
      <c r="D21" s="175">
        <v>20</v>
      </c>
    </row>
    <row r="22" spans="1:4" ht="90" x14ac:dyDescent="0.2">
      <c r="A22" s="79" t="s">
        <v>175</v>
      </c>
      <c r="B22" s="87" t="s">
        <v>176</v>
      </c>
      <c r="C22" s="91"/>
      <c r="D22" s="93">
        <f>SUM(D23)</f>
        <v>22</v>
      </c>
    </row>
    <row r="23" spans="1:4" ht="30" x14ac:dyDescent="0.2">
      <c r="A23" s="106" t="s">
        <v>86</v>
      </c>
      <c r="B23" s="86" t="s">
        <v>176</v>
      </c>
      <c r="C23" s="92">
        <v>600</v>
      </c>
      <c r="D23" s="93">
        <v>22</v>
      </c>
    </row>
    <row r="24" spans="1:4" ht="105" x14ac:dyDescent="0.2">
      <c r="A24" s="129" t="s">
        <v>266</v>
      </c>
      <c r="B24" s="87" t="s">
        <v>177</v>
      </c>
      <c r="C24" s="91"/>
      <c r="D24" s="93">
        <f>SUM(D25)</f>
        <v>17045.5</v>
      </c>
    </row>
    <row r="25" spans="1:4" ht="30" x14ac:dyDescent="0.2">
      <c r="A25" s="106" t="s">
        <v>86</v>
      </c>
      <c r="B25" s="86" t="s">
        <v>177</v>
      </c>
      <c r="C25" s="92">
        <v>600</v>
      </c>
      <c r="D25" s="93">
        <v>17045.5</v>
      </c>
    </row>
    <row r="26" spans="1:4" ht="30" x14ac:dyDescent="0.2">
      <c r="A26" s="79" t="s">
        <v>178</v>
      </c>
      <c r="B26" s="87" t="s">
        <v>179</v>
      </c>
      <c r="C26" s="91"/>
      <c r="D26" s="93">
        <f>SUM(D27)</f>
        <v>156</v>
      </c>
    </row>
    <row r="27" spans="1:4" ht="30" x14ac:dyDescent="0.2">
      <c r="A27" s="106" t="s">
        <v>86</v>
      </c>
      <c r="B27" s="86" t="s">
        <v>179</v>
      </c>
      <c r="C27" s="92">
        <v>600</v>
      </c>
      <c r="D27" s="93">
        <v>156</v>
      </c>
    </row>
    <row r="28" spans="1:4" ht="15" x14ac:dyDescent="0.2">
      <c r="A28" s="78" t="s">
        <v>180</v>
      </c>
      <c r="B28" s="86" t="s">
        <v>181</v>
      </c>
      <c r="C28" s="91"/>
      <c r="D28" s="93">
        <f>SUM(D29,D33,D35,D37,D41,D43,D45,D47,D49,D39,D31,D51,D53)</f>
        <v>66600.600000000006</v>
      </c>
    </row>
    <row r="29" spans="1:4" ht="30" x14ac:dyDescent="0.2">
      <c r="A29" s="79" t="s">
        <v>171</v>
      </c>
      <c r="B29" s="87" t="s">
        <v>182</v>
      </c>
      <c r="C29" s="91"/>
      <c r="D29" s="93">
        <f>SUM(D30)</f>
        <v>19354.599999999999</v>
      </c>
    </row>
    <row r="30" spans="1:4" ht="30" x14ac:dyDescent="0.2">
      <c r="A30" s="106" t="s">
        <v>86</v>
      </c>
      <c r="B30" s="86" t="s">
        <v>182</v>
      </c>
      <c r="C30" s="92">
        <v>600</v>
      </c>
      <c r="D30" s="93">
        <v>19354.599999999999</v>
      </c>
    </row>
    <row r="31" spans="1:4" ht="30" x14ac:dyDescent="0.2">
      <c r="A31" s="113" t="s">
        <v>379</v>
      </c>
      <c r="B31" s="19" t="s">
        <v>378</v>
      </c>
      <c r="C31" s="19"/>
      <c r="D31" s="175">
        <f>SUM(D32)</f>
        <v>270</v>
      </c>
    </row>
    <row r="32" spans="1:4" ht="30" x14ac:dyDescent="0.2">
      <c r="A32" s="106" t="s">
        <v>124</v>
      </c>
      <c r="B32" s="15" t="s">
        <v>378</v>
      </c>
      <c r="C32" s="15" t="s">
        <v>79</v>
      </c>
      <c r="D32" s="175">
        <v>270</v>
      </c>
    </row>
    <row r="33" spans="1:4" ht="30" x14ac:dyDescent="0.2">
      <c r="A33" s="113" t="s">
        <v>341</v>
      </c>
      <c r="B33" s="19" t="s">
        <v>342</v>
      </c>
      <c r="C33" s="19"/>
      <c r="D33" s="175">
        <f>SUM(D34)</f>
        <v>50</v>
      </c>
    </row>
    <row r="34" spans="1:4" ht="30" x14ac:dyDescent="0.2">
      <c r="A34" s="106" t="s">
        <v>86</v>
      </c>
      <c r="B34" s="15" t="s">
        <v>342</v>
      </c>
      <c r="C34" s="15" t="s">
        <v>83</v>
      </c>
      <c r="D34" s="175">
        <v>50</v>
      </c>
    </row>
    <row r="35" spans="1:4" ht="30" x14ac:dyDescent="0.2">
      <c r="A35" s="113" t="s">
        <v>305</v>
      </c>
      <c r="B35" s="19" t="s">
        <v>304</v>
      </c>
      <c r="C35" s="19"/>
      <c r="D35" s="175">
        <f>SUM(D36)</f>
        <v>60</v>
      </c>
    </row>
    <row r="36" spans="1:4" ht="30" x14ac:dyDescent="0.2">
      <c r="A36" s="106" t="s">
        <v>124</v>
      </c>
      <c r="B36" s="15" t="s">
        <v>304</v>
      </c>
      <c r="C36" s="15" t="s">
        <v>79</v>
      </c>
      <c r="D36" s="175">
        <v>60</v>
      </c>
    </row>
    <row r="37" spans="1:4" ht="15" x14ac:dyDescent="0.2">
      <c r="A37" s="113" t="s">
        <v>269</v>
      </c>
      <c r="B37" s="19" t="s">
        <v>270</v>
      </c>
      <c r="C37" s="19"/>
      <c r="D37" s="175">
        <f>SUM(D38:D38)</f>
        <v>30.6</v>
      </c>
    </row>
    <row r="38" spans="1:4" ht="30" x14ac:dyDescent="0.2">
      <c r="A38" s="106" t="s">
        <v>124</v>
      </c>
      <c r="B38" s="15" t="s">
        <v>270</v>
      </c>
      <c r="C38" s="15" t="s">
        <v>79</v>
      </c>
      <c r="D38" s="175">
        <v>30.6</v>
      </c>
    </row>
    <row r="39" spans="1:4" ht="45" x14ac:dyDescent="0.2">
      <c r="A39" s="113" t="s">
        <v>352</v>
      </c>
      <c r="B39" s="19" t="s">
        <v>348</v>
      </c>
      <c r="C39" s="19"/>
      <c r="D39" s="175">
        <f>SUM(D40)</f>
        <v>60</v>
      </c>
    </row>
    <row r="40" spans="1:4" ht="30" x14ac:dyDescent="0.2">
      <c r="A40" s="106" t="s">
        <v>86</v>
      </c>
      <c r="B40" s="15" t="s">
        <v>348</v>
      </c>
      <c r="C40" s="15" t="s">
        <v>83</v>
      </c>
      <c r="D40" s="175">
        <v>60</v>
      </c>
    </row>
    <row r="41" spans="1:4" ht="30" x14ac:dyDescent="0.2">
      <c r="A41" s="80" t="s">
        <v>335</v>
      </c>
      <c r="B41" s="87" t="s">
        <v>183</v>
      </c>
      <c r="C41" s="91"/>
      <c r="D41" s="93">
        <f>SUM(D42)</f>
        <v>1038</v>
      </c>
    </row>
    <row r="42" spans="1:4" ht="30" x14ac:dyDescent="0.2">
      <c r="A42" s="106" t="s">
        <v>86</v>
      </c>
      <c r="B42" s="86" t="s">
        <v>183</v>
      </c>
      <c r="C42" s="92">
        <v>600</v>
      </c>
      <c r="D42" s="93">
        <v>1038</v>
      </c>
    </row>
    <row r="43" spans="1:4" ht="45" x14ac:dyDescent="0.2">
      <c r="A43" s="113" t="s">
        <v>252</v>
      </c>
      <c r="B43" s="11" t="s">
        <v>299</v>
      </c>
      <c r="C43" s="15"/>
      <c r="D43" s="175">
        <f>SUM(D44)</f>
        <v>850</v>
      </c>
    </row>
    <row r="44" spans="1:4" ht="30" x14ac:dyDescent="0.2">
      <c r="A44" s="106" t="s">
        <v>86</v>
      </c>
      <c r="B44" s="12" t="s">
        <v>299</v>
      </c>
      <c r="C44" s="15" t="s">
        <v>83</v>
      </c>
      <c r="D44" s="175">
        <v>850</v>
      </c>
    </row>
    <row r="45" spans="1:4" ht="105" x14ac:dyDescent="0.2">
      <c r="A45" s="129" t="s">
        <v>266</v>
      </c>
      <c r="B45" s="87" t="s">
        <v>184</v>
      </c>
      <c r="C45" s="91"/>
      <c r="D45" s="93">
        <f>SUM(D46)</f>
        <v>37539</v>
      </c>
    </row>
    <row r="46" spans="1:4" ht="30" x14ac:dyDescent="0.2">
      <c r="A46" s="106" t="s">
        <v>86</v>
      </c>
      <c r="B46" s="86" t="s">
        <v>184</v>
      </c>
      <c r="C46" s="92">
        <v>600</v>
      </c>
      <c r="D46" s="93">
        <v>37539</v>
      </c>
    </row>
    <row r="47" spans="1:4" ht="45" x14ac:dyDescent="0.2">
      <c r="A47" s="79" t="s">
        <v>185</v>
      </c>
      <c r="B47" s="87" t="s">
        <v>186</v>
      </c>
      <c r="C47" s="91"/>
      <c r="D47" s="93">
        <f>SUM(D48)</f>
        <v>451</v>
      </c>
    </row>
    <row r="48" spans="1:4" ht="30" x14ac:dyDescent="0.2">
      <c r="A48" s="106" t="s">
        <v>86</v>
      </c>
      <c r="B48" s="86" t="s">
        <v>186</v>
      </c>
      <c r="C48" s="92">
        <v>600</v>
      </c>
      <c r="D48" s="93">
        <v>451</v>
      </c>
    </row>
    <row r="49" spans="1:4" ht="55.5" customHeight="1" x14ac:dyDescent="0.2">
      <c r="A49" s="129" t="s">
        <v>313</v>
      </c>
      <c r="B49" s="19" t="s">
        <v>312</v>
      </c>
      <c r="C49" s="19"/>
      <c r="D49" s="175">
        <f>SUM(D50)</f>
        <v>53</v>
      </c>
    </row>
    <row r="50" spans="1:4" ht="35.25" customHeight="1" x14ac:dyDescent="0.2">
      <c r="A50" s="106" t="s">
        <v>86</v>
      </c>
      <c r="B50" s="15" t="s">
        <v>312</v>
      </c>
      <c r="C50" s="15" t="s">
        <v>83</v>
      </c>
      <c r="D50" s="175">
        <v>53</v>
      </c>
    </row>
    <row r="51" spans="1:4" ht="47.25" customHeight="1" x14ac:dyDescent="0.2">
      <c r="A51" s="113" t="s">
        <v>349</v>
      </c>
      <c r="B51" s="11" t="s">
        <v>350</v>
      </c>
      <c r="C51" s="15"/>
      <c r="D51" s="175">
        <f>SUM(D52)</f>
        <v>2938.4</v>
      </c>
    </row>
    <row r="52" spans="1:4" ht="30" x14ac:dyDescent="0.2">
      <c r="A52" s="106" t="s">
        <v>86</v>
      </c>
      <c r="B52" s="12" t="s">
        <v>350</v>
      </c>
      <c r="C52" s="15" t="s">
        <v>83</v>
      </c>
      <c r="D52" s="175">
        <v>2938.4</v>
      </c>
    </row>
    <row r="53" spans="1:4" ht="45" x14ac:dyDescent="0.2">
      <c r="A53" s="129" t="s">
        <v>340</v>
      </c>
      <c r="B53" s="19" t="s">
        <v>394</v>
      </c>
      <c r="C53" s="19"/>
      <c r="D53" s="175">
        <f>SUM(D54)</f>
        <v>3906</v>
      </c>
    </row>
    <row r="54" spans="1:4" ht="30" x14ac:dyDescent="0.2">
      <c r="A54" s="106" t="s">
        <v>86</v>
      </c>
      <c r="B54" s="15" t="s">
        <v>394</v>
      </c>
      <c r="C54" s="15" t="s">
        <v>83</v>
      </c>
      <c r="D54" s="175">
        <v>3906</v>
      </c>
    </row>
    <row r="55" spans="1:4" ht="15" x14ac:dyDescent="0.2">
      <c r="A55" s="78" t="s">
        <v>187</v>
      </c>
      <c r="B55" s="86" t="s">
        <v>188</v>
      </c>
      <c r="C55" s="91"/>
      <c r="D55" s="93">
        <f>SUM(D56,D60,D67,D65,D63,D58)</f>
        <v>17344.399999999998</v>
      </c>
    </row>
    <row r="56" spans="1:4" ht="30" x14ac:dyDescent="0.2">
      <c r="A56" s="79" t="s">
        <v>171</v>
      </c>
      <c r="B56" s="87" t="s">
        <v>189</v>
      </c>
      <c r="C56" s="91"/>
      <c r="D56" s="93">
        <f>SUM(D57)</f>
        <v>16326</v>
      </c>
    </row>
    <row r="57" spans="1:4" ht="30" x14ac:dyDescent="0.2">
      <c r="A57" s="106" t="s">
        <v>86</v>
      </c>
      <c r="B57" s="86" t="s">
        <v>189</v>
      </c>
      <c r="C57" s="92">
        <v>600</v>
      </c>
      <c r="D57" s="93">
        <v>16326</v>
      </c>
    </row>
    <row r="58" spans="1:4" ht="34.5" customHeight="1" x14ac:dyDescent="0.2">
      <c r="A58" s="113" t="s">
        <v>305</v>
      </c>
      <c r="B58" s="19" t="s">
        <v>306</v>
      </c>
      <c r="C58" s="19"/>
      <c r="D58" s="175">
        <f>SUM(D59)</f>
        <v>0</v>
      </c>
    </row>
    <row r="59" spans="1:4" ht="30" x14ac:dyDescent="0.2">
      <c r="A59" s="106" t="s">
        <v>86</v>
      </c>
      <c r="B59" s="15" t="s">
        <v>306</v>
      </c>
      <c r="C59" s="15" t="s">
        <v>83</v>
      </c>
      <c r="D59" s="175">
        <v>0</v>
      </c>
    </row>
    <row r="60" spans="1:4" ht="15" x14ac:dyDescent="0.2">
      <c r="A60" s="113" t="s">
        <v>269</v>
      </c>
      <c r="B60" s="19" t="s">
        <v>280</v>
      </c>
      <c r="C60" s="19"/>
      <c r="D60" s="175">
        <f>SUM(D61:D62)</f>
        <v>94.3</v>
      </c>
    </row>
    <row r="61" spans="1:4" ht="30" x14ac:dyDescent="0.2">
      <c r="A61" s="106" t="s">
        <v>124</v>
      </c>
      <c r="B61" s="15" t="s">
        <v>280</v>
      </c>
      <c r="C61" s="15" t="s">
        <v>79</v>
      </c>
      <c r="D61" s="175">
        <v>15</v>
      </c>
    </row>
    <row r="62" spans="1:4" ht="30" x14ac:dyDescent="0.2">
      <c r="A62" s="106" t="s">
        <v>86</v>
      </c>
      <c r="B62" s="15" t="s">
        <v>280</v>
      </c>
      <c r="C62" s="15" t="s">
        <v>83</v>
      </c>
      <c r="D62" s="175">
        <v>79.3</v>
      </c>
    </row>
    <row r="63" spans="1:4" ht="45" x14ac:dyDescent="0.2">
      <c r="A63" s="113" t="s">
        <v>310</v>
      </c>
      <c r="B63" s="19" t="s">
        <v>311</v>
      </c>
      <c r="C63" s="22"/>
      <c r="D63" s="174">
        <f t="shared" ref="D63" si="0">SUM(D64)</f>
        <v>22.1</v>
      </c>
    </row>
    <row r="64" spans="1:4" ht="30" x14ac:dyDescent="0.2">
      <c r="A64" s="106" t="s">
        <v>86</v>
      </c>
      <c r="B64" s="15" t="s">
        <v>311</v>
      </c>
      <c r="C64" s="12" t="s">
        <v>83</v>
      </c>
      <c r="D64" s="174">
        <v>22.1</v>
      </c>
    </row>
    <row r="65" spans="1:4" ht="45" x14ac:dyDescent="0.2">
      <c r="A65" s="113" t="s">
        <v>352</v>
      </c>
      <c r="B65" s="19" t="s">
        <v>351</v>
      </c>
      <c r="C65" s="19"/>
      <c r="D65" s="175">
        <f>SUM(D66)</f>
        <v>20</v>
      </c>
    </row>
    <row r="66" spans="1:4" ht="30" x14ac:dyDescent="0.2">
      <c r="A66" s="106" t="s">
        <v>86</v>
      </c>
      <c r="B66" s="15" t="s">
        <v>351</v>
      </c>
      <c r="C66" s="15" t="s">
        <v>83</v>
      </c>
      <c r="D66" s="175">
        <v>20</v>
      </c>
    </row>
    <row r="67" spans="1:4" ht="89.25" customHeight="1" x14ac:dyDescent="0.2">
      <c r="A67" s="129" t="s">
        <v>266</v>
      </c>
      <c r="B67" s="87" t="s">
        <v>265</v>
      </c>
      <c r="C67" s="91"/>
      <c r="D67" s="175">
        <f>SUM(D68)</f>
        <v>882</v>
      </c>
    </row>
    <row r="68" spans="1:4" ht="30" x14ac:dyDescent="0.2">
      <c r="A68" s="106" t="s">
        <v>86</v>
      </c>
      <c r="B68" s="86" t="s">
        <v>265</v>
      </c>
      <c r="C68" s="92">
        <v>600</v>
      </c>
      <c r="D68" s="175">
        <v>882</v>
      </c>
    </row>
    <row r="69" spans="1:4" ht="15" x14ac:dyDescent="0.2">
      <c r="A69" s="113" t="s">
        <v>400</v>
      </c>
      <c r="B69" s="19" t="s">
        <v>401</v>
      </c>
      <c r="C69" s="15"/>
      <c r="D69" s="175">
        <f>SUM(D70)</f>
        <v>4074.2</v>
      </c>
    </row>
    <row r="70" spans="1:4" ht="50.25" customHeight="1" x14ac:dyDescent="0.2">
      <c r="A70" s="113" t="s">
        <v>402</v>
      </c>
      <c r="B70" s="19" t="s">
        <v>403</v>
      </c>
      <c r="C70" s="19"/>
      <c r="D70" s="175">
        <f>SUM(D71)</f>
        <v>4074.2</v>
      </c>
    </row>
    <row r="71" spans="1:4" ht="30" x14ac:dyDescent="0.2">
      <c r="A71" s="106" t="s">
        <v>86</v>
      </c>
      <c r="B71" s="15" t="s">
        <v>403</v>
      </c>
      <c r="C71" s="15" t="s">
        <v>83</v>
      </c>
      <c r="D71" s="175">
        <v>4074.2</v>
      </c>
    </row>
    <row r="72" spans="1:4" ht="30" x14ac:dyDescent="0.2">
      <c r="A72" s="77" t="s">
        <v>197</v>
      </c>
      <c r="B72" s="85" t="s">
        <v>144</v>
      </c>
      <c r="C72" s="91"/>
      <c r="D72" s="93">
        <f>SUM(D73,D78)</f>
        <v>432.59999999999997</v>
      </c>
    </row>
    <row r="73" spans="1:4" ht="15.75" customHeight="1" x14ac:dyDescent="0.2">
      <c r="A73" s="78" t="s">
        <v>142</v>
      </c>
      <c r="B73" s="86" t="s">
        <v>145</v>
      </c>
      <c r="C73" s="91"/>
      <c r="D73" s="93">
        <f>SUM(D74,D76)</f>
        <v>405.2</v>
      </c>
    </row>
    <row r="74" spans="1:4" ht="30" x14ac:dyDescent="0.2">
      <c r="A74" s="79" t="s">
        <v>198</v>
      </c>
      <c r="B74" s="87" t="s">
        <v>199</v>
      </c>
      <c r="C74" s="91"/>
      <c r="D74" s="93">
        <f>SUM(D75)</f>
        <v>345.2</v>
      </c>
    </row>
    <row r="75" spans="1:4" ht="30" x14ac:dyDescent="0.2">
      <c r="A75" s="106" t="s">
        <v>86</v>
      </c>
      <c r="B75" s="86" t="s">
        <v>199</v>
      </c>
      <c r="C75" s="92">
        <v>600</v>
      </c>
      <c r="D75" s="93">
        <v>345.2</v>
      </c>
    </row>
    <row r="76" spans="1:4" ht="15" x14ac:dyDescent="0.2">
      <c r="A76" s="113" t="s">
        <v>288</v>
      </c>
      <c r="B76" s="66" t="s">
        <v>289</v>
      </c>
      <c r="C76" s="20"/>
      <c r="D76" s="174">
        <f>SUM(D77)</f>
        <v>60</v>
      </c>
    </row>
    <row r="77" spans="1:4" ht="30" x14ac:dyDescent="0.2">
      <c r="A77" s="106" t="s">
        <v>86</v>
      </c>
      <c r="B77" s="20" t="s">
        <v>289</v>
      </c>
      <c r="C77" s="20" t="s">
        <v>83</v>
      </c>
      <c r="D77" s="174">
        <v>60</v>
      </c>
    </row>
    <row r="78" spans="1:4" ht="30" x14ac:dyDescent="0.2">
      <c r="A78" s="113" t="s">
        <v>290</v>
      </c>
      <c r="B78" s="19" t="s">
        <v>291</v>
      </c>
      <c r="C78" s="15"/>
      <c r="D78" s="175">
        <f>SUM(D79)</f>
        <v>27.4</v>
      </c>
    </row>
    <row r="79" spans="1:4" ht="15" x14ac:dyDescent="0.2">
      <c r="A79" s="113" t="s">
        <v>292</v>
      </c>
      <c r="B79" s="19" t="s">
        <v>293</v>
      </c>
      <c r="C79" s="15"/>
      <c r="D79" s="175">
        <v>27.4</v>
      </c>
    </row>
    <row r="80" spans="1:4" ht="30" x14ac:dyDescent="0.2">
      <c r="A80" s="106" t="s">
        <v>86</v>
      </c>
      <c r="B80" s="19" t="s">
        <v>293</v>
      </c>
      <c r="C80" s="15" t="s">
        <v>83</v>
      </c>
      <c r="D80" s="175">
        <v>2.9</v>
      </c>
    </row>
    <row r="81" spans="1:4" ht="47.25" x14ac:dyDescent="0.2">
      <c r="A81" s="89" t="s">
        <v>361</v>
      </c>
      <c r="B81" s="88" t="s">
        <v>165</v>
      </c>
      <c r="C81" s="96"/>
      <c r="D81" s="97">
        <f>SUM(D82)</f>
        <v>16863.3</v>
      </c>
    </row>
    <row r="82" spans="1:4" ht="45" x14ac:dyDescent="0.2">
      <c r="A82" s="77" t="s">
        <v>163</v>
      </c>
      <c r="B82" s="85" t="s">
        <v>166</v>
      </c>
      <c r="C82" s="91"/>
      <c r="D82" s="93">
        <f>SUM(D83,D90)</f>
        <v>16863.3</v>
      </c>
    </row>
    <row r="83" spans="1:4" ht="30" x14ac:dyDescent="0.2">
      <c r="A83" s="78" t="s">
        <v>200</v>
      </c>
      <c r="B83" s="86" t="s">
        <v>201</v>
      </c>
      <c r="C83" s="91"/>
      <c r="D83" s="93">
        <f>SUM(D84,D86,D88)</f>
        <v>15582.8</v>
      </c>
    </row>
    <row r="84" spans="1:4" ht="30" x14ac:dyDescent="0.2">
      <c r="A84" s="79" t="s">
        <v>203</v>
      </c>
      <c r="B84" s="87" t="s">
        <v>202</v>
      </c>
      <c r="C84" s="91"/>
      <c r="D84" s="93">
        <f>SUM(D85)</f>
        <v>15564.8</v>
      </c>
    </row>
    <row r="85" spans="1:4" ht="30" x14ac:dyDescent="0.2">
      <c r="A85" s="106" t="s">
        <v>86</v>
      </c>
      <c r="B85" s="86" t="s">
        <v>202</v>
      </c>
      <c r="C85" s="92">
        <v>600</v>
      </c>
      <c r="D85" s="93">
        <v>15564.8</v>
      </c>
    </row>
    <row r="86" spans="1:4" ht="15" hidden="1" x14ac:dyDescent="0.2">
      <c r="A86" s="113" t="s">
        <v>251</v>
      </c>
      <c r="B86" s="19" t="s">
        <v>250</v>
      </c>
      <c r="C86" s="11"/>
      <c r="D86" s="174">
        <f>SUM(D87)</f>
        <v>0</v>
      </c>
    </row>
    <row r="87" spans="1:4" ht="30" hidden="1" x14ac:dyDescent="0.2">
      <c r="A87" s="106" t="s">
        <v>86</v>
      </c>
      <c r="B87" s="15" t="s">
        <v>250</v>
      </c>
      <c r="C87" s="12" t="s">
        <v>83</v>
      </c>
      <c r="D87" s="174">
        <v>0</v>
      </c>
    </row>
    <row r="88" spans="1:4" ht="45" x14ac:dyDescent="0.2">
      <c r="A88" s="113" t="s">
        <v>271</v>
      </c>
      <c r="B88" s="19" t="s">
        <v>272</v>
      </c>
      <c r="C88" s="15"/>
      <c r="D88" s="174">
        <f>SUM(D89)</f>
        <v>18</v>
      </c>
    </row>
    <row r="89" spans="1:4" ht="30" x14ac:dyDescent="0.2">
      <c r="A89" s="106" t="s">
        <v>86</v>
      </c>
      <c r="B89" s="15" t="s">
        <v>272</v>
      </c>
      <c r="C89" s="15" t="s">
        <v>83</v>
      </c>
      <c r="D89" s="174">
        <v>18</v>
      </c>
    </row>
    <row r="90" spans="1:4" ht="30" x14ac:dyDescent="0.2">
      <c r="A90" s="78" t="s">
        <v>164</v>
      </c>
      <c r="B90" s="86" t="s">
        <v>167</v>
      </c>
      <c r="C90" s="91"/>
      <c r="D90" s="93">
        <f>SUM(D91,D93)</f>
        <v>1280.5</v>
      </c>
    </row>
    <row r="91" spans="1:4" ht="75" customHeight="1" x14ac:dyDescent="0.2">
      <c r="A91" s="79" t="s">
        <v>316</v>
      </c>
      <c r="B91" s="87" t="s">
        <v>168</v>
      </c>
      <c r="C91" s="91"/>
      <c r="D91" s="93">
        <f>SUM(D92)</f>
        <v>250</v>
      </c>
    </row>
    <row r="92" spans="1:4" ht="15" x14ac:dyDescent="0.2">
      <c r="A92" s="106" t="s">
        <v>28</v>
      </c>
      <c r="B92" s="86" t="s">
        <v>168</v>
      </c>
      <c r="C92" s="92">
        <v>500</v>
      </c>
      <c r="D92" s="93">
        <v>250</v>
      </c>
    </row>
    <row r="93" spans="1:4" ht="60" x14ac:dyDescent="0.2">
      <c r="A93" s="113" t="s">
        <v>444</v>
      </c>
      <c r="B93" s="19" t="s">
        <v>329</v>
      </c>
      <c r="C93" s="15"/>
      <c r="D93" s="174">
        <f>SUM(D94)</f>
        <v>1030.5</v>
      </c>
    </row>
    <row r="94" spans="1:4" ht="15" x14ac:dyDescent="0.2">
      <c r="A94" s="106" t="s">
        <v>28</v>
      </c>
      <c r="B94" s="15" t="s">
        <v>329</v>
      </c>
      <c r="C94" s="15" t="s">
        <v>84</v>
      </c>
      <c r="D94" s="199">
        <v>1030.5</v>
      </c>
    </row>
    <row r="95" spans="1:4" ht="78.75" x14ac:dyDescent="0.2">
      <c r="A95" s="89" t="s">
        <v>371</v>
      </c>
      <c r="B95" s="88" t="s">
        <v>323</v>
      </c>
      <c r="C95" s="96"/>
      <c r="D95" s="97">
        <f>SUM(D96,D108)</f>
        <v>1750</v>
      </c>
    </row>
    <row r="96" spans="1:4" ht="30" x14ac:dyDescent="0.2">
      <c r="A96" s="133" t="s">
        <v>389</v>
      </c>
      <c r="B96" s="19" t="s">
        <v>386</v>
      </c>
      <c r="C96" s="15"/>
      <c r="D96" s="174">
        <f>SUM(D97)</f>
        <v>1550</v>
      </c>
    </row>
    <row r="97" spans="1:4" ht="30" x14ac:dyDescent="0.2">
      <c r="A97" s="133" t="s">
        <v>390</v>
      </c>
      <c r="B97" s="19" t="s">
        <v>385</v>
      </c>
      <c r="C97" s="15"/>
      <c r="D97" s="174">
        <f>SUM(D98,D100,D102,D104,D106)</f>
        <v>1550</v>
      </c>
    </row>
    <row r="98" spans="1:4" ht="45" x14ac:dyDescent="0.2">
      <c r="A98" s="134" t="s">
        <v>433</v>
      </c>
      <c r="B98" s="66" t="s">
        <v>434</v>
      </c>
      <c r="C98" s="12"/>
      <c r="D98" s="174">
        <f>SUM(D99)</f>
        <v>250</v>
      </c>
    </row>
    <row r="99" spans="1:4" ht="30" x14ac:dyDescent="0.2">
      <c r="A99" s="106" t="s">
        <v>124</v>
      </c>
      <c r="B99" s="217" t="s">
        <v>434</v>
      </c>
      <c r="C99" s="13" t="s">
        <v>79</v>
      </c>
      <c r="D99" s="224">
        <v>250</v>
      </c>
    </row>
    <row r="100" spans="1:4" ht="60" x14ac:dyDescent="0.2">
      <c r="A100" s="134" t="s">
        <v>435</v>
      </c>
      <c r="B100" s="66" t="s">
        <v>436</v>
      </c>
      <c r="C100" s="12"/>
      <c r="D100" s="174">
        <f>SUM(D101)</f>
        <v>250</v>
      </c>
    </row>
    <row r="101" spans="1:4" ht="30" x14ac:dyDescent="0.2">
      <c r="A101" s="106" t="s">
        <v>124</v>
      </c>
      <c r="B101" s="217" t="s">
        <v>436</v>
      </c>
      <c r="C101" s="13" t="s">
        <v>79</v>
      </c>
      <c r="D101" s="224">
        <v>250</v>
      </c>
    </row>
    <row r="102" spans="1:4" ht="75" x14ac:dyDescent="0.2">
      <c r="A102" s="113" t="s">
        <v>391</v>
      </c>
      <c r="B102" s="19" t="s">
        <v>387</v>
      </c>
      <c r="C102" s="15"/>
      <c r="D102" s="174">
        <f>SUM(D103)</f>
        <v>400</v>
      </c>
    </row>
    <row r="103" spans="1:4" ht="30" x14ac:dyDescent="0.2">
      <c r="A103" s="106" t="s">
        <v>124</v>
      </c>
      <c r="B103" s="15" t="s">
        <v>387</v>
      </c>
      <c r="C103" s="15" t="s">
        <v>79</v>
      </c>
      <c r="D103" s="174">
        <v>400</v>
      </c>
    </row>
    <row r="104" spans="1:4" ht="90" x14ac:dyDescent="0.2">
      <c r="A104" s="109" t="s">
        <v>392</v>
      </c>
      <c r="B104" s="19" t="s">
        <v>388</v>
      </c>
      <c r="C104" s="15"/>
      <c r="D104" s="174">
        <f>SUM(D105)</f>
        <v>400</v>
      </c>
    </row>
    <row r="105" spans="1:4" ht="30" x14ac:dyDescent="0.2">
      <c r="A105" s="106" t="s">
        <v>124</v>
      </c>
      <c r="B105" s="15" t="s">
        <v>388</v>
      </c>
      <c r="C105" s="15" t="s">
        <v>79</v>
      </c>
      <c r="D105" s="174">
        <v>400</v>
      </c>
    </row>
    <row r="106" spans="1:4" ht="30" x14ac:dyDescent="0.2">
      <c r="A106" s="113" t="s">
        <v>405</v>
      </c>
      <c r="B106" s="19" t="s">
        <v>441</v>
      </c>
      <c r="C106" s="15"/>
      <c r="D106" s="174">
        <f>SUM(D107)</f>
        <v>250</v>
      </c>
    </row>
    <row r="107" spans="1:4" ht="15" x14ac:dyDescent="0.2">
      <c r="A107" s="106" t="s">
        <v>28</v>
      </c>
      <c r="B107" s="15" t="s">
        <v>441</v>
      </c>
      <c r="C107" s="15" t="s">
        <v>84</v>
      </c>
      <c r="D107" s="174">
        <v>250</v>
      </c>
    </row>
    <row r="108" spans="1:4" ht="30" x14ac:dyDescent="0.2">
      <c r="A108" s="133" t="s">
        <v>324</v>
      </c>
      <c r="B108" s="19" t="s">
        <v>325</v>
      </c>
      <c r="C108" s="15"/>
      <c r="D108" s="174">
        <f>SUM(D109)</f>
        <v>200</v>
      </c>
    </row>
    <row r="109" spans="1:4" ht="30" x14ac:dyDescent="0.2">
      <c r="A109" s="133" t="s">
        <v>326</v>
      </c>
      <c r="B109" s="19" t="s">
        <v>327</v>
      </c>
      <c r="C109" s="15"/>
      <c r="D109" s="174">
        <f>SUM(D110)</f>
        <v>200</v>
      </c>
    </row>
    <row r="110" spans="1:4" ht="30" x14ac:dyDescent="0.2">
      <c r="A110" s="113" t="s">
        <v>334</v>
      </c>
      <c r="B110" s="19" t="s">
        <v>328</v>
      </c>
      <c r="C110" s="15"/>
      <c r="D110" s="174">
        <f>SUM(D111)</f>
        <v>200</v>
      </c>
    </row>
    <row r="111" spans="1:4" ht="15" x14ac:dyDescent="0.2">
      <c r="A111" s="106" t="s">
        <v>28</v>
      </c>
      <c r="B111" s="15" t="s">
        <v>328</v>
      </c>
      <c r="C111" s="15" t="s">
        <v>84</v>
      </c>
      <c r="D111" s="174">
        <v>200</v>
      </c>
    </row>
    <row r="112" spans="1:4" ht="63" x14ac:dyDescent="0.2">
      <c r="A112" s="107" t="s">
        <v>357</v>
      </c>
      <c r="B112" s="88" t="s">
        <v>246</v>
      </c>
      <c r="C112" s="95"/>
      <c r="D112" s="97">
        <f>SUM(D113,D123)</f>
        <v>151.5</v>
      </c>
    </row>
    <row r="113" spans="1:4" ht="30" x14ac:dyDescent="0.2">
      <c r="A113" s="108" t="s">
        <v>243</v>
      </c>
      <c r="B113" s="85" t="s">
        <v>247</v>
      </c>
      <c r="C113" s="92"/>
      <c r="D113" s="93">
        <f>SUM(D114)</f>
        <v>75.5</v>
      </c>
    </row>
    <row r="114" spans="1:4" ht="30" x14ac:dyDescent="0.2">
      <c r="A114" s="109" t="s">
        <v>244</v>
      </c>
      <c r="B114" s="86" t="s">
        <v>248</v>
      </c>
      <c r="C114" s="92"/>
      <c r="D114" s="93">
        <f>SUM(D115,D117,D119,D121)</f>
        <v>75.5</v>
      </c>
    </row>
    <row r="115" spans="1:4" ht="15" x14ac:dyDescent="0.2">
      <c r="A115" s="109" t="s">
        <v>264</v>
      </c>
      <c r="B115" s="19" t="s">
        <v>263</v>
      </c>
      <c r="C115" s="22"/>
      <c r="D115" s="93">
        <f>SUM(D116)</f>
        <v>30</v>
      </c>
    </row>
    <row r="116" spans="1:4" ht="30" x14ac:dyDescent="0.2">
      <c r="A116" s="106" t="s">
        <v>86</v>
      </c>
      <c r="B116" s="15" t="s">
        <v>263</v>
      </c>
      <c r="C116" s="15" t="s">
        <v>83</v>
      </c>
      <c r="D116" s="93">
        <v>30</v>
      </c>
    </row>
    <row r="117" spans="1:4" ht="30" x14ac:dyDescent="0.2">
      <c r="A117" s="109" t="s">
        <v>245</v>
      </c>
      <c r="B117" s="86" t="s">
        <v>249</v>
      </c>
      <c r="C117" s="92"/>
      <c r="D117" s="93">
        <f>SUM(D118)</f>
        <v>10</v>
      </c>
    </row>
    <row r="118" spans="1:4" ht="30" x14ac:dyDescent="0.2">
      <c r="A118" s="106" t="s">
        <v>86</v>
      </c>
      <c r="B118" s="86" t="s">
        <v>249</v>
      </c>
      <c r="C118" s="92">
        <v>600</v>
      </c>
      <c r="D118" s="93">
        <v>10</v>
      </c>
    </row>
    <row r="119" spans="1:4" ht="30" x14ac:dyDescent="0.2">
      <c r="A119" s="113" t="s">
        <v>318</v>
      </c>
      <c r="B119" s="19" t="s">
        <v>319</v>
      </c>
      <c r="C119" s="22"/>
      <c r="D119" s="174">
        <f>SUM(D120)</f>
        <v>35</v>
      </c>
    </row>
    <row r="120" spans="1:4" ht="30" x14ac:dyDescent="0.2">
      <c r="A120" s="106" t="s">
        <v>124</v>
      </c>
      <c r="B120" s="15" t="s">
        <v>319</v>
      </c>
      <c r="C120" s="15" t="s">
        <v>79</v>
      </c>
      <c r="D120" s="174">
        <v>35</v>
      </c>
    </row>
    <row r="121" spans="1:4" ht="45" x14ac:dyDescent="0.2">
      <c r="A121" s="113" t="s">
        <v>438</v>
      </c>
      <c r="B121" s="19" t="s">
        <v>437</v>
      </c>
      <c r="C121" s="22"/>
      <c r="D121" s="174">
        <f>SUM(D122)</f>
        <v>0.5</v>
      </c>
    </row>
    <row r="122" spans="1:4" ht="30" x14ac:dyDescent="0.2">
      <c r="A122" s="106" t="s">
        <v>124</v>
      </c>
      <c r="B122" s="15" t="s">
        <v>437</v>
      </c>
      <c r="C122" s="15" t="s">
        <v>79</v>
      </c>
      <c r="D122" s="174">
        <v>0.5</v>
      </c>
    </row>
    <row r="123" spans="1:4" ht="30" x14ac:dyDescent="0.2">
      <c r="A123" s="128" t="s">
        <v>296</v>
      </c>
      <c r="B123" s="22" t="s">
        <v>284</v>
      </c>
      <c r="C123" s="11"/>
      <c r="D123" s="195">
        <f t="shared" ref="D123:D125" si="1">SUM(D124)</f>
        <v>76</v>
      </c>
    </row>
    <row r="124" spans="1:4" ht="30" x14ac:dyDescent="0.2">
      <c r="A124" s="113" t="s">
        <v>283</v>
      </c>
      <c r="B124" s="19" t="s">
        <v>285</v>
      </c>
      <c r="C124" s="11"/>
      <c r="D124" s="195">
        <f t="shared" si="1"/>
        <v>76</v>
      </c>
    </row>
    <row r="125" spans="1:4" ht="30" x14ac:dyDescent="0.2">
      <c r="A125" s="113" t="s">
        <v>317</v>
      </c>
      <c r="B125" s="19" t="s">
        <v>286</v>
      </c>
      <c r="C125" s="11"/>
      <c r="D125" s="195">
        <f t="shared" si="1"/>
        <v>76</v>
      </c>
    </row>
    <row r="126" spans="1:4" ht="15" x14ac:dyDescent="0.2">
      <c r="A126" s="106" t="s">
        <v>28</v>
      </c>
      <c r="B126" s="15" t="s">
        <v>286</v>
      </c>
      <c r="C126" s="12" t="s">
        <v>84</v>
      </c>
      <c r="D126" s="195">
        <v>76</v>
      </c>
    </row>
    <row r="127" spans="1:4" ht="63" x14ac:dyDescent="0.2">
      <c r="A127" s="90" t="s">
        <v>374</v>
      </c>
      <c r="B127" s="88" t="s">
        <v>157</v>
      </c>
      <c r="C127" s="96"/>
      <c r="D127" s="97">
        <f>SUM(D128)</f>
        <v>15249.8</v>
      </c>
    </row>
    <row r="128" spans="1:4" ht="45" x14ac:dyDescent="0.2">
      <c r="A128" s="77" t="s">
        <v>155</v>
      </c>
      <c r="B128" s="85" t="s">
        <v>158</v>
      </c>
      <c r="C128" s="91"/>
      <c r="D128" s="93">
        <f>SUM(D129,D148)</f>
        <v>15249.8</v>
      </c>
    </row>
    <row r="129" spans="1:4" ht="45" x14ac:dyDescent="0.2">
      <c r="A129" s="78" t="s">
        <v>156</v>
      </c>
      <c r="B129" s="86" t="s">
        <v>160</v>
      </c>
      <c r="C129" s="91"/>
      <c r="D129" s="93">
        <f>SUM(D130,D132,D134,D136,D138,D144,D142,D140,D146)</f>
        <v>14529.8</v>
      </c>
    </row>
    <row r="130" spans="1:4" ht="45" x14ac:dyDescent="0.2">
      <c r="A130" s="79" t="s">
        <v>268</v>
      </c>
      <c r="B130" s="87" t="s">
        <v>161</v>
      </c>
      <c r="C130" s="91"/>
      <c r="D130" s="93">
        <f>SUM(D131)</f>
        <v>191</v>
      </c>
    </row>
    <row r="131" spans="1:4" ht="30" x14ac:dyDescent="0.2">
      <c r="A131" s="106" t="s">
        <v>124</v>
      </c>
      <c r="B131" s="86" t="s">
        <v>161</v>
      </c>
      <c r="C131" s="92">
        <v>200</v>
      </c>
      <c r="D131" s="93">
        <v>191</v>
      </c>
    </row>
    <row r="132" spans="1:4" ht="45" x14ac:dyDescent="0.2">
      <c r="A132" s="113" t="s">
        <v>446</v>
      </c>
      <c r="B132" s="19" t="s">
        <v>445</v>
      </c>
      <c r="C132" s="15"/>
      <c r="D132" s="174">
        <f>SUM(D133)</f>
        <v>1100</v>
      </c>
    </row>
    <row r="133" spans="1:4" ht="15" x14ac:dyDescent="0.2">
      <c r="A133" s="106" t="s">
        <v>28</v>
      </c>
      <c r="B133" s="15" t="s">
        <v>445</v>
      </c>
      <c r="C133" s="15" t="s">
        <v>84</v>
      </c>
      <c r="D133" s="174">
        <v>1100</v>
      </c>
    </row>
    <row r="134" spans="1:4" ht="60" x14ac:dyDescent="0.2">
      <c r="A134" s="113" t="s">
        <v>380</v>
      </c>
      <c r="B134" s="87" t="s">
        <v>381</v>
      </c>
      <c r="C134" s="15"/>
      <c r="D134" s="174">
        <f>SUM(D135)</f>
        <v>7501</v>
      </c>
    </row>
    <row r="135" spans="1:4" ht="30" x14ac:dyDescent="0.2">
      <c r="A135" s="106" t="s">
        <v>382</v>
      </c>
      <c r="B135" s="86" t="s">
        <v>381</v>
      </c>
      <c r="C135" s="15" t="s">
        <v>309</v>
      </c>
      <c r="D135" s="174">
        <v>7501</v>
      </c>
    </row>
    <row r="136" spans="1:4" ht="75" x14ac:dyDescent="0.2">
      <c r="A136" s="113" t="s">
        <v>383</v>
      </c>
      <c r="B136" s="87" t="s">
        <v>384</v>
      </c>
      <c r="C136" s="15"/>
      <c r="D136" s="174">
        <f>SUM(D137)</f>
        <v>484</v>
      </c>
    </row>
    <row r="137" spans="1:4" ht="30" x14ac:dyDescent="0.2">
      <c r="A137" s="106" t="s">
        <v>382</v>
      </c>
      <c r="B137" s="86" t="s">
        <v>384</v>
      </c>
      <c r="C137" s="15" t="s">
        <v>309</v>
      </c>
      <c r="D137" s="174">
        <v>484</v>
      </c>
    </row>
    <row r="138" spans="1:4" ht="60" x14ac:dyDescent="0.2">
      <c r="A138" s="79" t="s">
        <v>159</v>
      </c>
      <c r="B138" s="87" t="s">
        <v>162</v>
      </c>
      <c r="C138" s="91"/>
      <c r="D138" s="93">
        <f>SUM(D139)</f>
        <v>659</v>
      </c>
    </row>
    <row r="139" spans="1:4" ht="15" x14ac:dyDescent="0.2">
      <c r="A139" s="106" t="s">
        <v>28</v>
      </c>
      <c r="B139" s="86" t="s">
        <v>162</v>
      </c>
      <c r="C139" s="92">
        <v>500</v>
      </c>
      <c r="D139" s="93">
        <v>659</v>
      </c>
    </row>
    <row r="140" spans="1:4" ht="75" x14ac:dyDescent="0.2">
      <c r="A140" s="113" t="s">
        <v>443</v>
      </c>
      <c r="B140" s="19" t="s">
        <v>442</v>
      </c>
      <c r="C140" s="15"/>
      <c r="D140" s="174">
        <f>SUM(D141)</f>
        <v>362</v>
      </c>
    </row>
    <row r="141" spans="1:4" ht="15" x14ac:dyDescent="0.2">
      <c r="A141" s="106" t="s">
        <v>28</v>
      </c>
      <c r="B141" s="15" t="s">
        <v>442</v>
      </c>
      <c r="C141" s="15" t="s">
        <v>84</v>
      </c>
      <c r="D141" s="174">
        <v>362</v>
      </c>
    </row>
    <row r="142" spans="1:4" ht="30" x14ac:dyDescent="0.2">
      <c r="A142" s="113" t="s">
        <v>418</v>
      </c>
      <c r="B142" s="87" t="s">
        <v>417</v>
      </c>
      <c r="C142" s="15"/>
      <c r="D142" s="174">
        <f>SUM(D143)</f>
        <v>32.799999999999997</v>
      </c>
    </row>
    <row r="143" spans="1:4" ht="15" x14ac:dyDescent="0.2">
      <c r="A143" s="106" t="s">
        <v>77</v>
      </c>
      <c r="B143" s="86" t="s">
        <v>417</v>
      </c>
      <c r="C143" s="15" t="s">
        <v>80</v>
      </c>
      <c r="D143" s="174">
        <v>32.799999999999997</v>
      </c>
    </row>
    <row r="144" spans="1:4" ht="30" x14ac:dyDescent="0.2">
      <c r="A144" s="113" t="s">
        <v>300</v>
      </c>
      <c r="B144" s="87" t="s">
        <v>301</v>
      </c>
      <c r="C144" s="15"/>
      <c r="D144" s="174">
        <f>SUM(D145)</f>
        <v>1000</v>
      </c>
    </row>
    <row r="145" spans="1:4" ht="15" x14ac:dyDescent="0.2">
      <c r="A145" s="106" t="s">
        <v>77</v>
      </c>
      <c r="B145" s="86" t="s">
        <v>301</v>
      </c>
      <c r="C145" s="15" t="s">
        <v>80</v>
      </c>
      <c r="D145" s="174">
        <v>1000</v>
      </c>
    </row>
    <row r="146" spans="1:4" ht="45" x14ac:dyDescent="0.2">
      <c r="A146" s="113" t="s">
        <v>448</v>
      </c>
      <c r="B146" s="87" t="s">
        <v>447</v>
      </c>
      <c r="C146" s="15"/>
      <c r="D146" s="174">
        <f>SUM(D147)</f>
        <v>3200</v>
      </c>
    </row>
    <row r="147" spans="1:4" ht="15" x14ac:dyDescent="0.2">
      <c r="A147" s="106" t="s">
        <v>77</v>
      </c>
      <c r="B147" s="86" t="s">
        <v>447</v>
      </c>
      <c r="C147" s="15" t="s">
        <v>80</v>
      </c>
      <c r="D147" s="174">
        <v>3200</v>
      </c>
    </row>
    <row r="148" spans="1:4" ht="30" x14ac:dyDescent="0.2">
      <c r="A148" s="133" t="s">
        <v>404</v>
      </c>
      <c r="B148" s="19" t="s">
        <v>414</v>
      </c>
      <c r="C148" s="15"/>
      <c r="D148" s="174">
        <f>SUM(D149,D151)</f>
        <v>720</v>
      </c>
    </row>
    <row r="149" spans="1:4" ht="45" x14ac:dyDescent="0.2">
      <c r="A149" s="113" t="s">
        <v>406</v>
      </c>
      <c r="B149" s="19" t="s">
        <v>415</v>
      </c>
      <c r="C149" s="15"/>
      <c r="D149" s="174">
        <f>SUM(D150)</f>
        <v>600</v>
      </c>
    </row>
    <row r="150" spans="1:4" ht="15" x14ac:dyDescent="0.2">
      <c r="A150" s="106" t="s">
        <v>28</v>
      </c>
      <c r="B150" s="15" t="s">
        <v>415</v>
      </c>
      <c r="C150" s="15" t="s">
        <v>84</v>
      </c>
      <c r="D150" s="174">
        <v>600</v>
      </c>
    </row>
    <row r="151" spans="1:4" ht="60" x14ac:dyDescent="0.2">
      <c r="A151" s="113" t="s">
        <v>407</v>
      </c>
      <c r="B151" s="19" t="s">
        <v>416</v>
      </c>
      <c r="C151" s="15"/>
      <c r="D151" s="174">
        <f>SUM(D152)</f>
        <v>120</v>
      </c>
    </row>
    <row r="152" spans="1:4" ht="15" x14ac:dyDescent="0.2">
      <c r="A152" s="106" t="s">
        <v>28</v>
      </c>
      <c r="B152" s="15" t="s">
        <v>416</v>
      </c>
      <c r="C152" s="15" t="s">
        <v>84</v>
      </c>
      <c r="D152" s="174">
        <v>120</v>
      </c>
    </row>
    <row r="153" spans="1:4" ht="78.75" x14ac:dyDescent="0.2">
      <c r="A153" s="208" t="s">
        <v>424</v>
      </c>
      <c r="B153" s="88" t="s">
        <v>146</v>
      </c>
      <c r="C153" s="96"/>
      <c r="D153" s="97">
        <f>SUM(D154,D167)</f>
        <v>17038.599999999999</v>
      </c>
    </row>
    <row r="154" spans="1:4" ht="60" x14ac:dyDescent="0.2">
      <c r="A154" s="77" t="s">
        <v>149</v>
      </c>
      <c r="B154" s="85" t="s">
        <v>147</v>
      </c>
      <c r="C154" s="91"/>
      <c r="D154" s="93">
        <f>SUM(D155,D164)</f>
        <v>17038.599999999999</v>
      </c>
    </row>
    <row r="155" spans="1:4" ht="45" x14ac:dyDescent="0.2">
      <c r="A155" s="78" t="s">
        <v>150</v>
      </c>
      <c r="B155" s="86" t="s">
        <v>148</v>
      </c>
      <c r="C155" s="91"/>
      <c r="D155" s="93">
        <f>SUM(D156,D160,D162,D158)</f>
        <v>16938.599999999999</v>
      </c>
    </row>
    <row r="156" spans="1:4" ht="45" x14ac:dyDescent="0.2">
      <c r="A156" s="79" t="s">
        <v>151</v>
      </c>
      <c r="B156" s="87" t="s">
        <v>152</v>
      </c>
      <c r="C156" s="91"/>
      <c r="D156" s="93">
        <f>SUM(D157)</f>
        <v>3487.6</v>
      </c>
    </row>
    <row r="157" spans="1:4" ht="30" x14ac:dyDescent="0.2">
      <c r="A157" s="106" t="s">
        <v>124</v>
      </c>
      <c r="B157" s="86" t="s">
        <v>152</v>
      </c>
      <c r="C157" s="92">
        <v>200</v>
      </c>
      <c r="D157" s="93">
        <v>3487.6</v>
      </c>
    </row>
    <row r="158" spans="1:4" ht="30" x14ac:dyDescent="0.25">
      <c r="A158" s="203" t="s">
        <v>320</v>
      </c>
      <c r="B158" s="19" t="s">
        <v>321</v>
      </c>
      <c r="C158" s="15"/>
      <c r="D158" s="174">
        <f>SUM(D159)</f>
        <v>650</v>
      </c>
    </row>
    <row r="159" spans="1:4" ht="30" x14ac:dyDescent="0.2">
      <c r="A159" s="106" t="s">
        <v>124</v>
      </c>
      <c r="B159" s="15" t="s">
        <v>321</v>
      </c>
      <c r="C159" s="15" t="s">
        <v>79</v>
      </c>
      <c r="D159" s="174">
        <v>650</v>
      </c>
    </row>
    <row r="160" spans="1:4" ht="60" customHeight="1" x14ac:dyDescent="0.2">
      <c r="A160" s="80" t="s">
        <v>153</v>
      </c>
      <c r="B160" s="87" t="s">
        <v>154</v>
      </c>
      <c r="C160" s="91"/>
      <c r="D160" s="93">
        <f>SUM(D161)</f>
        <v>12673</v>
      </c>
    </row>
    <row r="161" spans="1:4" ht="30" x14ac:dyDescent="0.2">
      <c r="A161" s="106" t="s">
        <v>124</v>
      </c>
      <c r="B161" s="86" t="s">
        <v>154</v>
      </c>
      <c r="C161" s="92">
        <v>200</v>
      </c>
      <c r="D161" s="93">
        <v>12673</v>
      </c>
    </row>
    <row r="162" spans="1:4" ht="75" x14ac:dyDescent="0.2">
      <c r="A162" s="113" t="s">
        <v>279</v>
      </c>
      <c r="B162" s="19" t="s">
        <v>297</v>
      </c>
      <c r="C162" s="15"/>
      <c r="D162" s="174">
        <f>SUM(D163)</f>
        <v>128</v>
      </c>
    </row>
    <row r="163" spans="1:4" ht="30" x14ac:dyDescent="0.2">
      <c r="A163" s="106" t="s">
        <v>124</v>
      </c>
      <c r="B163" s="15" t="s">
        <v>297</v>
      </c>
      <c r="C163" s="15" t="s">
        <v>79</v>
      </c>
      <c r="D163" s="174">
        <v>128</v>
      </c>
    </row>
    <row r="164" spans="1:4" ht="30" x14ac:dyDescent="0.2">
      <c r="A164" s="113" t="s">
        <v>308</v>
      </c>
      <c r="B164" s="19" t="s">
        <v>302</v>
      </c>
      <c r="C164" s="15"/>
      <c r="D164" s="174">
        <f>SUM(D165)</f>
        <v>100</v>
      </c>
    </row>
    <row r="165" spans="1:4" ht="30" x14ac:dyDescent="0.2">
      <c r="A165" s="113" t="s">
        <v>307</v>
      </c>
      <c r="B165" s="19" t="s">
        <v>303</v>
      </c>
      <c r="C165" s="15"/>
      <c r="D165" s="174">
        <f>SUM(D166)</f>
        <v>100</v>
      </c>
    </row>
    <row r="166" spans="1:4" ht="27" customHeight="1" x14ac:dyDescent="0.2">
      <c r="A166" s="106" t="s">
        <v>124</v>
      </c>
      <c r="B166" s="15" t="s">
        <v>303</v>
      </c>
      <c r="C166" s="15" t="s">
        <v>79</v>
      </c>
      <c r="D166" s="174">
        <v>100</v>
      </c>
    </row>
    <row r="167" spans="1:4" ht="30" hidden="1" x14ac:dyDescent="0.2">
      <c r="A167" s="128" t="s">
        <v>395</v>
      </c>
      <c r="B167" s="30" t="s">
        <v>396</v>
      </c>
      <c r="C167" s="15"/>
      <c r="D167" s="199">
        <f>SUM(D168)</f>
        <v>0</v>
      </c>
    </row>
    <row r="168" spans="1:4" ht="30" hidden="1" x14ac:dyDescent="0.2">
      <c r="A168" s="129" t="s">
        <v>397</v>
      </c>
      <c r="B168" s="19" t="s">
        <v>398</v>
      </c>
      <c r="C168" s="15"/>
      <c r="D168" s="199">
        <f>SUM(D169)</f>
        <v>0</v>
      </c>
    </row>
    <row r="169" spans="1:4" ht="30" hidden="1" x14ac:dyDescent="0.2">
      <c r="A169" s="113" t="s">
        <v>412</v>
      </c>
      <c r="B169" s="19" t="s">
        <v>399</v>
      </c>
      <c r="C169" s="15"/>
      <c r="D169" s="199">
        <f>SUM(D170)</f>
        <v>0</v>
      </c>
    </row>
    <row r="170" spans="1:4" ht="15" hidden="1" x14ac:dyDescent="0.2">
      <c r="A170" s="106" t="s">
        <v>28</v>
      </c>
      <c r="B170" s="15" t="s">
        <v>399</v>
      </c>
      <c r="C170" s="15" t="s">
        <v>84</v>
      </c>
      <c r="D170" s="199"/>
    </row>
    <row r="171" spans="1:4" ht="94.5" x14ac:dyDescent="0.2">
      <c r="A171" s="90" t="s">
        <v>356</v>
      </c>
      <c r="B171" s="88" t="s">
        <v>104</v>
      </c>
      <c r="C171" s="96"/>
      <c r="D171" s="97">
        <f>SUM(D172,D202,D207,D215)</f>
        <v>31842.7</v>
      </c>
    </row>
    <row r="172" spans="1:4" ht="45" x14ac:dyDescent="0.2">
      <c r="A172" s="77" t="s">
        <v>95</v>
      </c>
      <c r="B172" s="85" t="s">
        <v>105</v>
      </c>
      <c r="C172" s="91"/>
      <c r="D172" s="93">
        <f>SUM(D173,D180,D199)</f>
        <v>27888.3</v>
      </c>
    </row>
    <row r="173" spans="1:4" ht="30" x14ac:dyDescent="0.2">
      <c r="A173" s="78" t="s">
        <v>96</v>
      </c>
      <c r="B173" s="86" t="s">
        <v>106</v>
      </c>
      <c r="C173" s="91"/>
      <c r="D173" s="93">
        <f>SUM(D174,D178)</f>
        <v>26557.200000000001</v>
      </c>
    </row>
    <row r="174" spans="1:4" ht="30" x14ac:dyDescent="0.2">
      <c r="A174" s="79" t="s">
        <v>228</v>
      </c>
      <c r="B174" s="87" t="s">
        <v>94</v>
      </c>
      <c r="C174" s="91"/>
      <c r="D174" s="93">
        <f>SUM(D175:D177)</f>
        <v>25179.200000000001</v>
      </c>
    </row>
    <row r="175" spans="1:4" ht="60" x14ac:dyDescent="0.2">
      <c r="A175" s="106" t="s">
        <v>76</v>
      </c>
      <c r="B175" s="86" t="s">
        <v>94</v>
      </c>
      <c r="C175" s="92">
        <v>100</v>
      </c>
      <c r="D175" s="93">
        <v>21360.9</v>
      </c>
    </row>
    <row r="176" spans="1:4" ht="30" x14ac:dyDescent="0.2">
      <c r="A176" s="106" t="s">
        <v>124</v>
      </c>
      <c r="B176" s="86" t="s">
        <v>94</v>
      </c>
      <c r="C176" s="92">
        <v>200</v>
      </c>
      <c r="D176" s="93">
        <v>3680.7</v>
      </c>
    </row>
    <row r="177" spans="1:4" ht="15" x14ac:dyDescent="0.2">
      <c r="A177" s="106" t="s">
        <v>77</v>
      </c>
      <c r="B177" s="86" t="s">
        <v>94</v>
      </c>
      <c r="C177" s="92">
        <v>800</v>
      </c>
      <c r="D177" s="93">
        <v>137.6</v>
      </c>
    </row>
    <row r="178" spans="1:4" ht="15" x14ac:dyDescent="0.2">
      <c r="A178" s="79" t="s">
        <v>205</v>
      </c>
      <c r="B178" s="87" t="s">
        <v>204</v>
      </c>
      <c r="C178" s="91"/>
      <c r="D178" s="93">
        <f>SUM(D179)</f>
        <v>1378</v>
      </c>
    </row>
    <row r="179" spans="1:4" ht="15" x14ac:dyDescent="0.2">
      <c r="A179" s="106" t="s">
        <v>81</v>
      </c>
      <c r="B179" s="86" t="s">
        <v>204</v>
      </c>
      <c r="C179" s="92">
        <v>300</v>
      </c>
      <c r="D179" s="93">
        <v>1378</v>
      </c>
    </row>
    <row r="180" spans="1:4" ht="30" x14ac:dyDescent="0.2">
      <c r="A180" s="78" t="s">
        <v>97</v>
      </c>
      <c r="B180" s="86" t="s">
        <v>107</v>
      </c>
      <c r="C180" s="91"/>
      <c r="D180" s="93">
        <f>SUM(D181,D183,D185,D187,D190,D193,D195,D197)</f>
        <v>1177.5999999999999</v>
      </c>
    </row>
    <row r="181" spans="1:4" ht="75" x14ac:dyDescent="0.2">
      <c r="A181" s="80" t="s">
        <v>207</v>
      </c>
      <c r="B181" s="87" t="s">
        <v>206</v>
      </c>
      <c r="C181" s="91"/>
      <c r="D181" s="93">
        <f>SUM(D182)</f>
        <v>44.4</v>
      </c>
    </row>
    <row r="182" spans="1:4" ht="15" x14ac:dyDescent="0.2">
      <c r="A182" s="106" t="s">
        <v>81</v>
      </c>
      <c r="B182" s="86" t="s">
        <v>206</v>
      </c>
      <c r="C182" s="92">
        <v>300</v>
      </c>
      <c r="D182" s="93">
        <v>44.4</v>
      </c>
    </row>
    <row r="183" spans="1:4" ht="120" x14ac:dyDescent="0.2">
      <c r="A183" s="79" t="s">
        <v>108</v>
      </c>
      <c r="B183" s="87" t="s">
        <v>109</v>
      </c>
      <c r="C183" s="91"/>
      <c r="D183" s="93">
        <f>SUM(D184)</f>
        <v>1</v>
      </c>
    </row>
    <row r="184" spans="1:4" ht="30" x14ac:dyDescent="0.2">
      <c r="A184" s="106" t="s">
        <v>124</v>
      </c>
      <c r="B184" s="86" t="s">
        <v>109</v>
      </c>
      <c r="C184" s="92">
        <v>200</v>
      </c>
      <c r="D184" s="93">
        <v>1</v>
      </c>
    </row>
    <row r="185" spans="1:4" ht="45" x14ac:dyDescent="0.25">
      <c r="A185" s="81" t="s">
        <v>110</v>
      </c>
      <c r="B185" s="87" t="s">
        <v>111</v>
      </c>
      <c r="C185" s="91"/>
      <c r="D185" s="93">
        <f>SUM(D186)</f>
        <v>1</v>
      </c>
    </row>
    <row r="186" spans="1:4" ht="60" x14ac:dyDescent="0.2">
      <c r="A186" s="106" t="s">
        <v>76</v>
      </c>
      <c r="B186" s="86" t="s">
        <v>111</v>
      </c>
      <c r="C186" s="92">
        <v>100</v>
      </c>
      <c r="D186" s="93">
        <v>1</v>
      </c>
    </row>
    <row r="187" spans="1:4" ht="45" x14ac:dyDescent="0.2">
      <c r="A187" s="80" t="s">
        <v>112</v>
      </c>
      <c r="B187" s="87" t="s">
        <v>113</v>
      </c>
      <c r="C187" s="91"/>
      <c r="D187" s="93">
        <f>SUM(D188:D189)</f>
        <v>407</v>
      </c>
    </row>
    <row r="188" spans="1:4" ht="60" x14ac:dyDescent="0.2">
      <c r="A188" s="106" t="s">
        <v>76</v>
      </c>
      <c r="B188" s="86" t="s">
        <v>113</v>
      </c>
      <c r="C188" s="92">
        <v>100</v>
      </c>
      <c r="D188" s="110">
        <v>389.6</v>
      </c>
    </row>
    <row r="189" spans="1:4" ht="30" x14ac:dyDescent="0.2">
      <c r="A189" s="106" t="s">
        <v>124</v>
      </c>
      <c r="B189" s="86" t="s">
        <v>113</v>
      </c>
      <c r="C189" s="92">
        <v>200</v>
      </c>
      <c r="D189" s="126">
        <v>17.399999999999999</v>
      </c>
    </row>
    <row r="190" spans="1:4" ht="45" x14ac:dyDescent="0.2">
      <c r="A190" s="79" t="s">
        <v>114</v>
      </c>
      <c r="B190" s="87" t="s">
        <v>115</v>
      </c>
      <c r="C190" s="91"/>
      <c r="D190" s="93">
        <f>SUM(D191:D192)</f>
        <v>58</v>
      </c>
    </row>
    <row r="191" spans="1:4" ht="60" x14ac:dyDescent="0.2">
      <c r="A191" s="106" t="s">
        <v>76</v>
      </c>
      <c r="B191" s="86" t="s">
        <v>115</v>
      </c>
      <c r="C191" s="92">
        <v>100</v>
      </c>
      <c r="D191" s="93">
        <v>31.1</v>
      </c>
    </row>
    <row r="192" spans="1:4" ht="30" x14ac:dyDescent="0.2">
      <c r="A192" s="106" t="s">
        <v>124</v>
      </c>
      <c r="B192" s="86" t="s">
        <v>115</v>
      </c>
      <c r="C192" s="92">
        <v>200</v>
      </c>
      <c r="D192" s="93">
        <v>26.9</v>
      </c>
    </row>
    <row r="193" spans="1:4" ht="60" x14ac:dyDescent="0.2">
      <c r="A193" s="79" t="s">
        <v>116</v>
      </c>
      <c r="B193" s="87" t="s">
        <v>117</v>
      </c>
      <c r="C193" s="91"/>
      <c r="D193" s="93">
        <f>SUM(D194)</f>
        <v>1</v>
      </c>
    </row>
    <row r="194" spans="1:4" ht="30" x14ac:dyDescent="0.2">
      <c r="A194" s="106" t="s">
        <v>124</v>
      </c>
      <c r="B194" s="86" t="s">
        <v>117</v>
      </c>
      <c r="C194" s="92">
        <v>200</v>
      </c>
      <c r="D194" s="93">
        <v>1</v>
      </c>
    </row>
    <row r="195" spans="1:4" ht="45" x14ac:dyDescent="0.2">
      <c r="A195" s="79" t="s">
        <v>98</v>
      </c>
      <c r="B195" s="87" t="s">
        <v>141</v>
      </c>
      <c r="C195" s="91"/>
      <c r="D195" s="93">
        <f>SUM(D196)</f>
        <v>662.2</v>
      </c>
    </row>
    <row r="196" spans="1:4" ht="15" x14ac:dyDescent="0.2">
      <c r="A196" s="106" t="s">
        <v>28</v>
      </c>
      <c r="B196" s="86" t="s">
        <v>141</v>
      </c>
      <c r="C196" s="92">
        <v>500</v>
      </c>
      <c r="D196" s="93">
        <v>662.2</v>
      </c>
    </row>
    <row r="197" spans="1:4" ht="45" x14ac:dyDescent="0.25">
      <c r="A197" s="173" t="s">
        <v>274</v>
      </c>
      <c r="B197" s="11" t="s">
        <v>275</v>
      </c>
      <c r="C197" s="12"/>
      <c r="D197" s="175">
        <f>SUM(D198)</f>
        <v>3</v>
      </c>
    </row>
    <row r="198" spans="1:4" ht="30" x14ac:dyDescent="0.2">
      <c r="A198" s="106" t="s">
        <v>85</v>
      </c>
      <c r="B198" s="12" t="s">
        <v>275</v>
      </c>
      <c r="C198" s="12" t="s">
        <v>79</v>
      </c>
      <c r="D198" s="175">
        <v>3</v>
      </c>
    </row>
    <row r="199" spans="1:4" ht="30" x14ac:dyDescent="0.2">
      <c r="A199" s="106" t="s">
        <v>346</v>
      </c>
      <c r="B199" s="91" t="s">
        <v>344</v>
      </c>
      <c r="C199" s="12"/>
      <c r="D199" s="175">
        <f>SUM(D200)</f>
        <v>153.5</v>
      </c>
    </row>
    <row r="200" spans="1:4" ht="15" x14ac:dyDescent="0.2">
      <c r="A200" s="113" t="s">
        <v>347</v>
      </c>
      <c r="B200" s="91" t="s">
        <v>345</v>
      </c>
      <c r="C200" s="12"/>
      <c r="D200" s="175">
        <f>SUM(D201)</f>
        <v>153.5</v>
      </c>
    </row>
    <row r="201" spans="1:4" ht="30" x14ac:dyDescent="0.2">
      <c r="A201" s="106" t="s">
        <v>124</v>
      </c>
      <c r="B201" s="92" t="s">
        <v>345</v>
      </c>
      <c r="C201" s="12" t="s">
        <v>79</v>
      </c>
      <c r="D201" s="175">
        <v>153.5</v>
      </c>
    </row>
    <row r="202" spans="1:4" ht="30" x14ac:dyDescent="0.2">
      <c r="A202" s="77" t="s">
        <v>125</v>
      </c>
      <c r="B202" s="85" t="s">
        <v>129</v>
      </c>
      <c r="C202" s="91"/>
      <c r="D202" s="93">
        <f>SUM(D203)</f>
        <v>2019</v>
      </c>
    </row>
    <row r="203" spans="1:4" ht="30" x14ac:dyDescent="0.2">
      <c r="A203" s="78" t="s">
        <v>126</v>
      </c>
      <c r="B203" s="86" t="s">
        <v>128</v>
      </c>
      <c r="C203" s="91"/>
      <c r="D203" s="93">
        <f>SUM(D204)</f>
        <v>2019</v>
      </c>
    </row>
    <row r="204" spans="1:4" ht="15" x14ac:dyDescent="0.2">
      <c r="A204" s="79" t="s">
        <v>127</v>
      </c>
      <c r="B204" s="87" t="s">
        <v>130</v>
      </c>
      <c r="C204" s="91"/>
      <c r="D204" s="93">
        <f>SUM(D205:D206)</f>
        <v>2019</v>
      </c>
    </row>
    <row r="205" spans="1:4" ht="60" x14ac:dyDescent="0.2">
      <c r="A205" s="106" t="s">
        <v>76</v>
      </c>
      <c r="B205" s="86" t="s">
        <v>130</v>
      </c>
      <c r="C205" s="92">
        <v>100</v>
      </c>
      <c r="D205" s="93">
        <v>1947</v>
      </c>
    </row>
    <row r="206" spans="1:4" ht="30" x14ac:dyDescent="0.2">
      <c r="A206" s="106" t="s">
        <v>124</v>
      </c>
      <c r="B206" s="11" t="s">
        <v>130</v>
      </c>
      <c r="C206" s="12" t="s">
        <v>79</v>
      </c>
      <c r="D206" s="175">
        <v>72</v>
      </c>
    </row>
    <row r="207" spans="1:4" ht="45" x14ac:dyDescent="0.2">
      <c r="A207" s="77" t="s">
        <v>118</v>
      </c>
      <c r="B207" s="85" t="s">
        <v>123</v>
      </c>
      <c r="C207" s="91"/>
      <c r="D207" s="93">
        <f>SUM(D208)</f>
        <v>1585</v>
      </c>
    </row>
    <row r="208" spans="1:4" ht="45" x14ac:dyDescent="0.2">
      <c r="A208" s="78" t="s">
        <v>119</v>
      </c>
      <c r="B208" s="86" t="s">
        <v>121</v>
      </c>
      <c r="C208" s="91"/>
      <c r="D208" s="93">
        <f>SUM(D209,D211,D213)</f>
        <v>1585</v>
      </c>
    </row>
    <row r="209" spans="1:4" ht="2.25" customHeight="1" x14ac:dyDescent="0.2">
      <c r="A209" s="80" t="s">
        <v>120</v>
      </c>
      <c r="B209" s="87" t="s">
        <v>122</v>
      </c>
      <c r="C209" s="91"/>
      <c r="D209" s="93">
        <f>SUM(D210)</f>
        <v>0</v>
      </c>
    </row>
    <row r="210" spans="1:4" ht="30" hidden="1" x14ac:dyDescent="0.2">
      <c r="A210" s="106" t="s">
        <v>124</v>
      </c>
      <c r="B210" s="86" t="s">
        <v>122</v>
      </c>
      <c r="C210" s="92">
        <v>200</v>
      </c>
      <c r="D210" s="93"/>
    </row>
    <row r="211" spans="1:4" ht="15" x14ac:dyDescent="0.2">
      <c r="A211" s="79" t="s">
        <v>224</v>
      </c>
      <c r="B211" s="87" t="s">
        <v>225</v>
      </c>
      <c r="C211" s="91"/>
      <c r="D211" s="93">
        <f>SUM(D212)</f>
        <v>6</v>
      </c>
    </row>
    <row r="212" spans="1:4" ht="15" x14ac:dyDescent="0.2">
      <c r="A212" s="106" t="s">
        <v>89</v>
      </c>
      <c r="B212" s="86" t="s">
        <v>225</v>
      </c>
      <c r="C212" s="92">
        <v>700</v>
      </c>
      <c r="D212" s="93">
        <v>6</v>
      </c>
    </row>
    <row r="213" spans="1:4" ht="30" x14ac:dyDescent="0.2">
      <c r="A213" s="129" t="s">
        <v>315</v>
      </c>
      <c r="B213" s="87" t="s">
        <v>226</v>
      </c>
      <c r="C213" s="91"/>
      <c r="D213" s="93">
        <f>SUM(D214)</f>
        <v>1579</v>
      </c>
    </row>
    <row r="214" spans="1:4" ht="15" x14ac:dyDescent="0.2">
      <c r="A214" s="106" t="s">
        <v>28</v>
      </c>
      <c r="B214" s="86" t="s">
        <v>226</v>
      </c>
      <c r="C214" s="92">
        <v>500</v>
      </c>
      <c r="D214" s="93">
        <v>1579</v>
      </c>
    </row>
    <row r="215" spans="1:4" ht="45" x14ac:dyDescent="0.2">
      <c r="A215" s="77" t="s">
        <v>237</v>
      </c>
      <c r="B215" s="85" t="s">
        <v>136</v>
      </c>
      <c r="C215" s="91"/>
      <c r="D215" s="93">
        <f>SUM(D216)</f>
        <v>350.4</v>
      </c>
    </row>
    <row r="216" spans="1:4" ht="45" x14ac:dyDescent="0.2">
      <c r="A216" s="78" t="s">
        <v>238</v>
      </c>
      <c r="B216" s="86" t="s">
        <v>137</v>
      </c>
      <c r="C216" s="91"/>
      <c r="D216" s="93">
        <f>SUM(D217,D219,D221)</f>
        <v>350.4</v>
      </c>
    </row>
    <row r="217" spans="1:4" ht="30" x14ac:dyDescent="0.2">
      <c r="A217" s="79" t="s">
        <v>133</v>
      </c>
      <c r="B217" s="87" t="s">
        <v>138</v>
      </c>
      <c r="C217" s="91"/>
      <c r="D217" s="93">
        <f>SUM(D218)</f>
        <v>50</v>
      </c>
    </row>
    <row r="218" spans="1:4" ht="30" x14ac:dyDescent="0.2">
      <c r="A218" s="106" t="s">
        <v>124</v>
      </c>
      <c r="B218" s="86" t="s">
        <v>138</v>
      </c>
      <c r="C218" s="92">
        <v>200</v>
      </c>
      <c r="D218" s="93">
        <v>50</v>
      </c>
    </row>
    <row r="219" spans="1:4" ht="60" x14ac:dyDescent="0.2">
      <c r="A219" s="79" t="s">
        <v>134</v>
      </c>
      <c r="B219" s="87" t="s">
        <v>139</v>
      </c>
      <c r="C219" s="91"/>
      <c r="D219" s="93">
        <f>SUM(D220)</f>
        <v>130</v>
      </c>
    </row>
    <row r="220" spans="1:4" ht="30" x14ac:dyDescent="0.2">
      <c r="A220" s="106" t="s">
        <v>124</v>
      </c>
      <c r="B220" s="86" t="s">
        <v>139</v>
      </c>
      <c r="C220" s="92">
        <v>200</v>
      </c>
      <c r="D220" s="93">
        <v>130</v>
      </c>
    </row>
    <row r="221" spans="1:4" ht="30" x14ac:dyDescent="0.2">
      <c r="A221" s="79" t="s">
        <v>135</v>
      </c>
      <c r="B221" s="87" t="s">
        <v>140</v>
      </c>
      <c r="C221" s="91"/>
      <c r="D221" s="93">
        <f>SUM(D222:D223)</f>
        <v>170.4</v>
      </c>
    </row>
    <row r="222" spans="1:4" ht="30" x14ac:dyDescent="0.2">
      <c r="A222" s="106" t="s">
        <v>124</v>
      </c>
      <c r="B222" s="86" t="s">
        <v>140</v>
      </c>
      <c r="C222" s="92">
        <v>200</v>
      </c>
      <c r="D222" s="93">
        <v>149.30000000000001</v>
      </c>
    </row>
    <row r="223" spans="1:4" ht="30" x14ac:dyDescent="0.2">
      <c r="A223" s="106" t="s">
        <v>124</v>
      </c>
      <c r="B223" s="86" t="s">
        <v>140</v>
      </c>
      <c r="C223" s="92">
        <v>800</v>
      </c>
      <c r="D223" s="93">
        <v>21.1</v>
      </c>
    </row>
    <row r="224" spans="1:4" ht="63" x14ac:dyDescent="0.2">
      <c r="A224" s="90" t="s">
        <v>372</v>
      </c>
      <c r="B224" s="88" t="s">
        <v>193</v>
      </c>
      <c r="C224" s="96"/>
      <c r="D224" s="97">
        <f>SUM(D225)</f>
        <v>5638.7</v>
      </c>
    </row>
    <row r="225" spans="1:4" ht="45" x14ac:dyDescent="0.2">
      <c r="A225" s="77" t="s">
        <v>190</v>
      </c>
      <c r="B225" s="85" t="s">
        <v>194</v>
      </c>
      <c r="C225" s="91"/>
      <c r="D225" s="93">
        <f>SUM(D231,D240,D250,D226)</f>
        <v>5638.7</v>
      </c>
    </row>
    <row r="226" spans="1:4" ht="30" x14ac:dyDescent="0.2">
      <c r="A226" s="129" t="s">
        <v>420</v>
      </c>
      <c r="B226" s="23" t="s">
        <v>421</v>
      </c>
      <c r="C226" s="23"/>
      <c r="D226" s="174">
        <f>SUM(D227,D229)</f>
        <v>3221.8</v>
      </c>
    </row>
    <row r="227" spans="1:4" ht="75" x14ac:dyDescent="0.2">
      <c r="A227" s="129" t="s">
        <v>422</v>
      </c>
      <c r="B227" s="23" t="s">
        <v>431</v>
      </c>
      <c r="C227" s="23"/>
      <c r="D227" s="174">
        <f t="shared" ref="D227" si="2">SUM(D228)</f>
        <v>1618.5</v>
      </c>
    </row>
    <row r="228" spans="1:4" ht="60" x14ac:dyDescent="0.2">
      <c r="A228" s="106" t="s">
        <v>432</v>
      </c>
      <c r="B228" s="24" t="s">
        <v>431</v>
      </c>
      <c r="C228" s="15" t="s">
        <v>309</v>
      </c>
      <c r="D228" s="175">
        <v>1618.5</v>
      </c>
    </row>
    <row r="229" spans="1:4" ht="45" x14ac:dyDescent="0.2">
      <c r="A229" s="129" t="s">
        <v>452</v>
      </c>
      <c r="B229" s="23" t="s">
        <v>423</v>
      </c>
      <c r="C229" s="23"/>
      <c r="D229" s="174">
        <f t="shared" ref="D229" si="3">SUM(D230)</f>
        <v>1603.3</v>
      </c>
    </row>
    <row r="230" spans="1:4" ht="15" x14ac:dyDescent="0.2">
      <c r="A230" s="106" t="s">
        <v>81</v>
      </c>
      <c r="B230" s="24" t="s">
        <v>423</v>
      </c>
      <c r="C230" s="15" t="s">
        <v>82</v>
      </c>
      <c r="D230" s="175">
        <v>1603.3</v>
      </c>
    </row>
    <row r="231" spans="1:4" ht="30" x14ac:dyDescent="0.2">
      <c r="A231" s="78" t="s">
        <v>210</v>
      </c>
      <c r="B231" s="86" t="s">
        <v>212</v>
      </c>
      <c r="C231" s="91"/>
      <c r="D231" s="93">
        <f>SUM(D232,D238,D234,D236)</f>
        <v>1208</v>
      </c>
    </row>
    <row r="232" spans="1:4" ht="60" x14ac:dyDescent="0.2">
      <c r="A232" s="79" t="s">
        <v>211</v>
      </c>
      <c r="B232" s="87" t="s">
        <v>213</v>
      </c>
      <c r="C232" s="91"/>
      <c r="D232" s="93">
        <f>SUM(D233)</f>
        <v>977</v>
      </c>
    </row>
    <row r="233" spans="1:4" ht="30" x14ac:dyDescent="0.2">
      <c r="A233" s="106" t="s">
        <v>86</v>
      </c>
      <c r="B233" s="86" t="s">
        <v>213</v>
      </c>
      <c r="C233" s="92">
        <v>600</v>
      </c>
      <c r="D233" s="93">
        <v>977</v>
      </c>
    </row>
    <row r="234" spans="1:4" ht="75" x14ac:dyDescent="0.2">
      <c r="A234" s="113" t="s">
        <v>281</v>
      </c>
      <c r="B234" s="23" t="s">
        <v>282</v>
      </c>
      <c r="C234" s="15"/>
      <c r="D234" s="174">
        <f>SUM(D235)</f>
        <v>80</v>
      </c>
    </row>
    <row r="235" spans="1:4" ht="15" x14ac:dyDescent="0.2">
      <c r="A235" s="106" t="s">
        <v>81</v>
      </c>
      <c r="B235" s="24" t="s">
        <v>282</v>
      </c>
      <c r="C235" s="15" t="s">
        <v>82</v>
      </c>
      <c r="D235" s="174">
        <v>80</v>
      </c>
    </row>
    <row r="236" spans="1:4" ht="90" x14ac:dyDescent="0.2">
      <c r="A236" s="113" t="s">
        <v>294</v>
      </c>
      <c r="B236" s="23" t="s">
        <v>295</v>
      </c>
      <c r="C236" s="15"/>
      <c r="D236" s="174">
        <f>SUM(D237)</f>
        <v>51</v>
      </c>
    </row>
    <row r="237" spans="1:4" ht="15" x14ac:dyDescent="0.2">
      <c r="A237" s="106" t="s">
        <v>81</v>
      </c>
      <c r="B237" s="24" t="s">
        <v>295</v>
      </c>
      <c r="C237" s="15" t="s">
        <v>82</v>
      </c>
      <c r="D237" s="174">
        <v>51</v>
      </c>
    </row>
    <row r="238" spans="1:4" ht="60" x14ac:dyDescent="0.2">
      <c r="A238" s="129" t="s">
        <v>267</v>
      </c>
      <c r="B238" s="19" t="s">
        <v>261</v>
      </c>
      <c r="C238" s="19"/>
      <c r="D238" s="175">
        <f>SUM(D239)</f>
        <v>100</v>
      </c>
    </row>
    <row r="239" spans="1:4" ht="30" x14ac:dyDescent="0.2">
      <c r="A239" s="106" t="s">
        <v>86</v>
      </c>
      <c r="B239" s="15" t="s">
        <v>261</v>
      </c>
      <c r="C239" s="15" t="s">
        <v>83</v>
      </c>
      <c r="D239" s="175">
        <v>100</v>
      </c>
    </row>
    <row r="240" spans="1:4" ht="30" x14ac:dyDescent="0.2">
      <c r="A240" s="78" t="s">
        <v>191</v>
      </c>
      <c r="B240" s="86" t="s">
        <v>195</v>
      </c>
      <c r="C240" s="91"/>
      <c r="D240" s="93">
        <f>SUM(D243,D245,D241,D247)</f>
        <v>1175.3999999999999</v>
      </c>
    </row>
    <row r="241" spans="1:4" ht="45" x14ac:dyDescent="0.2">
      <c r="A241" s="79" t="s">
        <v>230</v>
      </c>
      <c r="B241" s="87" t="s">
        <v>229</v>
      </c>
      <c r="C241" s="91"/>
      <c r="D241" s="93">
        <f>SUM(D242:D242)</f>
        <v>388.8</v>
      </c>
    </row>
    <row r="242" spans="1:4" ht="30" x14ac:dyDescent="0.2">
      <c r="A242" s="106" t="s">
        <v>86</v>
      </c>
      <c r="B242" s="86" t="s">
        <v>229</v>
      </c>
      <c r="C242" s="92">
        <v>600</v>
      </c>
      <c r="D242" s="93">
        <v>388.8</v>
      </c>
    </row>
    <row r="243" spans="1:4" ht="60" x14ac:dyDescent="0.2">
      <c r="A243" s="79" t="s">
        <v>208</v>
      </c>
      <c r="B243" s="87" t="s">
        <v>209</v>
      </c>
      <c r="C243" s="91"/>
      <c r="D243" s="93">
        <f>SUM(D244)</f>
        <v>234</v>
      </c>
    </row>
    <row r="244" spans="1:4" ht="30" x14ac:dyDescent="0.2">
      <c r="A244" s="106" t="s">
        <v>86</v>
      </c>
      <c r="B244" s="86" t="s">
        <v>209</v>
      </c>
      <c r="C244" s="92">
        <v>600</v>
      </c>
      <c r="D244" s="93">
        <v>234</v>
      </c>
    </row>
    <row r="245" spans="1:4" ht="45" x14ac:dyDescent="0.2">
      <c r="A245" s="79" t="s">
        <v>192</v>
      </c>
      <c r="B245" s="87" t="s">
        <v>196</v>
      </c>
      <c r="C245" s="91"/>
      <c r="D245" s="93">
        <f>SUM(D246)</f>
        <v>496</v>
      </c>
    </row>
    <row r="246" spans="1:4" ht="30" x14ac:dyDescent="0.2">
      <c r="A246" s="106" t="s">
        <v>86</v>
      </c>
      <c r="B246" s="86" t="s">
        <v>196</v>
      </c>
      <c r="C246" s="92">
        <v>600</v>
      </c>
      <c r="D246" s="93">
        <v>496</v>
      </c>
    </row>
    <row r="247" spans="1:4" ht="120" x14ac:dyDescent="0.2">
      <c r="A247" s="113" t="s">
        <v>314</v>
      </c>
      <c r="B247" s="66" t="s">
        <v>278</v>
      </c>
      <c r="C247" s="20"/>
      <c r="D247" s="174">
        <f>SUM(D248:D249)</f>
        <v>56.6</v>
      </c>
    </row>
    <row r="248" spans="1:4" ht="15" x14ac:dyDescent="0.2">
      <c r="A248" s="106" t="s">
        <v>28</v>
      </c>
      <c r="B248" s="20" t="s">
        <v>278</v>
      </c>
      <c r="C248" s="20" t="s">
        <v>84</v>
      </c>
      <c r="D248" s="174">
        <v>24</v>
      </c>
    </row>
    <row r="249" spans="1:4" ht="30" x14ac:dyDescent="0.2">
      <c r="A249" s="106" t="s">
        <v>86</v>
      </c>
      <c r="B249" s="20" t="s">
        <v>278</v>
      </c>
      <c r="C249" s="20" t="s">
        <v>83</v>
      </c>
      <c r="D249" s="174">
        <v>32.6</v>
      </c>
    </row>
    <row r="250" spans="1:4" ht="30" x14ac:dyDescent="0.2">
      <c r="A250" s="129" t="s">
        <v>439</v>
      </c>
      <c r="B250" s="23" t="s">
        <v>276</v>
      </c>
      <c r="C250" s="15"/>
      <c r="D250" s="174">
        <f>SUM(D251)</f>
        <v>33.5</v>
      </c>
    </row>
    <row r="251" spans="1:4" ht="30" x14ac:dyDescent="0.2">
      <c r="A251" s="113" t="s">
        <v>440</v>
      </c>
      <c r="B251" s="23" t="s">
        <v>277</v>
      </c>
      <c r="C251" s="15"/>
      <c r="D251" s="174">
        <f>SUM(D252)</f>
        <v>33.5</v>
      </c>
    </row>
    <row r="252" spans="1:4" ht="30" x14ac:dyDescent="0.2">
      <c r="A252" s="106" t="s">
        <v>124</v>
      </c>
      <c r="B252" s="24" t="s">
        <v>277</v>
      </c>
      <c r="C252" s="15" t="s">
        <v>79</v>
      </c>
      <c r="D252" s="174">
        <v>33.5</v>
      </c>
    </row>
    <row r="253" spans="1:4" ht="94.5" x14ac:dyDescent="0.2">
      <c r="A253" s="90" t="s">
        <v>363</v>
      </c>
      <c r="B253" s="88" t="s">
        <v>217</v>
      </c>
      <c r="C253" s="96"/>
      <c r="D253" s="97">
        <f>SUM(D254)</f>
        <v>816.3</v>
      </c>
    </row>
    <row r="254" spans="1:4" ht="60" x14ac:dyDescent="0.2">
      <c r="A254" s="77" t="s">
        <v>214</v>
      </c>
      <c r="B254" s="85" t="s">
        <v>218</v>
      </c>
      <c r="C254" s="91"/>
      <c r="D254" s="93">
        <f>SUM(D255)</f>
        <v>816.3</v>
      </c>
    </row>
    <row r="255" spans="1:4" ht="45" x14ac:dyDescent="0.25">
      <c r="A255" s="82" t="s">
        <v>215</v>
      </c>
      <c r="B255" s="86" t="s">
        <v>219</v>
      </c>
      <c r="C255" s="91"/>
      <c r="D255" s="93">
        <f>SUM(D256,D259,D262)</f>
        <v>816.3</v>
      </c>
    </row>
    <row r="256" spans="1:4" ht="15" x14ac:dyDescent="0.25">
      <c r="A256" s="81" t="s">
        <v>216</v>
      </c>
      <c r="B256" s="87" t="s">
        <v>220</v>
      </c>
      <c r="C256" s="91"/>
      <c r="D256" s="93">
        <f>SUM(D257:D258)</f>
        <v>556.29999999999995</v>
      </c>
    </row>
    <row r="257" spans="1:4" ht="60" x14ac:dyDescent="0.2">
      <c r="A257" s="106" t="s">
        <v>76</v>
      </c>
      <c r="B257" s="86" t="s">
        <v>220</v>
      </c>
      <c r="C257" s="92">
        <v>100</v>
      </c>
      <c r="D257" s="174">
        <v>312.5</v>
      </c>
    </row>
    <row r="258" spans="1:4" ht="30" x14ac:dyDescent="0.2">
      <c r="A258" s="106" t="s">
        <v>124</v>
      </c>
      <c r="B258" s="86" t="s">
        <v>220</v>
      </c>
      <c r="C258" s="92">
        <v>200</v>
      </c>
      <c r="D258" s="110">
        <v>243.8</v>
      </c>
    </row>
    <row r="259" spans="1:4" ht="30" x14ac:dyDescent="0.25">
      <c r="A259" s="81" t="s">
        <v>221</v>
      </c>
      <c r="B259" s="87" t="s">
        <v>222</v>
      </c>
      <c r="C259" s="91"/>
      <c r="D259" s="93">
        <f>SUM(D260:D261)</f>
        <v>250</v>
      </c>
    </row>
    <row r="260" spans="1:4" ht="60" x14ac:dyDescent="0.2">
      <c r="A260" s="106" t="s">
        <v>76</v>
      </c>
      <c r="B260" s="86" t="s">
        <v>222</v>
      </c>
      <c r="C260" s="92">
        <v>100</v>
      </c>
      <c r="D260" s="93">
        <v>136.80000000000001</v>
      </c>
    </row>
    <row r="261" spans="1:4" ht="30" x14ac:dyDescent="0.2">
      <c r="A261" s="106" t="s">
        <v>124</v>
      </c>
      <c r="B261" s="86" t="s">
        <v>222</v>
      </c>
      <c r="C261" s="92">
        <v>200</v>
      </c>
      <c r="D261" s="93">
        <v>113.2</v>
      </c>
    </row>
    <row r="262" spans="1:4" ht="45" x14ac:dyDescent="0.25">
      <c r="A262" s="81" t="s">
        <v>223</v>
      </c>
      <c r="B262" s="87" t="s">
        <v>298</v>
      </c>
      <c r="C262" s="91"/>
      <c r="D262" s="93">
        <f>SUM(D263)</f>
        <v>10</v>
      </c>
    </row>
    <row r="263" spans="1:4" ht="30" x14ac:dyDescent="0.2">
      <c r="A263" s="106" t="s">
        <v>124</v>
      </c>
      <c r="B263" s="86" t="s">
        <v>298</v>
      </c>
      <c r="C263" s="92">
        <v>200</v>
      </c>
      <c r="D263" s="93">
        <v>10</v>
      </c>
    </row>
    <row r="264" spans="1:4" ht="15.75" x14ac:dyDescent="0.2">
      <c r="A264" s="111" t="s">
        <v>241</v>
      </c>
      <c r="B264" s="88" t="s">
        <v>240</v>
      </c>
      <c r="C264" s="92"/>
      <c r="D264" s="97">
        <f>SUM(D265)</f>
        <v>5682.2</v>
      </c>
    </row>
    <row r="265" spans="1:4" ht="31.5" x14ac:dyDescent="0.2">
      <c r="A265" s="111" t="s">
        <v>413</v>
      </c>
      <c r="B265" s="87" t="s">
        <v>99</v>
      </c>
      <c r="C265" s="92"/>
      <c r="D265" s="93">
        <f>SUM(D266,D268,D270,D272,D275,D279)</f>
        <v>5682.2</v>
      </c>
    </row>
    <row r="266" spans="1:4" ht="15" x14ac:dyDescent="0.2">
      <c r="A266" s="79" t="s">
        <v>450</v>
      </c>
      <c r="B266" s="87" t="s">
        <v>449</v>
      </c>
      <c r="C266" s="91"/>
      <c r="D266" s="93">
        <f>SUM(D267)</f>
        <v>6</v>
      </c>
    </row>
    <row r="267" spans="1:4" ht="15" x14ac:dyDescent="0.2">
      <c r="A267" s="106" t="s">
        <v>77</v>
      </c>
      <c r="B267" s="86" t="s">
        <v>449</v>
      </c>
      <c r="C267" s="92">
        <v>200</v>
      </c>
      <c r="D267" s="93">
        <v>6</v>
      </c>
    </row>
    <row r="268" spans="1:4" ht="15" x14ac:dyDescent="0.2">
      <c r="A268" s="79" t="s">
        <v>100</v>
      </c>
      <c r="B268" s="87" t="s">
        <v>101</v>
      </c>
      <c r="C268" s="91"/>
      <c r="D268" s="93">
        <f>SUM(D269)</f>
        <v>60</v>
      </c>
    </row>
    <row r="269" spans="1:4" ht="15" x14ac:dyDescent="0.2">
      <c r="A269" s="106" t="s">
        <v>77</v>
      </c>
      <c r="B269" s="86" t="s">
        <v>101</v>
      </c>
      <c r="C269" s="92">
        <v>800</v>
      </c>
      <c r="D269" s="93">
        <v>60</v>
      </c>
    </row>
    <row r="270" spans="1:4" ht="45" x14ac:dyDescent="0.2">
      <c r="A270" s="79" t="s">
        <v>102</v>
      </c>
      <c r="B270" s="87" t="s">
        <v>103</v>
      </c>
      <c r="C270" s="91"/>
      <c r="D270" s="93">
        <v>2404</v>
      </c>
    </row>
    <row r="271" spans="1:4" ht="15" x14ac:dyDescent="0.2">
      <c r="A271" s="106" t="s">
        <v>77</v>
      </c>
      <c r="B271" s="86" t="s">
        <v>103</v>
      </c>
      <c r="C271" s="92">
        <v>800</v>
      </c>
      <c r="D271" s="93">
        <v>224</v>
      </c>
    </row>
    <row r="272" spans="1:4" ht="15.75" x14ac:dyDescent="0.2">
      <c r="A272" s="90" t="s">
        <v>91</v>
      </c>
      <c r="B272" s="88" t="s">
        <v>231</v>
      </c>
      <c r="C272" s="96"/>
      <c r="D272" s="97">
        <f>SUM(D273)</f>
        <v>1861.1</v>
      </c>
    </row>
    <row r="273" spans="1:4" ht="30" x14ac:dyDescent="0.2">
      <c r="A273" s="79" t="s">
        <v>92</v>
      </c>
      <c r="B273" s="87" t="s">
        <v>232</v>
      </c>
      <c r="C273" s="91"/>
      <c r="D273" s="93">
        <f>SUM(D274)</f>
        <v>1861.1</v>
      </c>
    </row>
    <row r="274" spans="1:4" ht="60" x14ac:dyDescent="0.2">
      <c r="A274" s="106" t="s">
        <v>76</v>
      </c>
      <c r="B274" s="86" t="s">
        <v>232</v>
      </c>
      <c r="C274" s="92">
        <v>100</v>
      </c>
      <c r="D274" s="93">
        <v>1861.1</v>
      </c>
    </row>
    <row r="275" spans="1:4" ht="15.75" x14ac:dyDescent="0.2">
      <c r="A275" s="176" t="s">
        <v>258</v>
      </c>
      <c r="B275" s="177" t="s">
        <v>256</v>
      </c>
      <c r="C275" s="29"/>
      <c r="D275" s="112">
        <f>SUM(D276)</f>
        <v>675.2</v>
      </c>
    </row>
    <row r="276" spans="1:4" ht="30" x14ac:dyDescent="0.2">
      <c r="A276" s="120" t="s">
        <v>92</v>
      </c>
      <c r="B276" s="19" t="s">
        <v>257</v>
      </c>
      <c r="C276" s="11"/>
      <c r="D276" s="174">
        <f>SUM(D277:D278)</f>
        <v>675.2</v>
      </c>
    </row>
    <row r="277" spans="1:4" ht="60" x14ac:dyDescent="0.2">
      <c r="A277" s="106" t="s">
        <v>76</v>
      </c>
      <c r="B277" s="15" t="s">
        <v>257</v>
      </c>
      <c r="C277" s="12" t="s">
        <v>78</v>
      </c>
      <c r="D277" s="110">
        <v>622.20000000000005</v>
      </c>
    </row>
    <row r="278" spans="1:4" ht="30" x14ac:dyDescent="0.2">
      <c r="A278" s="106" t="s">
        <v>124</v>
      </c>
      <c r="B278" s="15" t="s">
        <v>257</v>
      </c>
      <c r="C278" s="12" t="s">
        <v>79</v>
      </c>
      <c r="D278" s="110">
        <v>53</v>
      </c>
    </row>
    <row r="279" spans="1:4" ht="15.75" x14ac:dyDescent="0.2">
      <c r="A279" s="90" t="s">
        <v>93</v>
      </c>
      <c r="B279" s="88" t="s">
        <v>233</v>
      </c>
      <c r="C279" s="96"/>
      <c r="D279" s="97">
        <f>SUM(D280)</f>
        <v>675.9</v>
      </c>
    </row>
    <row r="280" spans="1:4" ht="30" x14ac:dyDescent="0.2">
      <c r="A280" s="79" t="s">
        <v>92</v>
      </c>
      <c r="B280" s="87" t="s">
        <v>234</v>
      </c>
      <c r="C280" s="91"/>
      <c r="D280" s="93">
        <f>SUM(D281:D282)</f>
        <v>675.9</v>
      </c>
    </row>
    <row r="281" spans="1:4" ht="60" x14ac:dyDescent="0.2">
      <c r="A281" s="106" t="s">
        <v>76</v>
      </c>
      <c r="B281" s="86" t="s">
        <v>234</v>
      </c>
      <c r="C281" s="92">
        <v>100</v>
      </c>
      <c r="D281" s="110">
        <v>540</v>
      </c>
    </row>
    <row r="282" spans="1:4" ht="30" x14ac:dyDescent="0.2">
      <c r="A282" s="106" t="s">
        <v>124</v>
      </c>
      <c r="B282" s="86" t="s">
        <v>234</v>
      </c>
      <c r="C282" s="92">
        <v>200</v>
      </c>
      <c r="D282" s="110">
        <v>135.9</v>
      </c>
    </row>
    <row r="283" spans="1:4" ht="19.5" thickBot="1" x14ac:dyDescent="0.25">
      <c r="A283" s="100" t="s">
        <v>242</v>
      </c>
      <c r="B283" s="101"/>
      <c r="C283" s="102"/>
      <c r="D283" s="103">
        <f>SUM(D13,D81,D95,D112,D127,D153,D171,D224,D253,D264)</f>
        <v>208235.40000000002</v>
      </c>
    </row>
  </sheetData>
  <mergeCells count="9">
    <mergeCell ref="A1:D1"/>
    <mergeCell ref="A2:D2"/>
    <mergeCell ref="A3:D3"/>
    <mergeCell ref="A4:D4"/>
    <mergeCell ref="A10:D10"/>
    <mergeCell ref="A6:D6"/>
    <mergeCell ref="A5:D5"/>
    <mergeCell ref="A7:D7"/>
    <mergeCell ref="A8:D8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2021-11-22T13:27:51Z</cp:lastPrinted>
  <dcterms:created xsi:type="dcterms:W3CDTF">2012-12-11T08:33:08Z</dcterms:created>
  <dcterms:modified xsi:type="dcterms:W3CDTF">2021-11-22T13:30:13Z</dcterms:modified>
</cp:coreProperties>
</file>