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20E87C18-8DB9-4EF2-BF3F-996228DA85C4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олучатели " sheetId="4" r:id="rId1"/>
    <sheet name="отрасли " sheetId="2" r:id="rId2"/>
    <sheet name="ЦС" sheetId="3" r:id="rId3"/>
  </sheets>
  <definedNames>
    <definedName name="_xlnm.Print_Titles" localSheetId="0">'получатели 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1" i="4" l="1"/>
  <c r="G190" i="4" s="1"/>
  <c r="G189" i="4" s="1"/>
  <c r="G78" i="4" l="1"/>
  <c r="G77" i="4" s="1"/>
  <c r="D14" i="3"/>
  <c r="D16" i="3"/>
  <c r="D27" i="3"/>
  <c r="D29" i="3"/>
  <c r="D31" i="3"/>
  <c r="D33" i="3"/>
  <c r="D35" i="3"/>
  <c r="D58" i="3"/>
  <c r="D63" i="3"/>
  <c r="D62" i="3" s="1"/>
  <c r="D69" i="3"/>
  <c r="D72" i="3"/>
  <c r="D71" i="3" s="1"/>
  <c r="F111" i="2"/>
  <c r="F110" i="2" s="1"/>
  <c r="F365" i="2"/>
  <c r="F364" i="2" s="1"/>
  <c r="F363" i="2" s="1"/>
  <c r="D251" i="3"/>
  <c r="D214" i="3"/>
  <c r="D93" i="3"/>
  <c r="D91" i="3"/>
  <c r="F64" i="2"/>
  <c r="F62" i="2"/>
  <c r="F376" i="2"/>
  <c r="G47" i="4"/>
  <c r="G45" i="4"/>
  <c r="G76" i="4" l="1"/>
  <c r="F109" i="2"/>
  <c r="F61" i="2"/>
  <c r="F60" i="2" s="1"/>
  <c r="F59" i="2" s="1"/>
  <c r="G44" i="4"/>
  <c r="G43" i="4" s="1"/>
  <c r="G42" i="4" s="1"/>
  <c r="G197" i="4" l="1"/>
  <c r="F305" i="2"/>
  <c r="F304" i="2" s="1"/>
  <c r="F252" i="2"/>
  <c r="G342" i="4"/>
  <c r="D56" i="3"/>
  <c r="D216" i="3"/>
  <c r="D213" i="3" s="1"/>
  <c r="D145" i="3"/>
  <c r="D129" i="3"/>
  <c r="D49" i="3"/>
  <c r="D47" i="3"/>
  <c r="F388" i="2"/>
  <c r="F387" i="2" s="1"/>
  <c r="F386" i="2" s="1"/>
  <c r="F385" i="2" s="1"/>
  <c r="F378" i="2"/>
  <c r="F375" i="2" s="1"/>
  <c r="F284" i="2"/>
  <c r="F78" i="2"/>
  <c r="F200" i="2"/>
  <c r="G444" i="4"/>
  <c r="G199" i="4"/>
  <c r="G196" i="4" s="1"/>
  <c r="G195" i="4" l="1"/>
  <c r="G194" i="4" s="1"/>
  <c r="G193" i="4" s="1"/>
  <c r="G127" i="4"/>
  <c r="D254" i="3" l="1"/>
  <c r="D12" i="3" l="1"/>
  <c r="F126" i="2" l="1"/>
  <c r="F125" i="2" s="1"/>
  <c r="F124" i="2" s="1"/>
  <c r="F123" i="2" s="1"/>
  <c r="D168" i="3"/>
  <c r="D156" i="3"/>
  <c r="D155" i="3" s="1"/>
  <c r="D154" i="3" s="1"/>
  <c r="D138" i="3"/>
  <c r="D136" i="3"/>
  <c r="D134" i="3"/>
  <c r="D125" i="3"/>
  <c r="D123" i="3"/>
  <c r="D121" i="3"/>
  <c r="D97" i="3"/>
  <c r="D95" i="3"/>
  <c r="F196" i="2"/>
  <c r="F194" i="2"/>
  <c r="F291" i="2"/>
  <c r="F290" i="2" s="1"/>
  <c r="F233" i="2"/>
  <c r="F231" i="2"/>
  <c r="F181" i="2"/>
  <c r="F179" i="2"/>
  <c r="F222" i="2"/>
  <c r="F221" i="2" s="1"/>
  <c r="F220" i="2" s="1"/>
  <c r="F219" i="2" s="1"/>
  <c r="F209" i="2"/>
  <c r="F207" i="2"/>
  <c r="F205" i="2"/>
  <c r="F192" i="2"/>
  <c r="D90" i="3" l="1"/>
  <c r="D89" i="3" s="1"/>
  <c r="D133" i="3"/>
  <c r="F178" i="2"/>
  <c r="F177" i="2" s="1"/>
  <c r="F176" i="2" s="1"/>
  <c r="F204" i="2"/>
  <c r="G321" i="4" l="1"/>
  <c r="G290" i="4"/>
  <c r="G299" i="4"/>
  <c r="G297" i="4"/>
  <c r="G295" i="4"/>
  <c r="G385" i="4"/>
  <c r="G384" i="4" s="1"/>
  <c r="G294" i="4" l="1"/>
  <c r="G312" i="4"/>
  <c r="G311" i="4" s="1"/>
  <c r="G310" i="4" s="1"/>
  <c r="G309" i="4" s="1"/>
  <c r="G323" i="4" l="1"/>
  <c r="G112" i="4" l="1"/>
  <c r="G110" i="4"/>
  <c r="G125" i="4"/>
  <c r="G123" i="4"/>
  <c r="G109" i="4" l="1"/>
  <c r="G108" i="4" s="1"/>
  <c r="G107" i="4" s="1"/>
  <c r="F262" i="2"/>
  <c r="F256" i="2"/>
  <c r="F286" i="2"/>
  <c r="G380" i="4"/>
  <c r="G352" i="4"/>
  <c r="G346" i="4"/>
  <c r="G74" i="4" l="1"/>
  <c r="G73" i="4" s="1"/>
  <c r="F96" i="2"/>
  <c r="F95" i="2" s="1"/>
  <c r="D187" i="3"/>
  <c r="D186" i="3" s="1"/>
  <c r="G374" i="4" l="1"/>
  <c r="F254" i="2" l="1"/>
  <c r="G344" i="4"/>
  <c r="F358" i="2"/>
  <c r="F357" i="2" s="1"/>
  <c r="F268" i="2"/>
  <c r="G184" i="4"/>
  <c r="G183" i="4" s="1"/>
  <c r="D101" i="3"/>
  <c r="D100" i="3" s="1"/>
  <c r="D99" i="3" s="1"/>
  <c r="D88" i="3" s="1"/>
  <c r="D110" i="3" l="1"/>
  <c r="F371" i="2"/>
  <c r="F370" i="2" s="1"/>
  <c r="F369" i="2" s="1"/>
  <c r="F368" i="2" s="1"/>
  <c r="F297" i="2"/>
  <c r="F296" i="2" s="1"/>
  <c r="F159" i="2"/>
  <c r="F151" i="2"/>
  <c r="F150" i="2" s="1"/>
  <c r="F149" i="2" s="1"/>
  <c r="F148" i="2" s="1"/>
  <c r="F147" i="2" s="1"/>
  <c r="F73" i="2"/>
  <c r="G410" i="4"/>
  <c r="G409" i="4" s="1"/>
  <c r="G408" i="4" s="1"/>
  <c r="G407" i="4" s="1"/>
  <c r="G391" i="4"/>
  <c r="G390" i="4" s="1"/>
  <c r="G283" i="4"/>
  <c r="G282" i="4" s="1"/>
  <c r="G281" i="4" s="1"/>
  <c r="G280" i="4" s="1"/>
  <c r="G279" i="4" s="1"/>
  <c r="G96" i="4"/>
  <c r="G56" i="4"/>
  <c r="D39" i="3"/>
  <c r="D244" i="3"/>
  <c r="D241" i="3"/>
  <c r="D228" i="3"/>
  <c r="D191" i="3"/>
  <c r="D86" i="3"/>
  <c r="D45" i="3"/>
  <c r="F393" i="2" l="1"/>
  <c r="F396" i="2"/>
  <c r="F131" i="2"/>
  <c r="F217" i="2"/>
  <c r="G209" i="4" l="1"/>
  <c r="G206" i="4" l="1"/>
  <c r="G307" i="4"/>
  <c r="G358" i="4" l="1"/>
  <c r="D25" i="3"/>
  <c r="F244" i="2"/>
  <c r="F243" i="2" s="1"/>
  <c r="F242" i="2" s="1"/>
  <c r="F241" i="2" s="1"/>
  <c r="G334" i="4"/>
  <c r="G333" i="4" s="1"/>
  <c r="G332" i="4" s="1"/>
  <c r="G331" i="4" s="1"/>
  <c r="D54" i="3"/>
  <c r="F316" i="2"/>
  <c r="F315" i="2" s="1"/>
  <c r="G94" i="4" l="1"/>
  <c r="G422" i="4" l="1"/>
  <c r="G421" i="4" s="1"/>
  <c r="G420" i="4" s="1"/>
  <c r="G419" i="4" l="1"/>
  <c r="G418" i="4" s="1"/>
  <c r="G417" i="4" s="1"/>
  <c r="G129" i="4"/>
  <c r="G122" i="4" s="1"/>
  <c r="D152" i="3" l="1"/>
  <c r="D151" i="3" s="1"/>
  <c r="D131" i="3"/>
  <c r="F54" i="2"/>
  <c r="F202" i="2"/>
  <c r="F311" i="2"/>
  <c r="F302" i="2"/>
  <c r="G142" i="4"/>
  <c r="G147" i="4"/>
  <c r="G146" i="4" s="1"/>
  <c r="G394" i="4"/>
  <c r="G393" i="4" s="1"/>
  <c r="F166" i="2"/>
  <c r="F165" i="2" s="1"/>
  <c r="F130" i="2"/>
  <c r="F129" i="2" s="1"/>
  <c r="F128" i="2" s="1"/>
  <c r="F122" i="2" s="1"/>
  <c r="F121" i="2" s="1"/>
  <c r="G376" i="4" l="1"/>
  <c r="G103" i="4" l="1"/>
  <c r="G102" i="4" s="1"/>
  <c r="F260" i="2" l="1"/>
  <c r="G350" i="4"/>
  <c r="F313" i="2" l="1"/>
  <c r="F310" i="2" s="1"/>
  <c r="G144" i="4"/>
  <c r="G141" i="4" s="1"/>
  <c r="D221" i="3"/>
  <c r="D114" i="3"/>
  <c r="D113" i="3" s="1"/>
  <c r="D112" i="3" s="1"/>
  <c r="G181" i="4"/>
  <c r="F355" i="2"/>
  <c r="G140" i="4" l="1"/>
  <c r="F309" i="2"/>
  <c r="F353" i="2"/>
  <c r="F352" i="2" s="1"/>
  <c r="F139" i="2"/>
  <c r="F138" i="2" s="1"/>
  <c r="F137" i="2" s="1"/>
  <c r="F136" i="2" s="1"/>
  <c r="G397" i="4"/>
  <c r="G396" i="4" s="1"/>
  <c r="G389" i="4" s="1"/>
  <c r="G271" i="4"/>
  <c r="G270" i="4" s="1"/>
  <c r="G269" i="4" s="1"/>
  <c r="G268" i="4" s="1"/>
  <c r="G388" i="4" l="1"/>
  <c r="G387" i="4" s="1"/>
  <c r="G264" i="4"/>
  <c r="G263" i="4" s="1"/>
  <c r="G262" i="4" s="1"/>
  <c r="G261" i="4" s="1"/>
  <c r="G260" i="4" s="1"/>
  <c r="G259" i="4" s="1"/>
  <c r="G179" i="4" l="1"/>
  <c r="G178" i="4" s="1"/>
  <c r="G378" i="4" l="1"/>
  <c r="D149" i="3" l="1"/>
  <c r="F163" i="2"/>
  <c r="G100" i="4"/>
  <c r="D232" i="3" l="1"/>
  <c r="G460" i="4"/>
  <c r="G459" i="4" s="1"/>
  <c r="G458" i="4" s="1"/>
  <c r="G457" i="4" s="1"/>
  <c r="G456" i="4" s="1"/>
  <c r="G455" i="4" s="1"/>
  <c r="G452" i="4"/>
  <c r="G450" i="4"/>
  <c r="G443" i="4"/>
  <c r="G442" i="4" s="1"/>
  <c r="G436" i="4"/>
  <c r="G435" i="4" s="1"/>
  <c r="G434" i="4" s="1"/>
  <c r="G433" i="4" s="1"/>
  <c r="G432" i="4" s="1"/>
  <c r="G431" i="4" s="1"/>
  <c r="G429" i="4"/>
  <c r="G428" i="4" s="1"/>
  <c r="G427" i="4" s="1"/>
  <c r="G426" i="4" s="1"/>
  <c r="G425" i="4" s="1"/>
  <c r="G424" i="4" s="1"/>
  <c r="G415" i="4"/>
  <c r="G414" i="4" s="1"/>
  <c r="G413" i="4" s="1"/>
  <c r="G412" i="4" s="1"/>
  <c r="G403" i="4"/>
  <c r="G402" i="4" s="1"/>
  <c r="G401" i="4" s="1"/>
  <c r="G400" i="4" s="1"/>
  <c r="G399" i="4" s="1"/>
  <c r="G382" i="4"/>
  <c r="G372" i="4"/>
  <c r="G366" i="4"/>
  <c r="G365" i="4" s="1"/>
  <c r="G363" i="4"/>
  <c r="G362" i="4" s="1"/>
  <c r="G356" i="4"/>
  <c r="G354" i="4"/>
  <c r="G348" i="4"/>
  <c r="G340" i="4"/>
  <c r="G329" i="4"/>
  <c r="G327" i="4"/>
  <c r="G325" i="4"/>
  <c r="G319" i="4"/>
  <c r="G305" i="4"/>
  <c r="G292" i="4"/>
  <c r="G276" i="4"/>
  <c r="G275" i="4" s="1"/>
  <c r="G257" i="4"/>
  <c r="G256" i="4" s="1"/>
  <c r="G255" i="4" s="1"/>
  <c r="G254" i="4" s="1"/>
  <c r="G253" i="4" s="1"/>
  <c r="G252" i="4" s="1"/>
  <c r="G250" i="4"/>
  <c r="G249" i="4" s="1"/>
  <c r="G248" i="4" s="1"/>
  <c r="G247" i="4" s="1"/>
  <c r="G245" i="4"/>
  <c r="G243" i="4"/>
  <c r="G237" i="4"/>
  <c r="G235" i="4"/>
  <c r="G229" i="4"/>
  <c r="G228" i="4" s="1"/>
  <c r="G227" i="4" s="1"/>
  <c r="G226" i="4" s="1"/>
  <c r="G225" i="4" s="1"/>
  <c r="G220" i="4"/>
  <c r="G219" i="4" s="1"/>
  <c r="G218" i="4" s="1"/>
  <c r="G217" i="4" s="1"/>
  <c r="G216" i="4" s="1"/>
  <c r="G212" i="4"/>
  <c r="G187" i="4"/>
  <c r="G186" i="4" s="1"/>
  <c r="G177" i="4" s="1"/>
  <c r="G173" i="4"/>
  <c r="G172" i="4" s="1"/>
  <c r="G170" i="4"/>
  <c r="G169" i="4" s="1"/>
  <c r="G163" i="4"/>
  <c r="G162" i="4" s="1"/>
  <c r="G161" i="4" s="1"/>
  <c r="G160" i="4" s="1"/>
  <c r="G158" i="4"/>
  <c r="G156" i="4"/>
  <c r="G154" i="4"/>
  <c r="G136" i="4"/>
  <c r="G135" i="4" s="1"/>
  <c r="G134" i="4" s="1"/>
  <c r="G133" i="4" s="1"/>
  <c r="G132" i="4" s="1"/>
  <c r="G117" i="4"/>
  <c r="G116" i="4" s="1"/>
  <c r="G98" i="4"/>
  <c r="G93" i="4" s="1"/>
  <c r="G86" i="4"/>
  <c r="G85" i="4" s="1"/>
  <c r="G84" i="4" s="1"/>
  <c r="G83" i="4" s="1"/>
  <c r="G82" i="4" s="1"/>
  <c r="G81" i="4" s="1"/>
  <c r="G71" i="4"/>
  <c r="G68" i="4"/>
  <c r="G65" i="4"/>
  <c r="G63" i="4"/>
  <c r="G61" i="4"/>
  <c r="G54" i="4"/>
  <c r="G52" i="4"/>
  <c r="G39" i="4"/>
  <c r="G38" i="4" s="1"/>
  <c r="G37" i="4" s="1"/>
  <c r="G36" i="4" s="1"/>
  <c r="G35" i="4" s="1"/>
  <c r="G31" i="4"/>
  <c r="G30" i="4" s="1"/>
  <c r="G29" i="4" s="1"/>
  <c r="G28" i="4" s="1"/>
  <c r="G27" i="4" s="1"/>
  <c r="G25" i="4"/>
  <c r="G24" i="4" s="1"/>
  <c r="G23" i="4" s="1"/>
  <c r="G22" i="4" s="1"/>
  <c r="G21" i="4" s="1"/>
  <c r="G16" i="4"/>
  <c r="G15" i="4" s="1"/>
  <c r="G14" i="4" s="1"/>
  <c r="G13" i="4" s="1"/>
  <c r="G12" i="4" s="1"/>
  <c r="D165" i="3"/>
  <c r="F36" i="2"/>
  <c r="F35" i="2" s="1"/>
  <c r="F34" i="2" s="1"/>
  <c r="F33" i="2" s="1"/>
  <c r="F32" i="2" s="1"/>
  <c r="D236" i="3"/>
  <c r="D235" i="3" s="1"/>
  <c r="D226" i="3"/>
  <c r="G339" i="4" l="1"/>
  <c r="G338" i="4" s="1"/>
  <c r="G371" i="4"/>
  <c r="G449" i="4"/>
  <c r="G448" i="4" s="1"/>
  <c r="G441" i="4" s="1"/>
  <c r="G440" i="4" s="1"/>
  <c r="G289" i="4"/>
  <c r="G288" i="4" s="1"/>
  <c r="G287" i="4" s="1"/>
  <c r="G286" i="4" s="1"/>
  <c r="G318" i="4"/>
  <c r="G274" i="4"/>
  <c r="G273" i="4" s="1"/>
  <c r="G267" i="4" s="1"/>
  <c r="G266" i="4" s="1"/>
  <c r="G51" i="4"/>
  <c r="G50" i="4" s="1"/>
  <c r="G49" i="4" s="1"/>
  <c r="G406" i="4"/>
  <c r="G405" i="4" s="1"/>
  <c r="G153" i="4"/>
  <c r="G152" i="4" s="1"/>
  <c r="G151" i="4" s="1"/>
  <c r="G150" i="4" s="1"/>
  <c r="G149" i="4" s="1"/>
  <c r="G304" i="4"/>
  <c r="G303" i="4" s="1"/>
  <c r="G302" i="4" s="1"/>
  <c r="G301" i="4" s="1"/>
  <c r="G215" i="4"/>
  <c r="G214" i="4" s="1"/>
  <c r="G11" i="4"/>
  <c r="G10" i="4" s="1"/>
  <c r="G205" i="4"/>
  <c r="G204" i="4" s="1"/>
  <c r="G203" i="4" s="1"/>
  <c r="G202" i="4" s="1"/>
  <c r="G201" i="4" s="1"/>
  <c r="G139" i="4"/>
  <c r="G138" i="4" s="1"/>
  <c r="G131" i="4" s="1"/>
  <c r="G176" i="4"/>
  <c r="G175" i="4" s="1"/>
  <c r="G242" i="4"/>
  <c r="G241" i="4" s="1"/>
  <c r="G240" i="4" s="1"/>
  <c r="G115" i="4"/>
  <c r="G114" i="4" s="1"/>
  <c r="G106" i="4" s="1"/>
  <c r="G234" i="4"/>
  <c r="G233" i="4" s="1"/>
  <c r="G232" i="4" s="1"/>
  <c r="G60" i="4"/>
  <c r="G361" i="4"/>
  <c r="G360" i="4" s="1"/>
  <c r="G168" i="4"/>
  <c r="G167" i="4" s="1"/>
  <c r="G166" i="4" s="1"/>
  <c r="D190" i="3"/>
  <c r="D189" i="3" s="1"/>
  <c r="D184" i="3"/>
  <c r="F172" i="2"/>
  <c r="F171" i="2" s="1"/>
  <c r="F170" i="2" s="1"/>
  <c r="F169" i="2" s="1"/>
  <c r="F168" i="2" s="1"/>
  <c r="F144" i="2"/>
  <c r="F143" i="2" s="1"/>
  <c r="F71" i="2"/>
  <c r="G165" i="4" l="1"/>
  <c r="F142" i="2"/>
  <c r="F141" i="2" s="1"/>
  <c r="F135" i="2" s="1"/>
  <c r="G370" i="4"/>
  <c r="G369" i="4" s="1"/>
  <c r="G368" i="4" s="1"/>
  <c r="G59" i="4"/>
  <c r="G58" i="4" s="1"/>
  <c r="G41" i="4" s="1"/>
  <c r="G317" i="4"/>
  <c r="G316" i="4" s="1"/>
  <c r="G315" i="4" s="1"/>
  <c r="G285" i="4"/>
  <c r="G239" i="4"/>
  <c r="G224" i="4" s="1"/>
  <c r="G337" i="4"/>
  <c r="G336" i="4" s="1"/>
  <c r="G92" i="4"/>
  <c r="G91" i="4" s="1"/>
  <c r="G90" i="4" s="1"/>
  <c r="G89" i="4" s="1"/>
  <c r="G439" i="4"/>
  <c r="G438" i="4" s="1"/>
  <c r="F321" i="2"/>
  <c r="G20" i="4" l="1"/>
  <c r="G314" i="4"/>
  <c r="G223" i="4" s="1"/>
  <c r="D81" i="3"/>
  <c r="F332" i="2"/>
  <c r="D208" i="3" l="1"/>
  <c r="F106" i="2"/>
  <c r="D264" i="3" l="1"/>
  <c r="D260" i="3"/>
  <c r="F48" i="2"/>
  <c r="F21" i="2"/>
  <c r="D106" i="3" l="1"/>
  <c r="F288" i="2"/>
  <c r="F69" i="2"/>
  <c r="F68" i="2" s="1"/>
  <c r="F56" i="2"/>
  <c r="F53" i="2" s="1"/>
  <c r="F52" i="2" s="1"/>
  <c r="F51" i="2" s="1"/>
  <c r="F276" i="2" l="1"/>
  <c r="F275" i="2" s="1"/>
  <c r="F273" i="2"/>
  <c r="F272" i="2" s="1"/>
  <c r="D223" i="3"/>
  <c r="F271" i="2" l="1"/>
  <c r="F270" i="2" s="1"/>
  <c r="F250" i="2"/>
  <c r="F42" i="2" l="1"/>
  <c r="D259" i="3"/>
  <c r="F361" i="2"/>
  <c r="F360" i="2" s="1"/>
  <c r="F351" i="2" s="1"/>
  <c r="F47" i="2"/>
  <c r="F46" i="2" s="1"/>
  <c r="F45" i="2" s="1"/>
  <c r="D79" i="3"/>
  <c r="D60" i="3"/>
  <c r="F330" i="2"/>
  <c r="F350" i="2" l="1"/>
  <c r="F349" i="2" s="1"/>
  <c r="D108" i="3"/>
  <c r="D105" i="3" s="1"/>
  <c r="F320" i="2"/>
  <c r="F319" i="2" s="1"/>
  <c r="F318" i="2" s="1"/>
  <c r="D104" i="3" l="1"/>
  <c r="D103" i="3" s="1"/>
  <c r="F67" i="2"/>
  <c r="F66" i="2" s="1"/>
  <c r="D263" i="3"/>
  <c r="D257" i="3"/>
  <c r="D256" i="3" s="1"/>
  <c r="D247" i="3"/>
  <c r="D230" i="3"/>
  <c r="D225" i="3" s="1"/>
  <c r="D219" i="3"/>
  <c r="D218" i="3" s="1"/>
  <c r="D206" i="3"/>
  <c r="D204" i="3"/>
  <c r="D200" i="3"/>
  <c r="D198" i="3"/>
  <c r="D196" i="3"/>
  <c r="D182" i="3"/>
  <c r="D180" i="3"/>
  <c r="D177" i="3"/>
  <c r="D174" i="3"/>
  <c r="D172" i="3"/>
  <c r="D170" i="3"/>
  <c r="D161" i="3"/>
  <c r="D160" i="3" s="1"/>
  <c r="D147" i="3"/>
  <c r="D143" i="3"/>
  <c r="D127" i="3"/>
  <c r="D119" i="3"/>
  <c r="D84" i="3"/>
  <c r="D83" i="3" s="1"/>
  <c r="D77" i="3"/>
  <c r="D76" i="3" s="1"/>
  <c r="D52" i="3"/>
  <c r="D51" i="3" s="1"/>
  <c r="D67" i="3"/>
  <c r="D66" i="3" s="1"/>
  <c r="D65" i="3" s="1"/>
  <c r="D43" i="3"/>
  <c r="D41" i="3"/>
  <c r="D37" i="3"/>
  <c r="D22" i="3"/>
  <c r="D20" i="3"/>
  <c r="D24" i="3" l="1"/>
  <c r="D11" i="3"/>
  <c r="D142" i="3"/>
  <c r="D118" i="3"/>
  <c r="D117" i="3" s="1"/>
  <c r="D116" i="3" s="1"/>
  <c r="D212" i="3"/>
  <c r="D250" i="3"/>
  <c r="D249" i="3" s="1"/>
  <c r="D195" i="3"/>
  <c r="D194" i="3" s="1"/>
  <c r="D203" i="3"/>
  <c r="D202" i="3" s="1"/>
  <c r="D167" i="3"/>
  <c r="D159" i="3" s="1"/>
  <c r="D75" i="3"/>
  <c r="D240" i="3"/>
  <c r="D239" i="3" s="1"/>
  <c r="D10" i="3" l="1"/>
  <c r="D9" i="3" s="1"/>
  <c r="D158" i="3"/>
  <c r="D211" i="3"/>
  <c r="D238" i="3"/>
  <c r="D74" i="3"/>
  <c r="F77" i="2" l="1"/>
  <c r="F15" i="2"/>
  <c r="F14" i="2" s="1"/>
  <c r="F13" i="2" s="1"/>
  <c r="F12" i="2" s="1"/>
  <c r="F11" i="2" s="1"/>
  <c r="F20" i="2"/>
  <c r="F19" i="2" s="1"/>
  <c r="F18" i="2" s="1"/>
  <c r="F17" i="2" s="1"/>
  <c r="F28" i="2"/>
  <c r="F27" i="2" s="1"/>
  <c r="F26" i="2" s="1"/>
  <c r="F25" i="2" s="1"/>
  <c r="F41" i="2"/>
  <c r="F40" i="2" s="1"/>
  <c r="F39" i="2" s="1"/>
  <c r="F38" i="2" s="1"/>
  <c r="F83" i="2"/>
  <c r="F87" i="2"/>
  <c r="F90" i="2"/>
  <c r="F93" i="2"/>
  <c r="F100" i="2"/>
  <c r="F99" i="2" s="1"/>
  <c r="F104" i="2"/>
  <c r="F103" i="2" s="1"/>
  <c r="F119" i="2"/>
  <c r="F118" i="2" s="1"/>
  <c r="F117" i="2" s="1"/>
  <c r="F116" i="2" s="1"/>
  <c r="F115" i="2" s="1"/>
  <c r="F114" i="2" s="1"/>
  <c r="F157" i="2"/>
  <c r="F161" i="2"/>
  <c r="F186" i="2"/>
  <c r="F185" i="2" s="1"/>
  <c r="F198" i="2"/>
  <c r="F191" i="2" s="1"/>
  <c r="F215" i="2"/>
  <c r="F214" i="2" s="1"/>
  <c r="F229" i="2"/>
  <c r="F235" i="2"/>
  <c r="F258" i="2"/>
  <c r="F264" i="2"/>
  <c r="F282" i="2"/>
  <c r="F281" i="2" s="1"/>
  <c r="F300" i="2"/>
  <c r="F328" i="2"/>
  <c r="F327" i="2" s="1"/>
  <c r="F337" i="2"/>
  <c r="F336" i="2" s="1"/>
  <c r="F335" i="2" s="1"/>
  <c r="F334" i="2" s="1"/>
  <c r="F344" i="2"/>
  <c r="F343" i="2" s="1"/>
  <c r="F347" i="2"/>
  <c r="F346" i="2" s="1"/>
  <c r="F381" i="2"/>
  <c r="F380" i="2" s="1"/>
  <c r="F374" i="2" s="1"/>
  <c r="F399" i="2"/>
  <c r="F406" i="2"/>
  <c r="F405" i="2" s="1"/>
  <c r="F404" i="2" s="1"/>
  <c r="F403" i="2" s="1"/>
  <c r="F413" i="2"/>
  <c r="F412" i="2" s="1"/>
  <c r="F411" i="2" s="1"/>
  <c r="F410" i="2" s="1"/>
  <c r="F190" i="2" l="1"/>
  <c r="F189" i="2" s="1"/>
  <c r="F280" i="2"/>
  <c r="F279" i="2" s="1"/>
  <c r="F278" i="2" s="1"/>
  <c r="F156" i="2"/>
  <c r="F155" i="2" s="1"/>
  <c r="F299" i="2"/>
  <c r="F295" i="2" s="1"/>
  <c r="F308" i="2"/>
  <c r="F307" i="2" s="1"/>
  <c r="F98" i="2"/>
  <c r="F213" i="2"/>
  <c r="F212" i="2" s="1"/>
  <c r="F211" i="2" s="1"/>
  <c r="F184" i="2"/>
  <c r="F183" i="2" s="1"/>
  <c r="F175" i="2" s="1"/>
  <c r="F342" i="2"/>
  <c r="F341" i="2" s="1"/>
  <c r="F340" i="2" s="1"/>
  <c r="F373" i="2"/>
  <c r="F367" i="2" s="1"/>
  <c r="F392" i="2"/>
  <c r="F391" i="2" s="1"/>
  <c r="F102" i="2"/>
  <c r="F24" i="2"/>
  <c r="F239" i="2"/>
  <c r="F294" i="2" l="1"/>
  <c r="F293" i="2" s="1"/>
  <c r="F339" i="2"/>
  <c r="F390" i="2"/>
  <c r="F384" i="2" s="1"/>
  <c r="F188" i="2" l="1"/>
  <c r="F174" i="2" s="1"/>
  <c r="F85" i="2"/>
  <c r="F82" i="2" s="1"/>
  <c r="F76" i="2" l="1"/>
  <c r="F75" i="2" s="1"/>
  <c r="F58" i="2" s="1"/>
  <c r="F402" i="2"/>
  <c r="F401" i="2" s="1"/>
  <c r="F10" i="2" l="1"/>
  <c r="F154" i="2"/>
  <c r="F153" i="2" s="1"/>
  <c r="F134" i="2" s="1"/>
  <c r="F266" i="2" l="1"/>
  <c r="F249" i="2" s="1"/>
  <c r="F237" i="2"/>
  <c r="F228" i="2" s="1"/>
  <c r="F409" i="2"/>
  <c r="F408" i="2" s="1"/>
  <c r="F248" i="2" l="1"/>
  <c r="F227" i="2"/>
  <c r="F226" i="2" s="1"/>
  <c r="F225" i="2" s="1"/>
  <c r="F326" i="2"/>
  <c r="F325" i="2" s="1"/>
  <c r="F324" i="2" s="1"/>
  <c r="F323" i="2" s="1"/>
  <c r="F383" i="2"/>
  <c r="F247" i="2" l="1"/>
  <c r="F246" i="2" l="1"/>
  <c r="F224" i="2" s="1"/>
  <c r="F415" i="2" s="1"/>
  <c r="G121" i="4" l="1"/>
  <c r="G120" i="4" s="1"/>
  <c r="G119" i="4" s="1"/>
  <c r="G105" i="4" s="1"/>
  <c r="G19" i="4" l="1"/>
  <c r="G462" i="4" s="1"/>
  <c r="D141" i="3"/>
  <c r="D140" i="3" s="1"/>
  <c r="D267" i="3" s="1"/>
</calcChain>
</file>

<file path=xl/sharedStrings.xml><?xml version="1.0" encoding="utf-8"?>
<sst xmlns="http://schemas.openxmlformats.org/spreadsheetml/2006/main" count="4135" uniqueCount="445">
  <si>
    <t>тыс.руб</t>
  </si>
  <si>
    <t>Наименование учреждений</t>
  </si>
  <si>
    <t>Коды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</si>
  <si>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</si>
  <si>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</si>
  <si>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</si>
  <si>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</si>
  <si>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</si>
  <si>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</si>
  <si>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</si>
  <si>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</si>
  <si>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</si>
  <si>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</si>
  <si>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</si>
  <si>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</si>
  <si>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</si>
  <si>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</si>
  <si>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</si>
  <si>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Общеэкономические вопросы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</si>
  <si>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</si>
  <si>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</si>
  <si>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</si>
  <si>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</si>
  <si>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</si>
  <si>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</si>
  <si>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</si>
  <si>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</si>
  <si>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</si>
  <si>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</si>
  <si>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</si>
  <si>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</si>
  <si>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</si>
  <si>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</si>
  <si>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</si>
  <si>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</si>
  <si>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</si>
  <si>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</si>
  <si>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</si>
  <si>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</si>
  <si>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</si>
  <si>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</si>
  <si>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</si>
  <si>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</si>
  <si>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</si>
  <si>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</si>
  <si>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</si>
  <si>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</si>
  <si>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</si>
  <si>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12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</si>
  <si>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</si>
  <si>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</si>
  <si>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</si>
  <si>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</si>
  <si>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</si>
  <si>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</si>
  <si>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Субвенции бюджетам субъектов Российской Федерации и муниципальных образований</t>
  </si>
  <si>
    <t>14</t>
  </si>
  <si>
    <t>Дотации бюджетам субъектов Российской Федерации и муниципальных образований</t>
  </si>
  <si>
    <t>Комитет по управлению муниципальным имуществом Администрации Пустошкинского района</t>
  </si>
  <si>
    <t>921</t>
  </si>
  <si>
    <t>Другие вопросы в области национальной экономики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</si>
  <si>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</si>
  <si>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</si>
  <si>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</si>
  <si>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</si>
  <si>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</si>
  <si>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</si>
  <si>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</si>
  <si>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</si>
  <si>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</si>
  <si>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</si>
  <si>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</si>
  <si>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</si>
  <si>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</si>
  <si>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</si>
  <si>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</si>
  <si>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</si>
  <si>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</si>
  <si>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</si>
  <si>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</si>
  <si>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</si>
  <si>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</si>
  <si>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</si>
  <si>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</si>
  <si>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</si>
  <si>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</si>
  <si>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Обслуживание государственного (муниципального) долга</t>
  </si>
  <si>
    <t>700</t>
  </si>
  <si>
    <t>Функционирование высшего должностного лица</t>
  </si>
  <si>
    <t xml:space="preserve">Расходы на обеспечение функций органов местного самоуправления 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</si>
  <si>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</si>
  <si>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</si>
  <si>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</si>
  <si>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</si>
  <si>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</si>
  <si>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</si>
  <si>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</si>
  <si>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 xml:space="preserve">Резервный фонд администрации муниципального района </t>
  </si>
  <si>
    <t>90 9 00 20001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</si>
  <si>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</si>
  <si>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</si>
  <si>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</si>
  <si>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</si>
  <si>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</si>
  <si>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</si>
  <si>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</si>
  <si>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</si>
  <si>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</si>
  <si>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</si>
  <si>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</si>
  <si>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</si>
  <si>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</si>
  <si>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</si>
  <si>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</si>
  <si>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</si>
  <si>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</si>
  <si>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</si>
  <si>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</si>
  <si>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07 3 01 00000</t>
  </si>
  <si>
    <t>07 3 01 26700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</si>
  <si>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</si>
  <si>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</si>
  <si>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</si>
  <si>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</si>
  <si>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</si>
  <si>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</si>
  <si>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</si>
  <si>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</si>
  <si>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Подпрограмма муниципальной программы «Формирование, содержание муниципального имущества и управление муниципальной собственностью района»</t>
  </si>
  <si>
    <t>Основное мероприятие «Формирование, содержание муниципального имущества и управление муниципальной собственностью района»</t>
  </si>
  <si>
    <t>Расходы по изготовлению межевых планов, постановке земельных участков на государственный кадастровый учет</t>
  </si>
  <si>
    <t>Изготовление технических планов на объекты недвижимости, постановке на государственный кадастровый учет объектов капитального строительства, регистрация права муниципальной собственности</t>
  </si>
  <si>
    <t>Проведение оценки объектов приватизации, предпродажная подготовка</t>
  </si>
  <si>
    <t>07 4 00 00000</t>
  </si>
  <si>
    <t>07 4 01 00000</t>
  </si>
  <si>
    <t>07 4 01 22000</t>
  </si>
  <si>
    <t>07 4 01 22100</t>
  </si>
  <si>
    <t>07 4 01 22200</t>
  </si>
  <si>
    <t>07 1 02 51180</t>
  </si>
  <si>
    <t>Основное мероприятие «Молодежь»</t>
  </si>
  <si>
    <t>01 0 00 00000</t>
  </si>
  <si>
    <t>01 2 00 00000</t>
  </si>
  <si>
    <t>01 2 02 00000</t>
  </si>
  <si>
    <t>06 0 00 00000</t>
  </si>
  <si>
    <t>06 1 00 00000</t>
  </si>
  <si>
    <t>06 1 01 00000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</si>
  <si>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</si>
  <si>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</si>
  <si>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</si>
  <si>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</si>
  <si>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</si>
  <si>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</si>
  <si>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</si>
  <si>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</si>
  <si>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</si>
  <si>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</si>
  <si>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</si>
  <si>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</si>
  <si>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</si>
  <si>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</si>
  <si>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</si>
  <si>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</si>
  <si>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</si>
  <si>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</si>
  <si>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</si>
  <si>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</si>
  <si>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</si>
  <si>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</si>
  <si>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</si>
  <si>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</si>
  <si>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</si>
  <si>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</si>
  <si>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</si>
  <si>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</si>
  <si>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</si>
  <si>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</si>
  <si>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</si>
  <si>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</si>
  <si>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</si>
  <si>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</si>
  <si>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</si>
  <si>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</si>
  <si>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</si>
  <si>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</si>
  <si>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</si>
  <si>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</si>
  <si>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</si>
  <si>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</si>
  <si>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</si>
  <si>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</si>
  <si>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</si>
  <si>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</si>
  <si>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</si>
  <si>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</si>
  <si>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</si>
  <si>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</si>
  <si>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</si>
  <si>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</si>
  <si>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</si>
  <si>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</si>
  <si>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</si>
  <si>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</si>
  <si>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</si>
  <si>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</si>
  <si>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</si>
  <si>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</si>
  <si>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</si>
  <si>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</si>
  <si>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</si>
  <si>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</si>
  <si>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</si>
  <si>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</si>
  <si>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</si>
  <si>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</si>
  <si>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</si>
  <si>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</si>
  <si>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</si>
  <si>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</si>
  <si>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</si>
  <si>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</si>
  <si>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</si>
  <si>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 xml:space="preserve">Обслуживание муниципального долга  </t>
  </si>
  <si>
    <t>07 3 01 27200</t>
  </si>
  <si>
    <t>07 3 01 70000</t>
  </si>
  <si>
    <t>Код ЦСР</t>
  </si>
  <si>
    <t>Расходы на обеспечение функций органов местного самоуправления</t>
  </si>
  <si>
    <t>08 1 04 22300</t>
  </si>
  <si>
    <t>Обеспечение проездными билетами отдельных категорий обучающихся в муниципальных общеобразовательных учреждениях</t>
  </si>
  <si>
    <t>90 9 01 00000</t>
  </si>
  <si>
    <t>90 9 01 00900</t>
  </si>
  <si>
    <t>90 9 03 00000</t>
  </si>
  <si>
    <t>90 9 03 00900</t>
  </si>
  <si>
    <t>ВР</t>
  </si>
  <si>
    <t>Сумма</t>
  </si>
  <si>
    <r>
      <t>Подпрограмма муниципальной программы «</t>
    </r>
    <r>
      <rPr>
        <b/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b/>
        <i/>
        <sz val="11"/>
        <rFont val="Times New Roman"/>
        <family val="1"/>
        <charset val="204"/>
      </rPr>
      <t>»</t>
    </r>
  </si>
  <si>
    <r>
      <t>Основное мероприятие «</t>
    </r>
    <r>
      <rPr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i/>
        <sz val="11"/>
        <rFont val="Times New Roman"/>
        <family val="1"/>
        <charset val="204"/>
      </rPr>
      <t>»</t>
    </r>
  </si>
  <si>
    <t>Наименование</t>
  </si>
  <si>
    <t>90 0 00 00000</t>
  </si>
  <si>
    <t>Непрограммные расходы</t>
  </si>
  <si>
    <t>ИТОГО</t>
  </si>
  <si>
    <t>Подпрограмма муниципальной программы «Профилактика правонарушений и асоциального поведения граждан»</t>
  </si>
  <si>
    <t>Основное мероприятие «Профилактика правонарушений и асоциального поведения граждан»</t>
  </si>
  <si>
    <t>Мероприятия по осуществлению антинаркотической пропаганды и антинаркотического просвещения</t>
  </si>
  <si>
    <t>04 0 00 00000</t>
  </si>
  <si>
    <t>04 1 00 00000</t>
  </si>
  <si>
    <t>04 1 01 00000</t>
  </si>
  <si>
    <t>04 1 01 22700</t>
  </si>
  <si>
    <t>02 1 01 21300</t>
  </si>
  <si>
    <t>Проведение районных мероприятий</t>
  </si>
  <si>
    <t>Софинансирование за счет средств муниципального образования на мероприятия по организации питания в муниципальных общеобразовательных учреждениях</t>
  </si>
  <si>
    <t>Социальное обеспечение населения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</si>
  <si>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</si>
  <si>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</si>
  <si>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</si>
  <si>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</si>
  <si>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</si>
  <si>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</si>
  <si>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</si>
  <si>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</si>
  <si>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</si>
  <si>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04 1 01 21800</t>
  </si>
  <si>
    <t>Проведение мероприятий по профилактике правонарушений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</si>
  <si>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</si>
  <si>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</si>
  <si>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</si>
  <si>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</si>
  <si>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 xml:space="preserve">Мероприятия по выявлению и развитию одаренных детей  </t>
  </si>
  <si>
    <t>01 1 02 20700</t>
  </si>
  <si>
    <t>Расходы на обеспечение жителей поселения услугами организации культуры в соответствии с переданными полномочиями</t>
  </si>
  <si>
    <t>02 1 01 80400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</si>
  <si>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</si>
  <si>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</si>
  <si>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07 1 02 51200</t>
  </si>
  <si>
    <t>08 1 06 00000</t>
  </si>
  <si>
    <t>08 1 06 27300</t>
  </si>
  <si>
    <t>08 1 02 27300</t>
  </si>
  <si>
    <t>Основное мероприятие «Обеспечение поздравлений ветеранов Великой Отечественной войны в связи с традиционно считающимся юбилейными днями рождения, начиная с 90-летия»</t>
  </si>
  <si>
    <t>Обеспечение поздравлений ветеранов Великой Отечественной войны в связи с традиционно считающимся юбилейными днями рождения, начиная с 90-летия</t>
  </si>
  <si>
    <t>08 1 04 43040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</si>
  <si>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</si>
  <si>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01 1 03 20700</t>
  </si>
  <si>
    <t>Единовременная выплата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</si>
  <si>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08 1 02 27400</t>
  </si>
  <si>
    <t>Основное мероприятие "Обеспечение первичных мер пожарной безопасности"</t>
  </si>
  <si>
    <t>04 2 00 00000</t>
  </si>
  <si>
    <t>04 2 01 00000</t>
  </si>
  <si>
    <t>04 2 01 41340</t>
  </si>
  <si>
    <t>Подпрограмма муниципальной программы «Молодежная  поолитика»</t>
  </si>
  <si>
    <t>Мероприятия в области молодежной политики</t>
  </si>
  <si>
    <t>01 2 02 20500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</si>
  <si>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</si>
  <si>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</si>
  <si>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проведению оздоровительной кампании детей</t>
  </si>
  <si>
    <t>01 2 03 20300</t>
  </si>
  <si>
    <t>Расходы на осуществление единовременной выплаты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</si>
  <si>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08 1 02 80600</t>
  </si>
  <si>
    <t>Подпрограмма муниципальной программы "Пожарная безопасность муниципального образования"</t>
  </si>
  <si>
    <t>06 1 01 W1190</t>
  </si>
  <si>
    <t>09 1 01 W1140</t>
  </si>
  <si>
    <t>01 1 02 W1040</t>
  </si>
  <si>
    <t>Осуществление расходов на возмещение затрат организациям, оказывающим услуги в сфере теплоснабжения</t>
  </si>
  <si>
    <t>05 1 01 81030</t>
  </si>
  <si>
    <t>06 1 02 00000</t>
  </si>
  <si>
    <t>06 1 02 24200</t>
  </si>
  <si>
    <t>01 1 02 20600</t>
  </si>
  <si>
    <t xml:space="preserve">Формирование системы мер профессиональной поддержки педагогических работников </t>
  </si>
  <si>
    <t>01 1 03 20600</t>
  </si>
  <si>
    <t>Мероприятия, направленные на повышение безопасности дорожного движения</t>
  </si>
  <si>
    <t>Основное мероприятие «Повышение безопасности дорожного движения»</t>
  </si>
  <si>
    <t>400</t>
  </si>
  <si>
    <t>Расходы на реализацию мероприятий, направленных на поэтапное внедрение Всероссийского физкультурно-спортивного комплекса ГТО</t>
  </si>
  <si>
    <t>01 1 03 21200</t>
  </si>
  <si>
    <t>01 1 02 42180</t>
  </si>
  <si>
    <t xml:space="preserve">Расходы на организацию двухразового питания обучающихся с ограниченными возможностями здоровья в муниципальных образовательных организациях  </t>
  </si>
  <si>
    <t>Реализация мероприятий активной политики и дополнительных мероприятий в сфере занятости населения, реализация мероприятий, направленных на снижение напряженности на рынке труда, для особых категорий граждан, а также реализация основного мероприятия ведомственной целевой программы "О сопровождении инвалидов молодого возраста при трудоустройстве в рамках мероприятий по содействию занятости населения"</t>
  </si>
  <si>
    <t>Дотации на выравнивание бюджетной обеспеченности поселений из бюджета муниципального района</t>
  </si>
  <si>
    <t>Субсидии на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«Увековечение памяти погибших при защите Отечества на 2019 - 2024 годы»</t>
  </si>
  <si>
    <t>Субсидии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</si>
  <si>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Субсидии на обеспечение пожарной безопасности в органах исполнительной власти области и муниципальных образованиях</t>
  </si>
  <si>
    <t>Расходы на развитие и совершенствование института добровольных народных дружин</t>
  </si>
  <si>
    <t>04 1 01 41350</t>
  </si>
  <si>
    <t>Ремонт автомобильных дорог общего пользования местного значения</t>
  </si>
  <si>
    <t>06 1 01 24300</t>
  </si>
  <si>
    <t>Сельское хозяйство и рыболовство</t>
  </si>
  <si>
    <t>03 0 00 00000</t>
  </si>
  <si>
    <t>Подпрограмма муниципальной программы «Развитие сельского хозяйства»</t>
  </si>
  <si>
    <t>03 3 00 00000</t>
  </si>
  <si>
    <t>Основное мероприятие «Развитие и поддержка сельского хозяйства»</t>
  </si>
  <si>
    <t>03 3 01 00000</t>
  </si>
  <si>
    <t>03 3 01 41570</t>
  </si>
  <si>
    <t>02 1 02 L2990</t>
  </si>
  <si>
    <t>01 2 01 00000</t>
  </si>
  <si>
    <t>01 2 01 20400</t>
  </si>
  <si>
    <t>Основное мероприятие «Патриотическое воспитание»</t>
  </si>
  <si>
    <t>Мероприятия патриотической направленности</t>
  </si>
  <si>
    <t>Субсидии на ликвидацию очагов сорного растения борщевик Сосновского</t>
  </si>
  <si>
    <t>Мероприятия по организации питания в муниципальных общеобразовательных учреждениях</t>
  </si>
  <si>
    <t>Основное мероприятие «Материальная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</si>
  <si>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</si>
  <si>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08 1 05 00000</t>
  </si>
  <si>
    <t>08 1 05 21400</t>
  </si>
  <si>
    <t>08 1 05 24400</t>
  </si>
  <si>
    <t xml:space="preserve">Расходы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</si>
  <si>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Модернизация (ремонтные работы, приобретение оборудования) учреждений образования</t>
  </si>
  <si>
    <t>01 1 02 20200</t>
  </si>
  <si>
    <t>01 1 03 20200</t>
  </si>
  <si>
    <t>07 1 05 00000</t>
  </si>
  <si>
    <t>07 1 05 54690</t>
  </si>
  <si>
    <t>Основное мероприятие «Проведение Всероссийской переписи 2020 года»</t>
  </si>
  <si>
    <t>Проведение Всероссийской переписи 2020 года</t>
  </si>
  <si>
    <t>01 1 02 22800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</si>
  <si>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</si>
  <si>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</si>
  <si>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01 1 03 22800</t>
  </si>
  <si>
    <t>Расходы на реализацию мер по обеспечению санитарно-эпидемиологического благополучия населения в связи с распространением новой коронавирусной инфекции (COVID-19)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</si>
  <si>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</si>
  <si>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Муниципальная программа муниципального образования «Пустошкинский район» «Обеспечение безопасности граждан и профилактика правонарушений"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</si>
  <si>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муниципальным»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</si>
  <si>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</si>
  <si>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 </t>
  </si>
  <si>
    <t xml:space="preserve">Муниципальная программа муниципального образования «Пустошкинский район» «Развитие культуры в Пустошкинском районе» </t>
  </si>
  <si>
    <t xml:space="preserve"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</t>
  </si>
  <si>
    <t xml:space="preserve"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</t>
  </si>
  <si>
    <t xml:space="preserve"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 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</si>
  <si>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долгом"</t>
  </si>
  <si>
    <t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</si>
  <si>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</t>
  </si>
  <si>
    <t>Муниципальная программа муниципального образования «Пустошкинский район» «Развитие культуры в Пустошкинском районе»</t>
  </si>
  <si>
    <t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</t>
  </si>
  <si>
    <r>
      <t>Муниципальная программа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муниципального образования «Пустошкинский район»</t>
    </r>
    <r>
      <rPr>
        <b/>
        <sz val="12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12"/>
        <rFont val="Times New Roman"/>
        <family val="1"/>
        <charset val="204"/>
      </rPr>
      <t>оциальной поддержке населения  Пустошкинского района»</t>
    </r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</si>
  <si>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 Псковской области</t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</si>
  <si>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</t>
  </si>
  <si>
    <t xml:space="preserve">Муниципальная программа муниципального образования «Пустошкинский район» «Обеспечение безопасности граждан и профилактика правонарушений» 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</si>
  <si>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Псковской области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</si>
  <si>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дорожной движение"</t>
  </si>
  <si>
    <t>01 1 02 20100</t>
  </si>
  <si>
    <t>Расходы по перевозке учащихся  на внеклассные мероприятия и итоговую аттестацию</t>
  </si>
  <si>
    <t>Расходы на софинансирование строительства и реконструкции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</t>
  </si>
  <si>
    <t>05 1 01 45010</t>
  </si>
  <si>
    <t>Капитальные вложения в объекты государственной (муниципальной) собственности</t>
  </si>
  <si>
    <t xml:space="preserve">Софинансирование расходов за счет средств муниципального образования на строительство и реконструкцию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 </t>
  </si>
  <si>
    <t>05 1 01 W5010</t>
  </si>
  <si>
    <t>03 1 01 00000</t>
  </si>
  <si>
    <t>03 1 00 00000</t>
  </si>
  <si>
    <t>03 1 01 41600</t>
  </si>
  <si>
    <t>03 1 01 W1600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</si>
  <si>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</si>
  <si>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</si>
  <si>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Расходы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</si>
  <si>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Софинансирование расходов за счет средств муниципального образования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</si>
  <si>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01 1 01 22800</t>
  </si>
  <si>
    <t>01 1 02 53030</t>
  </si>
  <si>
    <t>Подпрограмма муниципальной программы «Формирование комфортной городской среды»</t>
  </si>
  <si>
    <t>06 3 00 00000</t>
  </si>
  <si>
    <t>Федеральный проект "Формирование комфортной городской среды"</t>
  </si>
  <si>
    <t>06 3 F2 00000</t>
  </si>
  <si>
    <t>06 3 F2 55550</t>
  </si>
  <si>
    <t>Федеральный проект "Успех каждого ребенка"</t>
  </si>
  <si>
    <t>01 1 Е2 00000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</si>
  <si>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</si>
  <si>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1 Е2 54910</t>
  </si>
  <si>
    <t>Основное мероприятие «Ликвидация несанкционированных свалок и оборудование контейнерных площадок »</t>
  </si>
  <si>
    <t>Субсидии бюджетам поселений на софинансирование мероприятий по ликвидации несанкционированных свалок</t>
  </si>
  <si>
    <t>Субсидии бюджетам поселений на обеспечение мероприятий по оборудованию контейнерных площадок для накопления твердых коммунальных отходов</t>
  </si>
  <si>
    <t>Субсидии бюджетам поселений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</t>
  </si>
  <si>
    <t>05 1 01 41750</t>
  </si>
  <si>
    <t>Субсидии бюджетам поселений на софинансирование мероприятий по приобретению и установке групповых резервуарных установок сжиженных углеводородных газов</t>
  </si>
  <si>
    <t>01 1 01 20200</t>
  </si>
  <si>
    <t xml:space="preserve"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 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</si>
  <si>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</si>
  <si>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Защита населения и территории от чрезвычайных ситуаций природного и техногенного характера, пожарная безопасность</t>
  </si>
  <si>
    <t>Субсидии на поддержку муниципальных программ формирования современной городской среды</t>
  </si>
  <si>
    <t>Непрограммные виды деятельности органов местного самоуправления Пустошкинского района</t>
  </si>
  <si>
    <t>05 1 02 00000</t>
  </si>
  <si>
    <t>05 1 02 41550</t>
  </si>
  <si>
    <t>05 1 02 41730</t>
  </si>
  <si>
    <t>05 1 02 41740</t>
  </si>
  <si>
    <t>05 1 01 80500</t>
  </si>
  <si>
    <t>Расходы на организацию в границах поселения тепло- и водоснабжения населения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</si>
  <si>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на 2016-2022 годы</t>
  </si>
  <si>
    <t>Основное мероприятие «Обеспечение жильем отдельных категорий граждан»</t>
  </si>
  <si>
    <t>08 1 01 00000</t>
  </si>
  <si>
    <t xml:space="preserve"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
</t>
  </si>
  <si>
    <t>08 1 01 L4970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</si>
  <si>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дорожное движение"</t>
  </si>
  <si>
    <t>08 1 01 R0820</t>
  </si>
  <si>
    <t xml:space="preserve">Капитальные вложения в объекты государственной (муниципальной) собственности
</t>
  </si>
  <si>
    <t>Расходы по подготовке документов территориального планирования, градостроительного зонирования и документации по планировке территории</t>
  </si>
  <si>
    <t>03 1 01 41270</t>
  </si>
  <si>
    <t>Софинансирование за счет средств муниципального образования на подготовку документов территориального планирования, градостроительного зонирования и документации по планировке территории</t>
  </si>
  <si>
    <t>03 1 01 W1270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</si>
  <si>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за 1 квартал  2021 год</t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</si>
  <si>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за 1 квартал 2021 год</t>
  </si>
  <si>
    <t>сумма</t>
  </si>
  <si>
    <t>Ведомственная структура расходов бюджета муниципального образования "Пустошкинский район" за 1 квартал 2021 год</t>
  </si>
  <si>
    <t>90 9 00 2001</t>
  </si>
  <si>
    <t>Приложение № 4</t>
  </si>
  <si>
    <t>к Постановлению Администрации</t>
  </si>
  <si>
    <t>Пустошкинского района</t>
  </si>
  <si>
    <t>от________________№_____</t>
  </si>
  <si>
    <t>Приложение № 2</t>
  </si>
  <si>
    <t xml:space="preserve">Пустошкинского района </t>
  </si>
  <si>
    <t>от____________________№______</t>
  </si>
  <si>
    <t>Приложение № 3</t>
  </si>
  <si>
    <t>от_____________№________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</si>
</sst>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3" x14ac:knownFonts="1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14" fillId="0" borderId="0"/>
    <xf numFmtId="0" fontId="17" fillId="0" borderId="0"/>
    <xf numFmtId="0" fontId="22" fillId="0" borderId="0" applyNumberFormat="0" applyFill="0" applyBorder="0" applyAlignment="0" applyProtection="0">
      <alignment vertical="top"/>
      <protection locked="0"/>
    </xf>
  </cellStyleXfs>
  <cellXfs count="243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49" fontId="4" fillId="0" borderId="2" xfId="0" applyNumberFormat="1" applyFont="1" applyBorder="1" applyAlignment="1">
      <alignment horizontal="center" vertical="center" textRotation="90" wrapText="1"/>
    </xf>
    <xf numFmtId="49" fontId="8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49" fontId="8" fillId="3" borderId="6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9" fontId="10" fillId="3" borderId="6" xfId="0" applyNumberFormat="1" applyFont="1" applyFill="1" applyBorder="1" applyAlignment="1">
      <alignment horizontal="center" vertical="top" wrapText="1"/>
    </xf>
    <xf numFmtId="49" fontId="11" fillId="5" borderId="6" xfId="1" applyNumberFormat="1" applyFont="1" applyFill="1" applyBorder="1" applyAlignment="1">
      <alignment horizontal="center" vertical="top" shrinkToFit="1"/>
    </xf>
    <xf numFmtId="49" fontId="12" fillId="5" borderId="6" xfId="1" applyNumberFormat="1" applyFont="1" applyFill="1" applyBorder="1" applyAlignment="1">
      <alignment horizontal="center" vertical="top" shrinkToFit="1"/>
    </xf>
    <xf numFmtId="49" fontId="6" fillId="0" borderId="6" xfId="0" applyNumberFormat="1" applyFont="1" applyBorder="1" applyAlignment="1">
      <alignment horizontal="center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vertical="center" wrapText="1"/>
    </xf>
    <xf numFmtId="0" fontId="18" fillId="0" borderId="0" xfId="0" applyFont="1" applyAlignment="1">
      <alignment horizontal="right"/>
    </xf>
    <xf numFmtId="0" fontId="4" fillId="3" borderId="11" xfId="0" applyFont="1" applyFill="1" applyBorder="1" applyAlignment="1">
      <alignment horizontal="center" vertical="center" textRotation="90" wrapText="1"/>
    </xf>
    <xf numFmtId="0" fontId="19" fillId="0" borderId="0" xfId="0" applyFont="1"/>
    <xf numFmtId="49" fontId="4" fillId="3" borderId="4" xfId="0" applyNumberFormat="1" applyFont="1" applyFill="1" applyBorder="1" applyAlignment="1">
      <alignment horizontal="center" vertical="center" textRotation="90" wrapText="1"/>
    </xf>
    <xf numFmtId="49" fontId="15" fillId="3" borderId="4" xfId="0" applyNumberFormat="1" applyFont="1" applyFill="1" applyBorder="1" applyAlignment="1">
      <alignment horizontal="center" vertical="center" textRotation="90" wrapText="1"/>
    </xf>
    <xf numFmtId="49" fontId="8" fillId="0" borderId="6" xfId="0" applyNumberFormat="1" applyFont="1" applyFill="1" applyBorder="1" applyAlignment="1">
      <alignment horizontal="center" vertical="top" wrapText="1"/>
    </xf>
    <xf numFmtId="0" fontId="2" fillId="7" borderId="12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0" fontId="9" fillId="7" borderId="6" xfId="0" applyFont="1" applyFill="1" applyBorder="1" applyAlignment="1">
      <alignment horizontal="justify" vertical="top" wrapText="1"/>
    </xf>
    <xf numFmtId="0" fontId="12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vertical="top" wrapText="1"/>
    </xf>
    <xf numFmtId="0" fontId="21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wrapText="1"/>
    </xf>
    <xf numFmtId="0" fontId="12" fillId="7" borderId="6" xfId="0" applyFont="1" applyFill="1" applyBorder="1" applyAlignment="1">
      <alignment horizontal="justify" wrapText="1"/>
    </xf>
    <xf numFmtId="0" fontId="0" fillId="0" borderId="0" xfId="0" applyAlignment="1">
      <alignment horizontal="center"/>
    </xf>
    <xf numFmtId="0" fontId="16" fillId="7" borderId="5" xfId="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center" vertical="top" wrapText="1"/>
    </xf>
    <xf numFmtId="0" fontId="12" fillId="7" borderId="6" xfId="0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center" vertical="top" wrapText="1"/>
    </xf>
    <xf numFmtId="0" fontId="16" fillId="7" borderId="6" xfId="0" applyFont="1" applyFill="1" applyBorder="1" applyAlignment="1">
      <alignment horizontal="center" vertical="top" wrapText="1"/>
    </xf>
    <xf numFmtId="0" fontId="16" fillId="7" borderId="6" xfId="3" applyFont="1" applyFill="1" applyBorder="1" applyAlignment="1" applyProtection="1">
      <alignment horizontal="justify" vertical="top" wrapText="1"/>
    </xf>
    <xf numFmtId="0" fontId="16" fillId="7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164" fontId="11" fillId="0" borderId="6" xfId="0" applyNumberFormat="1" applyFont="1" applyBorder="1" applyAlignment="1">
      <alignment horizontal="center" vertical="top"/>
    </xf>
    <xf numFmtId="0" fontId="16" fillId="7" borderId="5" xfId="3" applyFont="1" applyFill="1" applyBorder="1" applyAlignment="1" applyProtection="1">
      <alignment horizontal="justify" vertical="top" wrapText="1"/>
    </xf>
    <xf numFmtId="0" fontId="26" fillId="0" borderId="6" xfId="0" applyFont="1" applyBorder="1" applyAlignment="1">
      <alignment horizontal="center" vertical="top"/>
    </xf>
    <xf numFmtId="0" fontId="16" fillId="0" borderId="6" xfId="0" applyFont="1" applyBorder="1" applyAlignment="1">
      <alignment horizontal="center" vertical="top"/>
    </xf>
    <xf numFmtId="164" fontId="16" fillId="0" borderId="6" xfId="0" applyNumberFormat="1" applyFont="1" applyBorder="1" applyAlignment="1">
      <alignment horizontal="center" vertical="top"/>
    </xf>
    <xf numFmtId="0" fontId="16" fillId="0" borderId="5" xfId="0" applyFont="1" applyBorder="1" applyAlignment="1">
      <alignment horizontal="center" vertical="top"/>
    </xf>
    <xf numFmtId="164" fontId="16" fillId="0" borderId="5" xfId="0" applyNumberFormat="1" applyFont="1" applyBorder="1" applyAlignment="1">
      <alignment horizontal="center" vertical="top"/>
    </xf>
    <xf numFmtId="0" fontId="2" fillId="7" borderId="13" xfId="0" applyFont="1" applyFill="1" applyBorder="1" applyAlignment="1">
      <alignment horizontal="justify" vertical="top" wrapText="1"/>
    </xf>
    <xf numFmtId="0" fontId="2" fillId="7" borderId="13" xfId="0" applyFont="1" applyFill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/>
    </xf>
    <xf numFmtId="164" fontId="2" fillId="0" borderId="13" xfId="0" applyNumberFormat="1" applyFont="1" applyBorder="1" applyAlignment="1">
      <alignment horizontal="center" vertical="top"/>
    </xf>
    <xf numFmtId="0" fontId="12" fillId="4" borderId="6" xfId="0" applyFont="1" applyFill="1" applyBorder="1" applyAlignment="1">
      <alignment horizontal="justify" vertical="top" wrapText="1"/>
    </xf>
    <xf numFmtId="0" fontId="6" fillId="3" borderId="6" xfId="0" applyFont="1" applyFill="1" applyBorder="1" applyAlignment="1">
      <alignment horizontal="justify" vertical="top" wrapText="1"/>
    </xf>
    <xf numFmtId="0" fontId="10" fillId="3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top" wrapText="1"/>
    </xf>
    <xf numFmtId="164" fontId="20" fillId="0" borderId="6" xfId="0" applyNumberFormat="1" applyFont="1" applyFill="1" applyBorder="1" applyAlignment="1">
      <alignment horizontal="center" vertical="top" wrapText="1"/>
    </xf>
    <xf numFmtId="0" fontId="16" fillId="4" borderId="6" xfId="0" applyFont="1" applyFill="1" applyBorder="1" applyAlignment="1">
      <alignment horizontal="justify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justify" vertical="top" wrapText="1"/>
    </xf>
    <xf numFmtId="0" fontId="8" fillId="3" borderId="6" xfId="0" applyNumberFormat="1" applyFont="1" applyFill="1" applyBorder="1" applyAlignment="1">
      <alignment horizontal="justify" vertical="top" wrapText="1"/>
    </xf>
    <xf numFmtId="164" fontId="20" fillId="3" borderId="6" xfId="0" applyNumberFormat="1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1" fillId="5" borderId="6" xfId="1" applyFont="1" applyFill="1" applyBorder="1" applyAlignment="1">
      <alignment horizontal="justify" vertical="top" wrapText="1"/>
    </xf>
    <xf numFmtId="0" fontId="11" fillId="4" borderId="4" xfId="0" applyFont="1" applyFill="1" applyBorder="1" applyAlignment="1">
      <alignment horizontal="justify" vertical="top" wrapText="1"/>
    </xf>
    <xf numFmtId="0" fontId="1" fillId="0" borderId="15" xfId="0" applyFont="1" applyBorder="1" applyAlignment="1"/>
    <xf numFmtId="0" fontId="1" fillId="0" borderId="15" xfId="0" applyFont="1" applyBorder="1" applyAlignment="1">
      <alignment horizontal="right"/>
    </xf>
    <xf numFmtId="0" fontId="11" fillId="0" borderId="0" xfId="0" applyFont="1" applyAlignment="1">
      <alignment horizontal="justify" wrapText="1"/>
    </xf>
    <xf numFmtId="164" fontId="8" fillId="0" borderId="6" xfId="0" applyNumberFormat="1" applyFont="1" applyFill="1" applyBorder="1" applyAlignment="1">
      <alignment horizontal="center" vertical="top" wrapText="1"/>
    </xf>
    <xf numFmtId="164" fontId="8" fillId="3" borderId="6" xfId="0" applyNumberFormat="1" applyFont="1" applyFill="1" applyBorder="1" applyAlignment="1">
      <alignment horizontal="center" vertical="top" wrapText="1"/>
    </xf>
    <xf numFmtId="0" fontId="6" fillId="3" borderId="6" xfId="0" applyNumberFormat="1" applyFont="1" applyFill="1" applyBorder="1" applyAlignment="1">
      <alignment horizontal="justify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0" fontId="1" fillId="0" borderId="15" xfId="0" applyFont="1" applyBorder="1" applyAlignment="1">
      <alignment horizontal="center"/>
    </xf>
    <xf numFmtId="164" fontId="8" fillId="4" borderId="6" xfId="0" applyNumberFormat="1" applyFont="1" applyFill="1" applyBorder="1" applyAlignment="1">
      <alignment horizontal="center" vertical="top" wrapText="1"/>
    </xf>
    <xf numFmtId="164" fontId="8" fillId="0" borderId="8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wrapText="1"/>
    </xf>
    <xf numFmtId="0" fontId="16" fillId="5" borderId="6" xfId="1" applyFont="1" applyFill="1" applyBorder="1" applyAlignment="1">
      <alignment horizontal="justify" vertical="top" wrapText="1"/>
    </xf>
    <xf numFmtId="49" fontId="13" fillId="0" borderId="4" xfId="0" applyNumberFormat="1" applyFont="1" applyFill="1" applyBorder="1" applyAlignment="1">
      <alignment horizontal="center" vertical="top" wrapText="1"/>
    </xf>
    <xf numFmtId="164" fontId="8" fillId="0" borderId="4" xfId="0" applyNumberFormat="1" applyFont="1" applyFill="1" applyBorder="1" applyAlignment="1">
      <alignment horizontal="center" vertical="top" wrapText="1"/>
    </xf>
    <xf numFmtId="0" fontId="27" fillId="0" borderId="0" xfId="0" applyFont="1" applyBorder="1" applyAlignment="1">
      <alignment horizontal="justify" vertical="top"/>
    </xf>
    <xf numFmtId="0" fontId="27" fillId="0" borderId="9" xfId="0" applyFont="1" applyBorder="1" applyAlignment="1">
      <alignment horizontal="right"/>
    </xf>
    <xf numFmtId="0" fontId="27" fillId="0" borderId="0" xfId="0" applyFont="1" applyBorder="1" applyAlignment="1">
      <alignment horizontal="right"/>
    </xf>
    <xf numFmtId="0" fontId="27" fillId="0" borderId="0" xfId="0" applyFont="1" applyBorder="1" applyAlignment="1">
      <alignment horizontal="center"/>
    </xf>
    <xf numFmtId="0" fontId="4" fillId="2" borderId="3" xfId="0" applyFont="1" applyFill="1" applyBorder="1" applyAlignment="1">
      <alignment horizontal="justify" vertical="top" wrapText="1"/>
    </xf>
    <xf numFmtId="49" fontId="4" fillId="2" borderId="3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0" fontId="28" fillId="3" borderId="5" xfId="0" applyFont="1" applyFill="1" applyBorder="1" applyAlignment="1">
      <alignment horizontal="justify" vertical="top" wrapText="1"/>
    </xf>
    <xf numFmtId="49" fontId="28" fillId="3" borderId="5" xfId="0" applyNumberFormat="1" applyFont="1" applyFill="1" applyBorder="1" applyAlignment="1">
      <alignment horizontal="center" vertical="top" wrapText="1"/>
    </xf>
    <xf numFmtId="164" fontId="4" fillId="0" borderId="7" xfId="0" applyNumberFormat="1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justify" vertical="top" wrapText="1"/>
    </xf>
    <xf numFmtId="49" fontId="29" fillId="3" borderId="5" xfId="0" applyNumberFormat="1" applyFont="1" applyFill="1" applyBorder="1" applyAlignment="1">
      <alignment horizontal="center" vertical="top" wrapText="1"/>
    </xf>
    <xf numFmtId="0" fontId="3" fillId="7" borderId="6" xfId="0" applyFont="1" applyFill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horizontal="center" vertical="top" wrapText="1"/>
    </xf>
    <xf numFmtId="0" fontId="29" fillId="3" borderId="6" xfId="0" applyNumberFormat="1" applyFont="1" applyFill="1" applyBorder="1" applyAlignment="1">
      <alignment horizontal="justify" vertical="top" wrapText="1"/>
    </xf>
    <xf numFmtId="49" fontId="29" fillId="3" borderId="6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30" fillId="4" borderId="6" xfId="0" applyFont="1" applyFill="1" applyBorder="1" applyAlignment="1">
      <alignment horizontal="justify" vertical="top" wrapText="1"/>
    </xf>
    <xf numFmtId="49" fontId="15" fillId="3" borderId="6" xfId="0" applyNumberFormat="1" applyFont="1" applyFill="1" applyBorder="1" applyAlignment="1">
      <alignment horizontal="center" vertical="top" wrapText="1"/>
    </xf>
    <xf numFmtId="164" fontId="29" fillId="0" borderId="6" xfId="0" applyNumberFormat="1" applyFont="1" applyFill="1" applyBorder="1" applyAlignment="1">
      <alignment horizontal="center" vertical="top" wrapText="1"/>
    </xf>
    <xf numFmtId="0" fontId="31" fillId="0" borderId="6" xfId="0" applyFont="1" applyBorder="1" applyAlignment="1">
      <alignment horizontal="justify" vertical="top" wrapText="1"/>
    </xf>
    <xf numFmtId="49" fontId="28" fillId="0" borderId="6" xfId="0" applyNumberFormat="1" applyFont="1" applyBorder="1" applyAlignment="1">
      <alignment horizontal="center" vertical="top" wrapText="1"/>
    </xf>
    <xf numFmtId="49" fontId="29" fillId="0" borderId="6" xfId="0" applyNumberFormat="1" applyFont="1" applyBorder="1" applyAlignment="1">
      <alignment horizontal="center" vertical="top" wrapText="1"/>
    </xf>
    <xf numFmtId="0" fontId="28" fillId="3" borderId="6" xfId="0" applyFont="1" applyFill="1" applyBorder="1" applyAlignment="1">
      <alignment horizontal="justify" vertical="top" wrapText="1"/>
    </xf>
    <xf numFmtId="49" fontId="28" fillId="3" borderId="6" xfId="0" applyNumberFormat="1" applyFont="1" applyFill="1" applyBorder="1" applyAlignment="1">
      <alignment horizontal="center" vertical="top" wrapText="1"/>
    </xf>
    <xf numFmtId="164" fontId="29" fillId="3" borderId="6" xfId="0" applyNumberFormat="1" applyFont="1" applyFill="1" applyBorder="1" applyAlignment="1">
      <alignment horizontal="center" vertical="top" wrapText="1"/>
    </xf>
    <xf numFmtId="0" fontId="31" fillId="4" borderId="6" xfId="0" applyFont="1" applyFill="1" applyBorder="1" applyAlignment="1">
      <alignment horizontal="justify" vertical="top" wrapText="1"/>
    </xf>
    <xf numFmtId="49" fontId="31" fillId="0" borderId="6" xfId="0" applyNumberFormat="1" applyFont="1" applyBorder="1" applyAlignment="1">
      <alignment horizontal="center" vertical="top"/>
    </xf>
    <xf numFmtId="164" fontId="4" fillId="3" borderId="6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/>
    </xf>
    <xf numFmtId="0" fontId="3" fillId="0" borderId="0" xfId="0" applyFont="1" applyAlignment="1">
      <alignment horizontal="justify" wrapText="1"/>
    </xf>
    <xf numFmtId="49" fontId="30" fillId="0" borderId="6" xfId="0" applyNumberFormat="1" applyFont="1" applyBorder="1" applyAlignment="1">
      <alignment horizontal="center" vertical="top"/>
    </xf>
    <xf numFmtId="0" fontId="31" fillId="5" borderId="6" xfId="1" applyFont="1" applyFill="1" applyBorder="1" applyAlignment="1">
      <alignment horizontal="justify" vertical="top" wrapText="1"/>
    </xf>
    <xf numFmtId="49" fontId="31" fillId="5" borderId="6" xfId="1" applyNumberFormat="1" applyFont="1" applyFill="1" applyBorder="1" applyAlignment="1">
      <alignment horizontal="center" vertical="top" shrinkToFit="1"/>
    </xf>
    <xf numFmtId="49" fontId="3" fillId="5" borderId="6" xfId="1" applyNumberFormat="1" applyFont="1" applyFill="1" applyBorder="1" applyAlignment="1">
      <alignment horizontal="center" vertical="top" shrinkToFit="1"/>
    </xf>
    <xf numFmtId="0" fontId="29" fillId="0" borderId="6" xfId="0" applyFont="1" applyFill="1" applyBorder="1" applyAlignment="1">
      <alignment horizontal="justify" vertical="top" wrapText="1"/>
    </xf>
    <xf numFmtId="49" fontId="30" fillId="5" borderId="6" xfId="1" applyNumberFormat="1" applyFont="1" applyFill="1" applyBorder="1" applyAlignment="1">
      <alignment horizontal="center" vertical="top" shrinkToFit="1"/>
    </xf>
    <xf numFmtId="0" fontId="32" fillId="0" borderId="4" xfId="0" applyFont="1" applyBorder="1" applyAlignment="1">
      <alignment horizontal="justify" vertical="top" wrapText="1"/>
    </xf>
    <xf numFmtId="49" fontId="29" fillId="0" borderId="6" xfId="0" applyNumberFormat="1" applyFont="1" applyFill="1" applyBorder="1" applyAlignment="1">
      <alignment horizontal="center" vertical="top" wrapText="1"/>
    </xf>
    <xf numFmtId="49" fontId="29" fillId="0" borderId="8" xfId="0" applyNumberFormat="1" applyFont="1" applyFill="1" applyBorder="1" applyAlignment="1">
      <alignment horizontal="center" vertical="top" wrapText="1"/>
    </xf>
    <xf numFmtId="49" fontId="29" fillId="0" borderId="4" xfId="0" applyNumberFormat="1" applyFont="1" applyFill="1" applyBorder="1" applyAlignment="1">
      <alignment horizontal="center" vertical="top" wrapText="1"/>
    </xf>
    <xf numFmtId="49" fontId="15" fillId="0" borderId="4" xfId="0" applyNumberFormat="1" applyFont="1" applyBorder="1" applyAlignment="1">
      <alignment horizontal="center" vertical="top" wrapText="1"/>
    </xf>
    <xf numFmtId="164" fontId="4" fillId="0" borderId="4" xfId="0" applyNumberFormat="1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justify" vertical="top" wrapText="1"/>
    </xf>
    <xf numFmtId="49" fontId="15" fillId="0" borderId="6" xfId="0" applyNumberFormat="1" applyFont="1" applyFill="1" applyBorder="1" applyAlignment="1">
      <alignment horizontal="center" vertical="top" wrapText="1"/>
    </xf>
    <xf numFmtId="49" fontId="15" fillId="0" borderId="5" xfId="0" applyNumberFormat="1" applyFont="1" applyFill="1" applyBorder="1" applyAlignment="1">
      <alignment horizontal="center" vertical="top" wrapText="1"/>
    </xf>
    <xf numFmtId="49" fontId="15" fillId="0" borderId="4" xfId="0" applyNumberFormat="1" applyFont="1" applyFill="1" applyBorder="1" applyAlignment="1">
      <alignment horizontal="center" vertical="top" wrapText="1"/>
    </xf>
    <xf numFmtId="164" fontId="29" fillId="0" borderId="4" xfId="0" applyNumberFormat="1" applyFont="1" applyFill="1" applyBorder="1" applyAlignment="1">
      <alignment horizontal="center" vertical="top" wrapText="1"/>
    </xf>
    <xf numFmtId="0" fontId="29" fillId="3" borderId="6" xfId="0" applyFont="1" applyFill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center" vertical="top"/>
    </xf>
    <xf numFmtId="0" fontId="30" fillId="0" borderId="6" xfId="0" applyFont="1" applyBorder="1" applyAlignment="1">
      <alignment horizontal="center" vertical="top"/>
    </xf>
    <xf numFmtId="0" fontId="3" fillId="0" borderId="4" xfId="0" applyFont="1" applyBorder="1" applyAlignment="1">
      <alignment horizontal="justify" vertical="top" wrapText="1"/>
    </xf>
    <xf numFmtId="0" fontId="3" fillId="0" borderId="6" xfId="0" applyFont="1" applyFill="1" applyBorder="1" applyAlignment="1">
      <alignment horizontal="justify" vertical="top" wrapText="1"/>
    </xf>
    <xf numFmtId="0" fontId="3" fillId="0" borderId="6" xfId="0" applyFont="1" applyBorder="1" applyAlignment="1">
      <alignment vertical="top"/>
    </xf>
    <xf numFmtId="0" fontId="30" fillId="0" borderId="6" xfId="0" applyFont="1" applyBorder="1" applyAlignment="1">
      <alignment vertical="top"/>
    </xf>
    <xf numFmtId="0" fontId="4" fillId="2" borderId="14" xfId="0" applyFont="1" applyFill="1" applyBorder="1" applyAlignment="1">
      <alignment horizontal="justify" vertical="top" wrapText="1"/>
    </xf>
    <xf numFmtId="49" fontId="4" fillId="2" borderId="14" xfId="0" applyNumberFormat="1" applyFont="1" applyFill="1" applyBorder="1" applyAlignment="1">
      <alignment horizontal="center" vertical="top" wrapText="1"/>
    </xf>
    <xf numFmtId="164" fontId="4" fillId="2" borderId="14" xfId="0" applyNumberFormat="1" applyFont="1" applyFill="1" applyBorder="1" applyAlignment="1">
      <alignment horizontal="center" vertical="top" wrapText="1"/>
    </xf>
    <xf numFmtId="0" fontId="28" fillId="0" borderId="4" xfId="0" applyFont="1" applyBorder="1" applyAlignment="1">
      <alignment horizontal="justify" vertical="top" wrapText="1"/>
    </xf>
    <xf numFmtId="49" fontId="28" fillId="0" borderId="4" xfId="0" applyNumberFormat="1" applyFont="1" applyBorder="1" applyAlignment="1">
      <alignment horizontal="center" vertical="top" wrapText="1"/>
    </xf>
    <xf numFmtId="49" fontId="29" fillId="0" borderId="8" xfId="0" applyNumberFormat="1" applyFont="1" applyBorder="1" applyAlignment="1">
      <alignment horizontal="center" vertical="top" wrapText="1"/>
    </xf>
    <xf numFmtId="164" fontId="4" fillId="0" borderId="8" xfId="0" applyNumberFormat="1" applyFont="1" applyFill="1" applyBorder="1" applyAlignment="1">
      <alignment horizontal="center" vertical="top" wrapText="1"/>
    </xf>
    <xf numFmtId="0" fontId="3" fillId="7" borderId="6" xfId="0" applyFont="1" applyFill="1" applyBorder="1" applyAlignment="1">
      <alignment horizontal="justify" vertical="top" wrapText="1"/>
    </xf>
    <xf numFmtId="0" fontId="30" fillId="0" borderId="4" xfId="0" applyFont="1" applyBorder="1" applyAlignment="1">
      <alignment horizontal="center" vertical="top"/>
    </xf>
    <xf numFmtId="49" fontId="15" fillId="3" borderId="8" xfId="0" applyNumberFormat="1" applyFont="1" applyFill="1" applyBorder="1" applyAlignment="1">
      <alignment horizontal="center" vertical="top" wrapText="1"/>
    </xf>
    <xf numFmtId="164" fontId="29" fillId="0" borderId="8" xfId="0" applyNumberFormat="1" applyFont="1" applyFill="1" applyBorder="1" applyAlignment="1">
      <alignment horizontal="center" vertical="top" wrapText="1"/>
    </xf>
    <xf numFmtId="0" fontId="27" fillId="6" borderId="3" xfId="0" applyFont="1" applyFill="1" applyBorder="1" applyAlignment="1">
      <alignment horizontal="justify" vertical="top" wrapText="1"/>
    </xf>
    <xf numFmtId="49" fontId="4" fillId="6" borderId="3" xfId="0" applyNumberFormat="1" applyFont="1" applyFill="1" applyBorder="1" applyAlignment="1">
      <alignment horizontal="center" vertical="top" wrapText="1"/>
    </xf>
    <xf numFmtId="49" fontId="15" fillId="6" borderId="3" xfId="0" applyNumberFormat="1" applyFont="1" applyFill="1" applyBorder="1" applyAlignment="1">
      <alignment horizontal="center" vertical="top" wrapText="1"/>
    </xf>
    <xf numFmtId="164" fontId="4" fillId="6" borderId="3" xfId="0" applyNumberFormat="1" applyFont="1" applyFill="1" applyBorder="1" applyAlignment="1">
      <alignment horizontal="center" vertical="top" wrapText="1"/>
    </xf>
    <xf numFmtId="164" fontId="4" fillId="4" borderId="6" xfId="0" applyNumberFormat="1" applyFont="1" applyFill="1" applyBorder="1" applyAlignment="1">
      <alignment horizontal="center" vertical="top" wrapText="1"/>
    </xf>
    <xf numFmtId="164" fontId="29" fillId="4" borderId="6" xfId="0" applyNumberFormat="1" applyFont="1" applyFill="1" applyBorder="1" applyAlignment="1">
      <alignment horizontal="center" vertical="top" wrapText="1"/>
    </xf>
    <xf numFmtId="164" fontId="4" fillId="2" borderId="3" xfId="0" applyNumberFormat="1" applyFont="1" applyFill="1" applyBorder="1" applyAlignment="1">
      <alignment horizontal="center" vertical="top" wrapText="1"/>
    </xf>
    <xf numFmtId="0" fontId="28" fillId="0" borderId="5" xfId="0" applyFont="1" applyFill="1" applyBorder="1" applyAlignment="1">
      <alignment horizontal="justify" vertical="top" wrapText="1"/>
    </xf>
    <xf numFmtId="49" fontId="28" fillId="0" borderId="5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3" fillId="5" borderId="6" xfId="1" applyFont="1" applyFill="1" applyBorder="1" applyAlignment="1">
      <alignment horizontal="justify" vertical="top" wrapText="1"/>
    </xf>
    <xf numFmtId="0" fontId="31" fillId="0" borderId="6" xfId="0" applyFont="1" applyBorder="1" applyAlignment="1">
      <alignment vertical="top"/>
    </xf>
    <xf numFmtId="0" fontId="3" fillId="0" borderId="0" xfId="0" applyFont="1" applyAlignment="1">
      <alignment wrapText="1"/>
    </xf>
    <xf numFmtId="0" fontId="30" fillId="7" borderId="6" xfId="0" applyFont="1" applyFill="1" applyBorder="1" applyAlignment="1">
      <alignment horizontal="center" vertical="top" wrapText="1"/>
    </xf>
    <xf numFmtId="0" fontId="3" fillId="4" borderId="6" xfId="0" applyNumberFormat="1" applyFont="1" applyFill="1" applyBorder="1" applyAlignment="1">
      <alignment horizontal="justify" vertical="top" wrapText="1"/>
    </xf>
    <xf numFmtId="164" fontId="27" fillId="0" borderId="6" xfId="0" applyNumberFormat="1" applyFont="1" applyBorder="1" applyAlignment="1">
      <alignment horizontal="center" vertical="top"/>
    </xf>
    <xf numFmtId="164" fontId="3" fillId="0" borderId="4" xfId="0" applyNumberFormat="1" applyFont="1" applyBorder="1" applyAlignment="1">
      <alignment horizontal="center" vertical="top"/>
    </xf>
    <xf numFmtId="49" fontId="15" fillId="3" borderId="4" xfId="0" applyNumberFormat="1" applyFont="1" applyFill="1" applyBorder="1" applyAlignment="1">
      <alignment horizontal="center" vertical="top" wrapText="1"/>
    </xf>
    <xf numFmtId="49" fontId="15" fillId="3" borderId="5" xfId="0" applyNumberFormat="1" applyFont="1" applyFill="1" applyBorder="1" applyAlignment="1">
      <alignment horizontal="center" vertical="top" wrapText="1"/>
    </xf>
    <xf numFmtId="0" fontId="30" fillId="4" borderId="8" xfId="0" applyFont="1" applyFill="1" applyBorder="1" applyAlignment="1">
      <alignment horizontal="justify" vertical="top" wrapText="1"/>
    </xf>
    <xf numFmtId="49" fontId="15" fillId="0" borderId="8" xfId="0" applyNumberFormat="1" applyFont="1" applyBorder="1" applyAlignment="1">
      <alignment horizontal="center" vertical="top" wrapText="1"/>
    </xf>
    <xf numFmtId="49" fontId="30" fillId="5" borderId="8" xfId="1" applyNumberFormat="1" applyFont="1" applyFill="1" applyBorder="1" applyAlignment="1">
      <alignment horizontal="center" vertical="top" shrinkToFit="1"/>
    </xf>
    <xf numFmtId="0" fontId="3" fillId="0" borderId="5" xfId="0" applyFont="1" applyBorder="1" applyAlignment="1">
      <alignment horizontal="justify" vertical="top" wrapText="1"/>
    </xf>
    <xf numFmtId="49" fontId="29" fillId="0" borderId="5" xfId="0" applyNumberFormat="1" applyFont="1" applyBorder="1" applyAlignment="1">
      <alignment horizontal="center" vertical="top" wrapText="1"/>
    </xf>
    <xf numFmtId="49" fontId="3" fillId="5" borderId="5" xfId="1" applyNumberFormat="1" applyFont="1" applyFill="1" applyBorder="1" applyAlignment="1">
      <alignment horizontal="center" vertical="top" shrinkToFit="1"/>
    </xf>
    <xf numFmtId="164" fontId="4" fillId="3" borderId="4" xfId="0" applyNumberFormat="1" applyFont="1" applyFill="1" applyBorder="1" applyAlignment="1">
      <alignment horizontal="center" vertical="top" wrapText="1"/>
    </xf>
    <xf numFmtId="164" fontId="29" fillId="3" borderId="4" xfId="0" applyNumberFormat="1" applyFont="1" applyFill="1" applyBorder="1" applyAlignment="1">
      <alignment horizontal="center" vertical="top" wrapText="1"/>
    </xf>
    <xf numFmtId="0" fontId="27" fillId="2" borderId="3" xfId="1" applyFont="1" applyFill="1" applyBorder="1" applyAlignment="1">
      <alignment horizontal="justify" vertical="top" wrapText="1"/>
    </xf>
    <xf numFmtId="49" fontId="27" fillId="2" borderId="3" xfId="1" applyNumberFormat="1" applyFont="1" applyFill="1" applyBorder="1" applyAlignment="1">
      <alignment horizontal="center" vertical="top" shrinkToFit="1"/>
    </xf>
    <xf numFmtId="0" fontId="3" fillId="0" borderId="6" xfId="0" applyNumberFormat="1" applyFont="1" applyBorder="1" applyAlignment="1">
      <alignment horizontal="justify" vertical="top" wrapText="1"/>
    </xf>
    <xf numFmtId="0" fontId="31" fillId="3" borderId="7" xfId="1" applyFont="1" applyFill="1" applyBorder="1" applyAlignment="1">
      <alignment horizontal="justify" vertical="top" wrapText="1"/>
    </xf>
    <xf numFmtId="49" fontId="31" fillId="3" borderId="7" xfId="1" applyNumberFormat="1" applyFont="1" applyFill="1" applyBorder="1" applyAlignment="1">
      <alignment horizontal="center" vertical="top" shrinkToFit="1"/>
    </xf>
    <xf numFmtId="49" fontId="27" fillId="3" borderId="7" xfId="1" applyNumberFormat="1" applyFont="1" applyFill="1" applyBorder="1" applyAlignment="1">
      <alignment horizontal="center" vertical="top" shrinkToFit="1"/>
    </xf>
    <xf numFmtId="164" fontId="4" fillId="3" borderId="7" xfId="0" applyNumberFormat="1" applyFont="1" applyFill="1" applyBorder="1" applyAlignment="1">
      <alignment horizontal="center" vertical="top" wrapText="1"/>
    </xf>
    <xf numFmtId="49" fontId="3" fillId="3" borderId="6" xfId="1" applyNumberFormat="1" applyFont="1" applyFill="1" applyBorder="1" applyAlignment="1">
      <alignment horizontal="center" vertical="top" shrinkToFit="1"/>
    </xf>
    <xf numFmtId="49" fontId="30" fillId="3" borderId="6" xfId="1" applyNumberFormat="1" applyFont="1" applyFill="1" applyBorder="1" applyAlignment="1">
      <alignment horizontal="center" vertical="top" shrinkToFit="1"/>
    </xf>
    <xf numFmtId="0" fontId="4" fillId="2" borderId="3" xfId="0" applyFont="1" applyFill="1" applyBorder="1" applyAlignment="1">
      <alignment horizontal="center" vertical="top" wrapText="1"/>
    </xf>
    <xf numFmtId="164" fontId="27" fillId="2" borderId="3" xfId="0" applyNumberFormat="1" applyFont="1" applyFill="1" applyBorder="1" applyAlignment="1">
      <alignment horizontal="center" vertical="top"/>
    </xf>
    <xf numFmtId="0" fontId="18" fillId="0" borderId="0" xfId="0" applyFont="1" applyAlignment="1">
      <alignment horizontal="justify" vertical="top"/>
    </xf>
    <xf numFmtId="0" fontId="3" fillId="0" borderId="0" xfId="0" applyFont="1" applyBorder="1" applyAlignment="1">
      <alignment horizontal="justify"/>
    </xf>
    <xf numFmtId="0" fontId="3" fillId="0" borderId="0" xfId="0" applyFont="1" applyAlignment="1">
      <alignment horizontal="justify"/>
    </xf>
    <xf numFmtId="0" fontId="18" fillId="0" borderId="0" xfId="0" applyFont="1" applyAlignment="1">
      <alignment horizontal="center"/>
    </xf>
    <xf numFmtId="0" fontId="18" fillId="0" borderId="0" xfId="0" applyFont="1"/>
    <xf numFmtId="0" fontId="18" fillId="0" borderId="0" xfId="0" applyFont="1" applyBorder="1"/>
    <xf numFmtId="0" fontId="27" fillId="0" borderId="0" xfId="0" applyFont="1" applyAlignment="1">
      <alignment horizontal="justify" vertical="top" wrapText="1"/>
    </xf>
    <xf numFmtId="49" fontId="18" fillId="0" borderId="0" xfId="0" applyNumberFormat="1" applyFont="1" applyAlignment="1">
      <alignment horizontal="center"/>
    </xf>
    <xf numFmtId="0" fontId="27" fillId="0" borderId="0" xfId="0" applyFont="1" applyAlignment="1"/>
    <xf numFmtId="0" fontId="27" fillId="0" borderId="0" xfId="0" applyFont="1" applyAlignment="1">
      <alignment horizontal="center"/>
    </xf>
    <xf numFmtId="0" fontId="4" fillId="3" borderId="4" xfId="0" applyFont="1" applyFill="1" applyBorder="1" applyAlignment="1">
      <alignment horizontal="justify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29" fillId="0" borderId="4" xfId="0" applyNumberFormat="1" applyFont="1" applyBorder="1" applyAlignment="1">
      <alignment horizontal="center" vertical="top" wrapText="1"/>
    </xf>
    <xf numFmtId="164" fontId="4" fillId="3" borderId="1" xfId="0" applyNumberFormat="1" applyFont="1" applyFill="1" applyBorder="1" applyAlignment="1">
      <alignment horizontal="center" vertical="top" wrapText="1"/>
    </xf>
    <xf numFmtId="49" fontId="29" fillId="2" borderId="3" xfId="0" applyNumberFormat="1" applyFont="1" applyFill="1" applyBorder="1" applyAlignment="1">
      <alignment horizontal="right" vertical="top" wrapText="1"/>
    </xf>
    <xf numFmtId="49" fontId="29" fillId="2" borderId="3" xfId="0" applyNumberFormat="1" applyFont="1" applyFill="1" applyBorder="1" applyAlignment="1">
      <alignment horizontal="center" vertical="top" wrapText="1"/>
    </xf>
    <xf numFmtId="49" fontId="29" fillId="3" borderId="1" xfId="0" applyNumberFormat="1" applyFont="1" applyFill="1" applyBorder="1" applyAlignment="1">
      <alignment horizontal="center" vertical="top" wrapText="1"/>
    </xf>
    <xf numFmtId="49" fontId="29" fillId="3" borderId="4" xfId="0" applyNumberFormat="1" applyFont="1" applyFill="1" applyBorder="1" applyAlignment="1">
      <alignment horizontal="center" vertical="top" wrapText="1"/>
    </xf>
    <xf numFmtId="0" fontId="27" fillId="4" borderId="6" xfId="0" applyFont="1" applyFill="1" applyBorder="1" applyAlignment="1">
      <alignment horizontal="justify" vertical="top" wrapText="1"/>
    </xf>
    <xf numFmtId="49" fontId="4" fillId="0" borderId="6" xfId="0" applyNumberFormat="1" applyFont="1" applyBorder="1" applyAlignment="1">
      <alignment horizontal="center" vertical="top" wrapText="1"/>
    </xf>
    <xf numFmtId="0" fontId="4" fillId="3" borderId="6" xfId="0" applyFont="1" applyFill="1" applyBorder="1" applyAlignment="1">
      <alignment horizontal="justify" vertical="top" wrapText="1"/>
    </xf>
    <xf numFmtId="49" fontId="4" fillId="3" borderId="6" xfId="0" applyNumberFormat="1" applyFont="1" applyFill="1" applyBorder="1" applyAlignment="1">
      <alignment horizontal="center" vertical="top" wrapText="1"/>
    </xf>
    <xf numFmtId="49" fontId="27" fillId="5" borderId="6" xfId="1" applyNumberFormat="1" applyFont="1" applyFill="1" applyBorder="1" applyAlignment="1">
      <alignment horizontal="center" vertical="top" shrinkToFit="1"/>
    </xf>
    <xf numFmtId="0" fontId="27" fillId="0" borderId="6" xfId="0" applyFont="1" applyBorder="1" applyAlignment="1">
      <alignment horizontal="justify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0" fontId="31" fillId="0" borderId="6" xfId="0" applyFont="1" applyFill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top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vertical="top" wrapText="1"/>
    </xf>
    <xf numFmtId="0" fontId="28" fillId="0" borderId="6" xfId="0" applyFont="1" applyFill="1" applyBorder="1" applyAlignment="1">
      <alignment horizontal="justify" vertical="top" wrapText="1"/>
    </xf>
    <xf numFmtId="49" fontId="28" fillId="0" borderId="6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Border="1" applyAlignment="1">
      <alignment horizontal="center" vertical="top"/>
    </xf>
    <xf numFmtId="0" fontId="4" fillId="0" borderId="6" xfId="0" applyFont="1" applyBorder="1" applyAlignment="1">
      <alignment horizontal="justify" vertical="top" wrapText="1"/>
    </xf>
    <xf numFmtId="0" fontId="27" fillId="0" borderId="6" xfId="0" applyFont="1" applyFill="1" applyBorder="1" applyAlignment="1">
      <alignment horizontal="justify" vertical="top" wrapText="1"/>
    </xf>
    <xf numFmtId="49" fontId="4" fillId="3" borderId="8" xfId="0" applyNumberFormat="1" applyFont="1" applyFill="1" applyBorder="1" applyAlignment="1">
      <alignment horizontal="center" vertical="top" wrapText="1"/>
    </xf>
    <xf numFmtId="0" fontId="31" fillId="3" borderId="6" xfId="1" applyFont="1" applyFill="1" applyBorder="1" applyAlignment="1">
      <alignment horizontal="justify" vertical="top" wrapText="1"/>
    </xf>
    <xf numFmtId="49" fontId="31" fillId="3" borderId="6" xfId="1" applyNumberFormat="1" applyFont="1" applyFill="1" applyBorder="1" applyAlignment="1">
      <alignment horizontal="center" vertical="top" shrinkToFit="1"/>
    </xf>
    <xf numFmtId="49" fontId="27" fillId="3" borderId="6" xfId="1" applyNumberFormat="1" applyFont="1" applyFill="1" applyBorder="1" applyAlignment="1">
      <alignment horizontal="center" vertical="top" shrinkToFit="1"/>
    </xf>
    <xf numFmtId="0" fontId="18" fillId="0" borderId="0" xfId="0" applyFont="1" applyAlignment="1">
      <alignment horizontal="justify" vertical="top" wrapText="1"/>
    </xf>
    <xf numFmtId="49" fontId="18" fillId="0" borderId="0" xfId="0" applyNumberFormat="1" applyFont="1"/>
    <xf numFmtId="164" fontId="18" fillId="0" borderId="0" xfId="0" applyNumberFormat="1" applyFont="1"/>
    <xf numFmtId="49" fontId="29" fillId="3" borderId="4" xfId="0" applyNumberFormat="1" applyFont="1" applyFill="1" applyBorder="1" applyAlignment="1">
      <alignment horizontal="center" vertical="top" wrapText="1"/>
    </xf>
    <xf numFmtId="0" fontId="27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3" borderId="1" xfId="0" applyFont="1" applyFill="1" applyBorder="1" applyAlignment="1">
      <alignment horizontal="center" vertical="top" wrapText="1"/>
    </xf>
    <xf numFmtId="0" fontId="4" fillId="3" borderId="14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2" xfId="2" xr:uid="{00000000-0005-0000-0000-000002000000}"/>
    <cellStyle name="Обычный_Лист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63"/>
  <sheetViews>
    <sheetView tabSelected="1" topLeftCell="A437" zoomScale="120" zoomScaleNormal="120" zoomScaleSheetLayoutView="100" workbookViewId="0">
      <selection activeCell="A447" sqref="A447:XFD447"/>
    </sheetView>
  </sheetViews>
  <sheetFormatPr defaultRowHeight="12.75" x14ac:dyDescent="0.2"/>
  <cols>
    <col min="1" max="1" width="64.85546875" style="224" customWidth="1"/>
    <col min="2" max="2" width="5.42578125" style="192" customWidth="1"/>
    <col min="3" max="4" width="5.7109375" style="225" customWidth="1"/>
    <col min="5" max="5" width="14.5703125" style="192" customWidth="1"/>
    <col min="6" max="6" width="6" style="225" customWidth="1"/>
    <col min="7" max="7" width="11.140625" style="226" customWidth="1"/>
  </cols>
  <sheetData>
    <row r="1" spans="1:8" x14ac:dyDescent="0.2">
      <c r="A1" s="234" t="s">
        <v>443</v>
      </c>
      <c r="B1" s="234"/>
      <c r="C1" s="234"/>
      <c r="D1" s="234"/>
      <c r="E1" s="234"/>
      <c r="F1" s="234"/>
      <c r="G1" s="234"/>
    </row>
    <row r="2" spans="1:8" x14ac:dyDescent="0.2">
      <c r="A2" s="234" t="s">
        <v>437</v>
      </c>
      <c r="B2" s="234"/>
      <c r="C2" s="234"/>
      <c r="D2" s="234"/>
      <c r="E2" s="234"/>
      <c r="F2" s="234"/>
      <c r="G2" s="234"/>
    </row>
    <row r="3" spans="1:8" x14ac:dyDescent="0.2">
      <c r="A3" s="234" t="s">
        <v>438</v>
      </c>
      <c r="B3" s="234"/>
      <c r="C3" s="234"/>
      <c r="D3" s="234"/>
      <c r="E3" s="234"/>
      <c r="F3" s="234"/>
      <c r="G3" s="234"/>
    </row>
    <row r="4" spans="1:8" x14ac:dyDescent="0.2">
      <c r="A4" s="234" t="s">
        <v>444</v>
      </c>
      <c r="B4" s="234"/>
      <c r="C4" s="234"/>
      <c r="D4" s="234"/>
      <c r="E4" s="234"/>
      <c r="F4" s="234"/>
      <c r="G4" s="234"/>
    </row>
    <row r="5" spans="1:8" x14ac:dyDescent="0.2">
      <c r="A5" s="234"/>
      <c r="B5" s="234"/>
      <c r="C5" s="234"/>
      <c r="D5" s="234"/>
      <c r="E5" s="234"/>
      <c r="F5" s="234"/>
      <c r="G5" s="234"/>
    </row>
    <row r="6" spans="1:8" ht="42" customHeight="1" x14ac:dyDescent="0.2">
      <c r="A6" s="228" t="s">
        <v>434</v>
      </c>
      <c r="B6" s="228"/>
      <c r="C6" s="228"/>
      <c r="D6" s="228"/>
      <c r="E6" s="228"/>
      <c r="F6" s="228"/>
      <c r="G6" s="228"/>
      <c r="H6" s="1"/>
    </row>
    <row r="7" spans="1:8" ht="13.5" thickBot="1" x14ac:dyDescent="0.25">
      <c r="A7" s="191"/>
      <c r="C7" s="193"/>
      <c r="D7" s="193"/>
      <c r="E7" s="194"/>
      <c r="F7" s="193"/>
      <c r="G7" s="2" t="s">
        <v>0</v>
      </c>
    </row>
    <row r="8" spans="1:8" ht="14.25" thickTop="1" thickBot="1" x14ac:dyDescent="0.25">
      <c r="A8" s="229" t="s">
        <v>1</v>
      </c>
      <c r="B8" s="231" t="s">
        <v>2</v>
      </c>
      <c r="C8" s="231"/>
      <c r="D8" s="231"/>
      <c r="E8" s="231"/>
      <c r="F8" s="231"/>
      <c r="G8" s="232" t="s">
        <v>433</v>
      </c>
    </row>
    <row r="9" spans="1:8" ht="55.5" customHeight="1" thickBot="1" x14ac:dyDescent="0.25">
      <c r="A9" s="230"/>
      <c r="B9" s="3" t="s">
        <v>3</v>
      </c>
      <c r="C9" s="3" t="s">
        <v>4</v>
      </c>
      <c r="D9" s="3" t="s">
        <v>5</v>
      </c>
      <c r="E9" s="3" t="s">
        <v>6</v>
      </c>
      <c r="F9" s="3" t="s">
        <v>7</v>
      </c>
      <c r="G9" s="233"/>
    </row>
    <row r="10" spans="1:8" ht="14.25" thickTop="1" thickBot="1" x14ac:dyDescent="0.25">
      <c r="A10" s="84" t="s">
        <v>8</v>
      </c>
      <c r="B10" s="85" t="s">
        <v>9</v>
      </c>
      <c r="C10" s="85"/>
      <c r="D10" s="85"/>
      <c r="E10" s="85"/>
      <c r="F10" s="85"/>
      <c r="G10" s="86">
        <f t="shared" ref="G10:G15" si="0">SUM(G11)</f>
        <v>142.6</v>
      </c>
    </row>
    <row r="11" spans="1:8" ht="13.5" thickTop="1" x14ac:dyDescent="0.2">
      <c r="A11" s="195" t="s">
        <v>10</v>
      </c>
      <c r="B11" s="20"/>
      <c r="C11" s="196" t="s">
        <v>11</v>
      </c>
      <c r="D11" s="197"/>
      <c r="E11" s="197"/>
      <c r="F11" s="197"/>
      <c r="G11" s="198">
        <f t="shared" si="0"/>
        <v>142.6</v>
      </c>
    </row>
    <row r="12" spans="1:8" ht="36" x14ac:dyDescent="0.2">
      <c r="A12" s="100" t="s">
        <v>12</v>
      </c>
      <c r="B12" s="20"/>
      <c r="C12" s="101" t="s">
        <v>11</v>
      </c>
      <c r="D12" s="101" t="s">
        <v>13</v>
      </c>
      <c r="E12" s="101"/>
      <c r="F12" s="101"/>
      <c r="G12" s="96">
        <f t="shared" si="0"/>
        <v>142.6</v>
      </c>
    </row>
    <row r="13" spans="1:8" x14ac:dyDescent="0.2">
      <c r="A13" s="90" t="s">
        <v>238</v>
      </c>
      <c r="B13" s="20"/>
      <c r="C13" s="91" t="s">
        <v>11</v>
      </c>
      <c r="D13" s="91" t="s">
        <v>13</v>
      </c>
      <c r="E13" s="92" t="s">
        <v>237</v>
      </c>
      <c r="F13" s="88"/>
      <c r="G13" s="93">
        <f t="shared" si="0"/>
        <v>142.6</v>
      </c>
    </row>
    <row r="14" spans="1:8" ht="24" x14ac:dyDescent="0.2">
      <c r="A14" s="90" t="s">
        <v>412</v>
      </c>
      <c r="B14" s="20"/>
      <c r="C14" s="91" t="s">
        <v>11</v>
      </c>
      <c r="D14" s="91" t="s">
        <v>13</v>
      </c>
      <c r="E14" s="92" t="s">
        <v>96</v>
      </c>
      <c r="F14" s="88"/>
      <c r="G14" s="93">
        <f t="shared" si="0"/>
        <v>142.6</v>
      </c>
    </row>
    <row r="15" spans="1:8" x14ac:dyDescent="0.2">
      <c r="A15" s="94" t="s">
        <v>90</v>
      </c>
      <c r="B15" s="20"/>
      <c r="C15" s="102" t="s">
        <v>11</v>
      </c>
      <c r="D15" s="102" t="s">
        <v>13</v>
      </c>
      <c r="E15" s="95" t="s">
        <v>230</v>
      </c>
      <c r="F15" s="102"/>
      <c r="G15" s="96">
        <f t="shared" si="0"/>
        <v>142.6</v>
      </c>
    </row>
    <row r="16" spans="1:8" x14ac:dyDescent="0.2">
      <c r="A16" s="94" t="s">
        <v>89</v>
      </c>
      <c r="B16" s="20"/>
      <c r="C16" s="15" t="s">
        <v>11</v>
      </c>
      <c r="D16" s="15" t="s">
        <v>13</v>
      </c>
      <c r="E16" s="95" t="s">
        <v>231</v>
      </c>
      <c r="F16" s="102"/>
      <c r="G16" s="96">
        <f>SUM(G17:G18)</f>
        <v>142.6</v>
      </c>
    </row>
    <row r="17" spans="1:7" ht="36" x14ac:dyDescent="0.2">
      <c r="A17" s="97" t="s">
        <v>73</v>
      </c>
      <c r="B17" s="20"/>
      <c r="C17" s="15" t="s">
        <v>11</v>
      </c>
      <c r="D17" s="15" t="s">
        <v>13</v>
      </c>
      <c r="E17" s="98" t="s">
        <v>231</v>
      </c>
      <c r="F17" s="15" t="s">
        <v>75</v>
      </c>
      <c r="G17" s="99">
        <v>136.4</v>
      </c>
    </row>
    <row r="18" spans="1:7" ht="24.75" thickBot="1" x14ac:dyDescent="0.25">
      <c r="A18" s="97" t="s">
        <v>121</v>
      </c>
      <c r="B18" s="20"/>
      <c r="C18" s="15" t="s">
        <v>11</v>
      </c>
      <c r="D18" s="15" t="s">
        <v>13</v>
      </c>
      <c r="E18" s="98" t="s">
        <v>231</v>
      </c>
      <c r="F18" s="15" t="s">
        <v>76</v>
      </c>
      <c r="G18" s="99">
        <v>6.2</v>
      </c>
    </row>
    <row r="19" spans="1:7" ht="14.25" thickTop="1" thickBot="1" x14ac:dyDescent="0.25">
      <c r="A19" s="84" t="s">
        <v>35</v>
      </c>
      <c r="B19" s="85" t="s">
        <v>36</v>
      </c>
      <c r="C19" s="199"/>
      <c r="D19" s="199"/>
      <c r="E19" s="200"/>
      <c r="F19" s="200"/>
      <c r="G19" s="153">
        <f>SUM(G20,G81,G89,G105,G131,G149,G165,G201)</f>
        <v>9053.1999999999989</v>
      </c>
    </row>
    <row r="20" spans="1:7" ht="13.5" thickTop="1" x14ac:dyDescent="0.2">
      <c r="A20" s="195" t="s">
        <v>10</v>
      </c>
      <c r="B20" s="201"/>
      <c r="C20" s="196" t="s">
        <v>11</v>
      </c>
      <c r="D20" s="197"/>
      <c r="E20" s="197"/>
      <c r="F20" s="197"/>
      <c r="G20" s="122">
        <f>SUM(G21,G27,G35,G41)</f>
        <v>4008.2</v>
      </c>
    </row>
    <row r="21" spans="1:7" ht="24" x14ac:dyDescent="0.2">
      <c r="A21" s="103" t="s">
        <v>37</v>
      </c>
      <c r="B21" s="202"/>
      <c r="C21" s="104" t="s">
        <v>11</v>
      </c>
      <c r="D21" s="104" t="s">
        <v>24</v>
      </c>
      <c r="E21" s="95"/>
      <c r="F21" s="95"/>
      <c r="G21" s="96">
        <f>SUM(G22)</f>
        <v>454.9</v>
      </c>
    </row>
    <row r="22" spans="1:7" x14ac:dyDescent="0.2">
      <c r="A22" s="90" t="s">
        <v>238</v>
      </c>
      <c r="B22" s="202"/>
      <c r="C22" s="91" t="s">
        <v>11</v>
      </c>
      <c r="D22" s="91" t="s">
        <v>24</v>
      </c>
      <c r="E22" s="92" t="s">
        <v>237</v>
      </c>
      <c r="F22" s="88"/>
      <c r="G22" s="93">
        <f>SUM(G23)</f>
        <v>454.9</v>
      </c>
    </row>
    <row r="23" spans="1:7" ht="24" x14ac:dyDescent="0.2">
      <c r="A23" s="90" t="s">
        <v>412</v>
      </c>
      <c r="B23" s="202"/>
      <c r="C23" s="91" t="s">
        <v>11</v>
      </c>
      <c r="D23" s="91" t="s">
        <v>24</v>
      </c>
      <c r="E23" s="92" t="s">
        <v>96</v>
      </c>
      <c r="F23" s="88"/>
      <c r="G23" s="93">
        <f>SUM(G24)</f>
        <v>454.9</v>
      </c>
    </row>
    <row r="24" spans="1:7" x14ac:dyDescent="0.2">
      <c r="A24" s="94" t="s">
        <v>88</v>
      </c>
      <c r="B24" s="202"/>
      <c r="C24" s="95" t="s">
        <v>11</v>
      </c>
      <c r="D24" s="95" t="s">
        <v>24</v>
      </c>
      <c r="E24" s="95" t="s">
        <v>228</v>
      </c>
      <c r="F24" s="95"/>
      <c r="G24" s="96">
        <f>SUM(G25)</f>
        <v>454.9</v>
      </c>
    </row>
    <row r="25" spans="1:7" x14ac:dyDescent="0.2">
      <c r="A25" s="94" t="s">
        <v>89</v>
      </c>
      <c r="B25" s="202"/>
      <c r="C25" s="95" t="s">
        <v>11</v>
      </c>
      <c r="D25" s="95" t="s">
        <v>24</v>
      </c>
      <c r="E25" s="95" t="s">
        <v>229</v>
      </c>
      <c r="F25" s="95"/>
      <c r="G25" s="96">
        <f>SUM(G26)</f>
        <v>454.9</v>
      </c>
    </row>
    <row r="26" spans="1:7" ht="36" x14ac:dyDescent="0.2">
      <c r="A26" s="97" t="s">
        <v>73</v>
      </c>
      <c r="B26" s="202"/>
      <c r="C26" s="15" t="s">
        <v>11</v>
      </c>
      <c r="D26" s="15" t="s">
        <v>24</v>
      </c>
      <c r="E26" s="98" t="s">
        <v>229</v>
      </c>
      <c r="F26" s="15" t="s">
        <v>75</v>
      </c>
      <c r="G26" s="99">
        <v>454.9</v>
      </c>
    </row>
    <row r="27" spans="1:7" ht="24" x14ac:dyDescent="0.2">
      <c r="A27" s="103" t="s">
        <v>38</v>
      </c>
      <c r="B27" s="202"/>
      <c r="C27" s="104" t="s">
        <v>11</v>
      </c>
      <c r="D27" s="104" t="s">
        <v>17</v>
      </c>
      <c r="E27" s="104"/>
      <c r="F27" s="104"/>
      <c r="G27" s="96">
        <f>SUM(G28)</f>
        <v>3486.1</v>
      </c>
    </row>
    <row r="28" spans="1:7" ht="48" x14ac:dyDescent="0.2">
      <c r="A28" s="94" t="s">
        <v>355</v>
      </c>
      <c r="B28" s="202"/>
      <c r="C28" s="95" t="s">
        <v>11</v>
      </c>
      <c r="D28" s="95" t="s">
        <v>17</v>
      </c>
      <c r="E28" s="95" t="s">
        <v>101</v>
      </c>
      <c r="F28" s="95"/>
      <c r="G28" s="96">
        <f>SUM(G29)</f>
        <v>3486.1</v>
      </c>
    </row>
    <row r="29" spans="1:7" ht="24" x14ac:dyDescent="0.2">
      <c r="A29" s="94" t="s">
        <v>92</v>
      </c>
      <c r="B29" s="202"/>
      <c r="C29" s="95" t="s">
        <v>11</v>
      </c>
      <c r="D29" s="95" t="s">
        <v>17</v>
      </c>
      <c r="E29" s="95" t="s">
        <v>102</v>
      </c>
      <c r="F29" s="95"/>
      <c r="G29" s="96">
        <f>SUM(G30)</f>
        <v>3486.1</v>
      </c>
    </row>
    <row r="30" spans="1:7" ht="24" x14ac:dyDescent="0.2">
      <c r="A30" s="94" t="s">
        <v>93</v>
      </c>
      <c r="B30" s="202"/>
      <c r="C30" s="95" t="s">
        <v>11</v>
      </c>
      <c r="D30" s="95" t="s">
        <v>17</v>
      </c>
      <c r="E30" s="95" t="s">
        <v>103</v>
      </c>
      <c r="F30" s="95"/>
      <c r="G30" s="96">
        <f>SUM(G31)</f>
        <v>3486.1</v>
      </c>
    </row>
    <row r="31" spans="1:7" x14ac:dyDescent="0.2">
      <c r="A31" s="94" t="s">
        <v>89</v>
      </c>
      <c r="B31" s="202"/>
      <c r="C31" s="95" t="s">
        <v>11</v>
      </c>
      <c r="D31" s="95" t="s">
        <v>17</v>
      </c>
      <c r="E31" s="95" t="s">
        <v>91</v>
      </c>
      <c r="F31" s="95"/>
      <c r="G31" s="96">
        <f>SUM(G32:G34)</f>
        <v>3486.1</v>
      </c>
    </row>
    <row r="32" spans="1:7" ht="36" x14ac:dyDescent="0.2">
      <c r="A32" s="97" t="s">
        <v>73</v>
      </c>
      <c r="B32" s="202"/>
      <c r="C32" s="15" t="s">
        <v>11</v>
      </c>
      <c r="D32" s="15" t="s">
        <v>17</v>
      </c>
      <c r="E32" s="15" t="s">
        <v>91</v>
      </c>
      <c r="F32" s="15" t="s">
        <v>75</v>
      </c>
      <c r="G32" s="105">
        <v>2863.8</v>
      </c>
    </row>
    <row r="33" spans="1:7" x14ac:dyDescent="0.2">
      <c r="A33" s="97" t="s">
        <v>82</v>
      </c>
      <c r="B33" s="202"/>
      <c r="C33" s="15" t="s">
        <v>11</v>
      </c>
      <c r="D33" s="15" t="s">
        <v>17</v>
      </c>
      <c r="E33" s="15" t="s">
        <v>91</v>
      </c>
      <c r="F33" s="15" t="s">
        <v>76</v>
      </c>
      <c r="G33" s="105">
        <v>561.20000000000005</v>
      </c>
    </row>
    <row r="34" spans="1:7" x14ac:dyDescent="0.2">
      <c r="A34" s="97" t="s">
        <v>74</v>
      </c>
      <c r="B34" s="202"/>
      <c r="C34" s="15" t="s">
        <v>11</v>
      </c>
      <c r="D34" s="15" t="s">
        <v>17</v>
      </c>
      <c r="E34" s="15" t="s">
        <v>91</v>
      </c>
      <c r="F34" s="15" t="s">
        <v>77</v>
      </c>
      <c r="G34" s="105">
        <v>61.1</v>
      </c>
    </row>
    <row r="35" spans="1:7" x14ac:dyDescent="0.2">
      <c r="A35" s="106" t="s">
        <v>270</v>
      </c>
      <c r="B35" s="202"/>
      <c r="C35" s="107" t="s">
        <v>11</v>
      </c>
      <c r="D35" s="107" t="s">
        <v>41</v>
      </c>
      <c r="E35" s="15"/>
      <c r="F35" s="15"/>
      <c r="G35" s="108">
        <f>SUM(G36)</f>
        <v>0</v>
      </c>
    </row>
    <row r="36" spans="1:7" ht="48" hidden="1" x14ac:dyDescent="0.2">
      <c r="A36" s="94" t="s">
        <v>355</v>
      </c>
      <c r="B36" s="202"/>
      <c r="C36" s="109" t="s">
        <v>11</v>
      </c>
      <c r="D36" s="109" t="s">
        <v>41</v>
      </c>
      <c r="E36" s="102" t="s">
        <v>101</v>
      </c>
      <c r="F36" s="15"/>
      <c r="G36" s="108">
        <f>SUM(G37)</f>
        <v>0</v>
      </c>
    </row>
    <row r="37" spans="1:7" ht="24" hidden="1" x14ac:dyDescent="0.2">
      <c r="A37" s="94" t="s">
        <v>92</v>
      </c>
      <c r="B37" s="202"/>
      <c r="C37" s="109" t="s">
        <v>11</v>
      </c>
      <c r="D37" s="109" t="s">
        <v>41</v>
      </c>
      <c r="E37" s="102" t="s">
        <v>102</v>
      </c>
      <c r="F37" s="15"/>
      <c r="G37" s="108">
        <f>SUM(G38)</f>
        <v>0</v>
      </c>
    </row>
    <row r="38" spans="1:7" ht="24" hidden="1" x14ac:dyDescent="0.2">
      <c r="A38" s="90" t="s">
        <v>94</v>
      </c>
      <c r="B38" s="202"/>
      <c r="C38" s="109" t="s">
        <v>11</v>
      </c>
      <c r="D38" s="109" t="s">
        <v>41</v>
      </c>
      <c r="E38" s="102" t="s">
        <v>104</v>
      </c>
      <c r="F38" s="15"/>
      <c r="G38" s="108">
        <f>SUM(G39)</f>
        <v>0</v>
      </c>
    </row>
    <row r="39" spans="1:7" ht="36" hidden="1" x14ac:dyDescent="0.2">
      <c r="A39" s="110" t="s">
        <v>271</v>
      </c>
      <c r="B39" s="202"/>
      <c r="C39" s="109" t="s">
        <v>11</v>
      </c>
      <c r="D39" s="109" t="s">
        <v>41</v>
      </c>
      <c r="E39" s="102" t="s">
        <v>272</v>
      </c>
      <c r="F39" s="15"/>
      <c r="G39" s="108">
        <f>SUM(G40)</f>
        <v>0</v>
      </c>
    </row>
    <row r="40" spans="1:7" hidden="1" x14ac:dyDescent="0.2">
      <c r="A40" s="97" t="s">
        <v>82</v>
      </c>
      <c r="B40" s="202"/>
      <c r="C40" s="111" t="s">
        <v>11</v>
      </c>
      <c r="D40" s="111" t="s">
        <v>41</v>
      </c>
      <c r="E40" s="15" t="s">
        <v>272</v>
      </c>
      <c r="F40" s="15" t="s">
        <v>76</v>
      </c>
      <c r="G40" s="105">
        <v>0</v>
      </c>
    </row>
    <row r="41" spans="1:7" x14ac:dyDescent="0.2">
      <c r="A41" s="103" t="s">
        <v>14</v>
      </c>
      <c r="B41" s="202"/>
      <c r="C41" s="101" t="s">
        <v>11</v>
      </c>
      <c r="D41" s="101" t="s">
        <v>15</v>
      </c>
      <c r="E41" s="104"/>
      <c r="F41" s="104"/>
      <c r="G41" s="108">
        <f>SUM(G42,G49,G58,G76)</f>
        <v>67.2</v>
      </c>
    </row>
    <row r="42" spans="1:7" ht="36" hidden="1" x14ac:dyDescent="0.2">
      <c r="A42" s="90" t="s">
        <v>363</v>
      </c>
      <c r="B42" s="202"/>
      <c r="C42" s="118" t="s">
        <v>11</v>
      </c>
      <c r="D42" s="119" t="s">
        <v>15</v>
      </c>
      <c r="E42" s="120" t="s">
        <v>324</v>
      </c>
      <c r="F42" s="121"/>
      <c r="G42" s="122">
        <f>SUM(G43)</f>
        <v>0</v>
      </c>
    </row>
    <row r="43" spans="1:7" ht="24" hidden="1" x14ac:dyDescent="0.2">
      <c r="A43" s="90" t="s">
        <v>386</v>
      </c>
      <c r="B43" s="202"/>
      <c r="C43" s="118" t="s">
        <v>11</v>
      </c>
      <c r="D43" s="118" t="s">
        <v>15</v>
      </c>
      <c r="E43" s="118" t="s">
        <v>383</v>
      </c>
      <c r="F43" s="15"/>
      <c r="G43" s="96">
        <f>SUM(G44)</f>
        <v>0</v>
      </c>
    </row>
    <row r="44" spans="1:7" hidden="1" x14ac:dyDescent="0.2">
      <c r="A44" s="90" t="s">
        <v>387</v>
      </c>
      <c r="B44" s="202"/>
      <c r="C44" s="118" t="s">
        <v>11</v>
      </c>
      <c r="D44" s="118" t="s">
        <v>15</v>
      </c>
      <c r="E44" s="118" t="s">
        <v>382</v>
      </c>
      <c r="F44" s="15"/>
      <c r="G44" s="96">
        <f>SUM(G45,G47)</f>
        <v>0</v>
      </c>
    </row>
    <row r="45" spans="1:7" ht="24" hidden="1" x14ac:dyDescent="0.2">
      <c r="A45" s="123" t="s">
        <v>427</v>
      </c>
      <c r="B45" s="202"/>
      <c r="C45" s="118" t="s">
        <v>11</v>
      </c>
      <c r="D45" s="118" t="s">
        <v>15</v>
      </c>
      <c r="E45" s="118" t="s">
        <v>428</v>
      </c>
      <c r="F45" s="15"/>
      <c r="G45" s="96">
        <f>SUM(G46)</f>
        <v>0</v>
      </c>
    </row>
    <row r="46" spans="1:7" ht="24" hidden="1" x14ac:dyDescent="0.2">
      <c r="A46" s="97" t="s">
        <v>121</v>
      </c>
      <c r="B46" s="202"/>
      <c r="C46" s="124" t="s">
        <v>11</v>
      </c>
      <c r="D46" s="125" t="s">
        <v>15</v>
      </c>
      <c r="E46" s="126" t="s">
        <v>428</v>
      </c>
      <c r="F46" s="121" t="s">
        <v>76</v>
      </c>
      <c r="G46" s="127">
        <v>0</v>
      </c>
    </row>
    <row r="47" spans="1:7" ht="36" hidden="1" x14ac:dyDescent="0.2">
      <c r="A47" s="123" t="s">
        <v>429</v>
      </c>
      <c r="B47" s="202"/>
      <c r="C47" s="118" t="s">
        <v>11</v>
      </c>
      <c r="D47" s="118" t="s">
        <v>15</v>
      </c>
      <c r="E47" s="118" t="s">
        <v>430</v>
      </c>
      <c r="F47" s="15"/>
      <c r="G47" s="96">
        <f>SUM(G48)</f>
        <v>0</v>
      </c>
    </row>
    <row r="48" spans="1:7" ht="24" hidden="1" x14ac:dyDescent="0.2">
      <c r="A48" s="97" t="s">
        <v>121</v>
      </c>
      <c r="B48" s="202"/>
      <c r="C48" s="124" t="s">
        <v>11</v>
      </c>
      <c r="D48" s="125" t="s">
        <v>15</v>
      </c>
      <c r="E48" s="126" t="s">
        <v>430</v>
      </c>
      <c r="F48" s="121" t="s">
        <v>76</v>
      </c>
      <c r="G48" s="127">
        <v>0</v>
      </c>
    </row>
    <row r="49" spans="1:7" ht="24" hidden="1" x14ac:dyDescent="0.2">
      <c r="A49" s="128" t="s">
        <v>356</v>
      </c>
      <c r="B49" s="202"/>
      <c r="C49" s="102" t="s">
        <v>11</v>
      </c>
      <c r="D49" s="102" t="s">
        <v>15</v>
      </c>
      <c r="E49" s="95" t="s">
        <v>243</v>
      </c>
      <c r="F49" s="104"/>
      <c r="G49" s="96">
        <f>SUM(G50)</f>
        <v>0</v>
      </c>
    </row>
    <row r="50" spans="1:7" ht="24" hidden="1" x14ac:dyDescent="0.2">
      <c r="A50" s="128" t="s">
        <v>240</v>
      </c>
      <c r="B50" s="202"/>
      <c r="C50" s="102" t="s">
        <v>11</v>
      </c>
      <c r="D50" s="102" t="s">
        <v>15</v>
      </c>
      <c r="E50" s="95" t="s">
        <v>244</v>
      </c>
      <c r="F50" s="104"/>
      <c r="G50" s="96">
        <f>SUM(G51)</f>
        <v>0</v>
      </c>
    </row>
    <row r="51" spans="1:7" ht="24" hidden="1" x14ac:dyDescent="0.2">
      <c r="A51" s="128" t="s">
        <v>241</v>
      </c>
      <c r="B51" s="202"/>
      <c r="C51" s="102" t="s">
        <v>11</v>
      </c>
      <c r="D51" s="102" t="s">
        <v>15</v>
      </c>
      <c r="E51" s="95" t="s">
        <v>245</v>
      </c>
      <c r="F51" s="104"/>
      <c r="G51" s="96">
        <f>SUM(G52,G54,G56)</f>
        <v>0</v>
      </c>
    </row>
    <row r="52" spans="1:7" hidden="1" x14ac:dyDescent="0.2">
      <c r="A52" s="128" t="s">
        <v>261</v>
      </c>
      <c r="B52" s="202"/>
      <c r="C52" s="102" t="s">
        <v>11</v>
      </c>
      <c r="D52" s="102" t="s">
        <v>15</v>
      </c>
      <c r="E52" s="95" t="s">
        <v>260</v>
      </c>
      <c r="F52" s="104"/>
      <c r="G52" s="96">
        <f>SUM(G53)</f>
        <v>0</v>
      </c>
    </row>
    <row r="53" spans="1:7" ht="24" hidden="1" x14ac:dyDescent="0.2">
      <c r="A53" s="97" t="s">
        <v>83</v>
      </c>
      <c r="B53" s="202"/>
      <c r="C53" s="15" t="s">
        <v>11</v>
      </c>
      <c r="D53" s="15" t="s">
        <v>15</v>
      </c>
      <c r="E53" s="98" t="s">
        <v>260</v>
      </c>
      <c r="F53" s="98" t="s">
        <v>80</v>
      </c>
      <c r="G53" s="99">
        <v>0</v>
      </c>
    </row>
    <row r="54" spans="1:7" ht="24" hidden="1" x14ac:dyDescent="0.2">
      <c r="A54" s="128" t="s">
        <v>242</v>
      </c>
      <c r="B54" s="202"/>
      <c r="C54" s="102" t="s">
        <v>11</v>
      </c>
      <c r="D54" s="102" t="s">
        <v>15</v>
      </c>
      <c r="E54" s="95" t="s">
        <v>246</v>
      </c>
      <c r="F54" s="104"/>
      <c r="G54" s="96">
        <f>SUM(G55)</f>
        <v>0</v>
      </c>
    </row>
    <row r="55" spans="1:7" ht="24" hidden="1" x14ac:dyDescent="0.2">
      <c r="A55" s="97" t="s">
        <v>83</v>
      </c>
      <c r="B55" s="202"/>
      <c r="C55" s="15" t="s">
        <v>11</v>
      </c>
      <c r="D55" s="15" t="s">
        <v>15</v>
      </c>
      <c r="E55" s="98" t="s">
        <v>246</v>
      </c>
      <c r="F55" s="98" t="s">
        <v>80</v>
      </c>
      <c r="G55" s="99">
        <v>0</v>
      </c>
    </row>
    <row r="56" spans="1:7" ht="24" hidden="1" x14ac:dyDescent="0.2">
      <c r="A56" s="90" t="s">
        <v>319</v>
      </c>
      <c r="B56" s="202"/>
      <c r="C56" s="102" t="s">
        <v>11</v>
      </c>
      <c r="D56" s="102" t="s">
        <v>15</v>
      </c>
      <c r="E56" s="95" t="s">
        <v>320</v>
      </c>
      <c r="F56" s="104"/>
      <c r="G56" s="96">
        <f>SUM(G57)</f>
        <v>0</v>
      </c>
    </row>
    <row r="57" spans="1:7" ht="24" hidden="1" x14ac:dyDescent="0.2">
      <c r="A57" s="97" t="s">
        <v>121</v>
      </c>
      <c r="B57" s="202"/>
      <c r="C57" s="15" t="s">
        <v>11</v>
      </c>
      <c r="D57" s="15" t="s">
        <v>15</v>
      </c>
      <c r="E57" s="98" t="s">
        <v>320</v>
      </c>
      <c r="F57" s="98" t="s">
        <v>76</v>
      </c>
      <c r="G57" s="99">
        <v>0</v>
      </c>
    </row>
    <row r="58" spans="1:7" ht="48" x14ac:dyDescent="0.2">
      <c r="A58" s="94" t="s">
        <v>355</v>
      </c>
      <c r="B58" s="202"/>
      <c r="C58" s="95" t="s">
        <v>11</v>
      </c>
      <c r="D58" s="95" t="s">
        <v>15</v>
      </c>
      <c r="E58" s="95" t="s">
        <v>101</v>
      </c>
      <c r="F58" s="95"/>
      <c r="G58" s="108">
        <f>SUM(G59)</f>
        <v>62.4</v>
      </c>
    </row>
    <row r="59" spans="1:7" ht="24" x14ac:dyDescent="0.2">
      <c r="A59" s="94" t="s">
        <v>92</v>
      </c>
      <c r="B59" s="202"/>
      <c r="C59" s="95" t="s">
        <v>11</v>
      </c>
      <c r="D59" s="95" t="s">
        <v>15</v>
      </c>
      <c r="E59" s="95" t="s">
        <v>102</v>
      </c>
      <c r="F59" s="95"/>
      <c r="G59" s="108">
        <f>SUM(G60,G73)</f>
        <v>62.4</v>
      </c>
    </row>
    <row r="60" spans="1:7" ht="24" x14ac:dyDescent="0.2">
      <c r="A60" s="129" t="s">
        <v>94</v>
      </c>
      <c r="B60" s="202"/>
      <c r="C60" s="102" t="s">
        <v>11</v>
      </c>
      <c r="D60" s="102" t="s">
        <v>15</v>
      </c>
      <c r="E60" s="95" t="s">
        <v>104</v>
      </c>
      <c r="F60" s="95"/>
      <c r="G60" s="108">
        <f>SUM(G61,G63,G65,G68,G71)</f>
        <v>62.4</v>
      </c>
    </row>
    <row r="61" spans="1:7" ht="72" hidden="1" x14ac:dyDescent="0.2">
      <c r="A61" s="90" t="s">
        <v>105</v>
      </c>
      <c r="B61" s="202"/>
      <c r="C61" s="15" t="s">
        <v>11</v>
      </c>
      <c r="D61" s="15" t="s">
        <v>15</v>
      </c>
      <c r="E61" s="130" t="s">
        <v>106</v>
      </c>
      <c r="F61" s="98"/>
      <c r="G61" s="108">
        <f>SUM(G62)</f>
        <v>0</v>
      </c>
    </row>
    <row r="62" spans="1:7" ht="24" hidden="1" x14ac:dyDescent="0.2">
      <c r="A62" s="97" t="s">
        <v>121</v>
      </c>
      <c r="B62" s="202"/>
      <c r="C62" s="15" t="s">
        <v>11</v>
      </c>
      <c r="D62" s="15" t="s">
        <v>15</v>
      </c>
      <c r="E62" s="131" t="s">
        <v>106</v>
      </c>
      <c r="F62" s="15" t="s">
        <v>76</v>
      </c>
      <c r="G62" s="105">
        <v>0</v>
      </c>
    </row>
    <row r="63" spans="1:7" ht="24" hidden="1" x14ac:dyDescent="0.2">
      <c r="A63" s="132" t="s">
        <v>107</v>
      </c>
      <c r="B63" s="202"/>
      <c r="C63" s="102" t="s">
        <v>11</v>
      </c>
      <c r="D63" s="102" t="s">
        <v>15</v>
      </c>
      <c r="E63" s="130" t="s">
        <v>108</v>
      </c>
      <c r="F63" s="95"/>
      <c r="G63" s="108">
        <f>SUM(G64)</f>
        <v>0</v>
      </c>
    </row>
    <row r="64" spans="1:7" ht="36" hidden="1" x14ac:dyDescent="0.2">
      <c r="A64" s="97" t="s">
        <v>73</v>
      </c>
      <c r="B64" s="202"/>
      <c r="C64" s="15" t="s">
        <v>11</v>
      </c>
      <c r="D64" s="15" t="s">
        <v>15</v>
      </c>
      <c r="E64" s="131" t="s">
        <v>108</v>
      </c>
      <c r="F64" s="15" t="s">
        <v>75</v>
      </c>
      <c r="G64" s="105">
        <v>0</v>
      </c>
    </row>
    <row r="65" spans="1:7" ht="24" x14ac:dyDescent="0.2">
      <c r="A65" s="133" t="s">
        <v>109</v>
      </c>
      <c r="B65" s="202"/>
      <c r="C65" s="102" t="s">
        <v>11</v>
      </c>
      <c r="D65" s="102" t="s">
        <v>15</v>
      </c>
      <c r="E65" s="130" t="s">
        <v>110</v>
      </c>
      <c r="F65" s="102"/>
      <c r="G65" s="96">
        <f>SUM(G66:G67)</f>
        <v>62.4</v>
      </c>
    </row>
    <row r="66" spans="1:7" ht="36" x14ac:dyDescent="0.2">
      <c r="A66" s="97" t="s">
        <v>73</v>
      </c>
      <c r="B66" s="202"/>
      <c r="C66" s="15" t="s">
        <v>11</v>
      </c>
      <c r="D66" s="15" t="s">
        <v>15</v>
      </c>
      <c r="E66" s="131" t="s">
        <v>110</v>
      </c>
      <c r="F66" s="15" t="s">
        <v>75</v>
      </c>
      <c r="G66" s="99">
        <v>62.1</v>
      </c>
    </row>
    <row r="67" spans="1:7" ht="24" x14ac:dyDescent="0.2">
      <c r="A67" s="97" t="s">
        <v>121</v>
      </c>
      <c r="B67" s="202"/>
      <c r="C67" s="15" t="s">
        <v>11</v>
      </c>
      <c r="D67" s="15" t="s">
        <v>15</v>
      </c>
      <c r="E67" s="131" t="s">
        <v>110</v>
      </c>
      <c r="F67" s="15" t="s">
        <v>76</v>
      </c>
      <c r="G67" s="105">
        <v>0.3</v>
      </c>
    </row>
    <row r="68" spans="1:7" ht="36" hidden="1" x14ac:dyDescent="0.2">
      <c r="A68" s="90" t="s">
        <v>111</v>
      </c>
      <c r="B68" s="202"/>
      <c r="C68" s="102" t="s">
        <v>11</v>
      </c>
      <c r="D68" s="102" t="s">
        <v>15</v>
      </c>
      <c r="E68" s="130" t="s">
        <v>112</v>
      </c>
      <c r="F68" s="98"/>
      <c r="G68" s="108">
        <f>SUM(G69:G70)</f>
        <v>0</v>
      </c>
    </row>
    <row r="69" spans="1:7" ht="36" hidden="1" x14ac:dyDescent="0.2">
      <c r="A69" s="97" t="s">
        <v>73</v>
      </c>
      <c r="B69" s="202"/>
      <c r="C69" s="15" t="s">
        <v>11</v>
      </c>
      <c r="D69" s="15" t="s">
        <v>15</v>
      </c>
      <c r="E69" s="131" t="s">
        <v>112</v>
      </c>
      <c r="F69" s="98" t="s">
        <v>75</v>
      </c>
      <c r="G69" s="99">
        <v>0</v>
      </c>
    </row>
    <row r="70" spans="1:7" ht="24" hidden="1" x14ac:dyDescent="0.2">
      <c r="A70" s="97" t="s">
        <v>121</v>
      </c>
      <c r="B70" s="202"/>
      <c r="C70" s="15" t="s">
        <v>11</v>
      </c>
      <c r="D70" s="15" t="s">
        <v>15</v>
      </c>
      <c r="E70" s="131" t="s">
        <v>112</v>
      </c>
      <c r="F70" s="15" t="s">
        <v>76</v>
      </c>
      <c r="G70" s="99">
        <v>0</v>
      </c>
    </row>
    <row r="71" spans="1:7" ht="36" hidden="1" x14ac:dyDescent="0.2">
      <c r="A71" s="90" t="s">
        <v>113</v>
      </c>
      <c r="B71" s="202"/>
      <c r="C71" s="102" t="s">
        <v>11</v>
      </c>
      <c r="D71" s="102" t="s">
        <v>15</v>
      </c>
      <c r="E71" s="130" t="s">
        <v>114</v>
      </c>
      <c r="F71" s="15"/>
      <c r="G71" s="96">
        <f>SUM(G72)</f>
        <v>0</v>
      </c>
    </row>
    <row r="72" spans="1:7" ht="24" hidden="1" x14ac:dyDescent="0.2">
      <c r="A72" s="97" t="s">
        <v>121</v>
      </c>
      <c r="B72" s="202"/>
      <c r="C72" s="15" t="s">
        <v>11</v>
      </c>
      <c r="D72" s="15" t="s">
        <v>15</v>
      </c>
      <c r="E72" s="131" t="s">
        <v>114</v>
      </c>
      <c r="F72" s="15" t="s">
        <v>76</v>
      </c>
      <c r="G72" s="105">
        <v>0</v>
      </c>
    </row>
    <row r="73" spans="1:7" hidden="1" x14ac:dyDescent="0.2">
      <c r="A73" s="90" t="s">
        <v>348</v>
      </c>
      <c r="B73" s="202"/>
      <c r="C73" s="102" t="s">
        <v>11</v>
      </c>
      <c r="D73" s="102" t="s">
        <v>15</v>
      </c>
      <c r="E73" s="134" t="s">
        <v>346</v>
      </c>
      <c r="F73" s="15"/>
      <c r="G73" s="108">
        <f>SUM(G74)</f>
        <v>0</v>
      </c>
    </row>
    <row r="74" spans="1:7" hidden="1" x14ac:dyDescent="0.2">
      <c r="A74" s="90" t="s">
        <v>349</v>
      </c>
      <c r="B74" s="202"/>
      <c r="C74" s="102" t="s">
        <v>11</v>
      </c>
      <c r="D74" s="102" t="s">
        <v>15</v>
      </c>
      <c r="E74" s="134" t="s">
        <v>347</v>
      </c>
      <c r="F74" s="15"/>
      <c r="G74" s="105">
        <f>SUM(G75)</f>
        <v>0</v>
      </c>
    </row>
    <row r="75" spans="1:7" ht="24" hidden="1" x14ac:dyDescent="0.2">
      <c r="A75" s="97" t="s">
        <v>121</v>
      </c>
      <c r="B75" s="202"/>
      <c r="C75" s="15" t="s">
        <v>11</v>
      </c>
      <c r="D75" s="15" t="s">
        <v>15</v>
      </c>
      <c r="E75" s="135" t="s">
        <v>347</v>
      </c>
      <c r="F75" s="15" t="s">
        <v>76</v>
      </c>
      <c r="G75" s="105">
        <v>0</v>
      </c>
    </row>
    <row r="76" spans="1:7" x14ac:dyDescent="0.2">
      <c r="A76" s="90" t="s">
        <v>238</v>
      </c>
      <c r="B76" s="202"/>
      <c r="C76" s="114" t="s">
        <v>11</v>
      </c>
      <c r="D76" s="114" t="s">
        <v>15</v>
      </c>
      <c r="E76" s="114" t="s">
        <v>237</v>
      </c>
      <c r="F76" s="114"/>
      <c r="G76" s="96">
        <f>SUM(G77)</f>
        <v>4.8</v>
      </c>
    </row>
    <row r="77" spans="1:7" ht="24" x14ac:dyDescent="0.2">
      <c r="A77" s="90" t="s">
        <v>412</v>
      </c>
      <c r="B77" s="202"/>
      <c r="C77" s="114" t="s">
        <v>11</v>
      </c>
      <c r="D77" s="114" t="s">
        <v>15</v>
      </c>
      <c r="E77" s="114" t="s">
        <v>96</v>
      </c>
      <c r="F77" s="114"/>
      <c r="G77" s="96">
        <f>SUM(G78)</f>
        <v>4.8</v>
      </c>
    </row>
    <row r="78" spans="1:7" x14ac:dyDescent="0.2">
      <c r="A78" s="115" t="s">
        <v>97</v>
      </c>
      <c r="B78" s="202"/>
      <c r="C78" s="114" t="s">
        <v>11</v>
      </c>
      <c r="D78" s="114" t="s">
        <v>15</v>
      </c>
      <c r="E78" s="114" t="s">
        <v>98</v>
      </c>
      <c r="F78" s="114"/>
      <c r="G78" s="96">
        <f>SUM(G79:G80)</f>
        <v>4.8</v>
      </c>
    </row>
    <row r="79" spans="1:7" ht="24" x14ac:dyDescent="0.2">
      <c r="A79" s="97" t="s">
        <v>121</v>
      </c>
      <c r="B79" s="202"/>
      <c r="C79" s="98" t="s">
        <v>11</v>
      </c>
      <c r="D79" s="98" t="s">
        <v>15</v>
      </c>
      <c r="E79" s="116" t="s">
        <v>98</v>
      </c>
      <c r="F79" s="15" t="s">
        <v>76</v>
      </c>
      <c r="G79" s="99">
        <v>3.9</v>
      </c>
    </row>
    <row r="80" spans="1:7" x14ac:dyDescent="0.2">
      <c r="A80" s="97" t="s">
        <v>78</v>
      </c>
      <c r="B80" s="202"/>
      <c r="C80" s="15" t="s">
        <v>11</v>
      </c>
      <c r="D80" s="15" t="s">
        <v>15</v>
      </c>
      <c r="E80" s="135" t="s">
        <v>435</v>
      </c>
      <c r="F80" s="15" t="s">
        <v>79</v>
      </c>
      <c r="G80" s="105">
        <v>0.9</v>
      </c>
    </row>
    <row r="81" spans="1:7" x14ac:dyDescent="0.2">
      <c r="A81" s="203" t="s">
        <v>72</v>
      </c>
      <c r="B81" s="202"/>
      <c r="C81" s="204" t="s">
        <v>13</v>
      </c>
      <c r="D81" s="15"/>
      <c r="E81" s="98"/>
      <c r="F81" s="15"/>
      <c r="G81" s="96">
        <f>SUM(G82)</f>
        <v>352.2</v>
      </c>
    </row>
    <row r="82" spans="1:7" ht="24" x14ac:dyDescent="0.2">
      <c r="A82" s="106" t="s">
        <v>410</v>
      </c>
      <c r="B82" s="202"/>
      <c r="C82" s="101" t="s">
        <v>13</v>
      </c>
      <c r="D82" s="101" t="s">
        <v>30</v>
      </c>
      <c r="E82" s="98"/>
      <c r="F82" s="15"/>
      <c r="G82" s="96">
        <f>SUM(G83)</f>
        <v>352.2</v>
      </c>
    </row>
    <row r="83" spans="1:7" ht="48" x14ac:dyDescent="0.2">
      <c r="A83" s="94" t="s">
        <v>357</v>
      </c>
      <c r="B83" s="202"/>
      <c r="C83" s="102" t="s">
        <v>13</v>
      </c>
      <c r="D83" s="102" t="s">
        <v>30</v>
      </c>
      <c r="E83" s="95" t="s">
        <v>101</v>
      </c>
      <c r="F83" s="15"/>
      <c r="G83" s="96">
        <f>SUM(G84)</f>
        <v>352.2</v>
      </c>
    </row>
    <row r="84" spans="1:7" ht="24" x14ac:dyDescent="0.2">
      <c r="A84" s="90" t="s">
        <v>122</v>
      </c>
      <c r="B84" s="202"/>
      <c r="C84" s="102" t="s">
        <v>13</v>
      </c>
      <c r="D84" s="102" t="s">
        <v>30</v>
      </c>
      <c r="E84" s="102" t="s">
        <v>126</v>
      </c>
      <c r="F84" s="15"/>
      <c r="G84" s="108">
        <f>SUM(G85)</f>
        <v>352.2</v>
      </c>
    </row>
    <row r="85" spans="1:7" ht="24" x14ac:dyDescent="0.2">
      <c r="A85" s="90" t="s">
        <v>123</v>
      </c>
      <c r="B85" s="202"/>
      <c r="C85" s="102" t="s">
        <v>13</v>
      </c>
      <c r="D85" s="102" t="s">
        <v>30</v>
      </c>
      <c r="E85" s="102" t="s">
        <v>125</v>
      </c>
      <c r="F85" s="15"/>
      <c r="G85" s="108">
        <f>SUM(G86)</f>
        <v>352.2</v>
      </c>
    </row>
    <row r="86" spans="1:7" x14ac:dyDescent="0.2">
      <c r="A86" s="90" t="s">
        <v>124</v>
      </c>
      <c r="B86" s="202"/>
      <c r="C86" s="102" t="s">
        <v>13</v>
      </c>
      <c r="D86" s="102" t="s">
        <v>30</v>
      </c>
      <c r="E86" s="102" t="s">
        <v>127</v>
      </c>
      <c r="F86" s="15"/>
      <c r="G86" s="108">
        <f>SUM(G87:G88)</f>
        <v>352.2</v>
      </c>
    </row>
    <row r="87" spans="1:7" ht="36" x14ac:dyDescent="0.2">
      <c r="A87" s="97" t="s">
        <v>73</v>
      </c>
      <c r="B87" s="202"/>
      <c r="C87" s="15" t="s">
        <v>13</v>
      </c>
      <c r="D87" s="15" t="s">
        <v>30</v>
      </c>
      <c r="E87" s="102" t="s">
        <v>127</v>
      </c>
      <c r="F87" s="15" t="s">
        <v>75</v>
      </c>
      <c r="G87" s="105">
        <v>352.2</v>
      </c>
    </row>
    <row r="88" spans="1:7" ht="24" hidden="1" x14ac:dyDescent="0.2">
      <c r="A88" s="97" t="s">
        <v>121</v>
      </c>
      <c r="B88" s="202"/>
      <c r="C88" s="15" t="s">
        <v>13</v>
      </c>
      <c r="D88" s="15" t="s">
        <v>30</v>
      </c>
      <c r="E88" s="102" t="s">
        <v>127</v>
      </c>
      <c r="F88" s="15" t="s">
        <v>76</v>
      </c>
      <c r="G88" s="105">
        <v>0</v>
      </c>
    </row>
    <row r="89" spans="1:7" x14ac:dyDescent="0.2">
      <c r="A89" s="205" t="s">
        <v>16</v>
      </c>
      <c r="B89" s="202"/>
      <c r="C89" s="204" t="s">
        <v>17</v>
      </c>
      <c r="D89" s="102"/>
      <c r="E89" s="206"/>
      <c r="F89" s="206"/>
      <c r="G89" s="96">
        <f>SUM(G90)</f>
        <v>341.8</v>
      </c>
    </row>
    <row r="90" spans="1:7" x14ac:dyDescent="0.2">
      <c r="A90" s="100" t="s">
        <v>39</v>
      </c>
      <c r="B90" s="202"/>
      <c r="C90" s="101" t="s">
        <v>17</v>
      </c>
      <c r="D90" s="101" t="s">
        <v>28</v>
      </c>
      <c r="E90" s="104"/>
      <c r="F90" s="104"/>
      <c r="G90" s="96">
        <f>SUM(G91)</f>
        <v>341.8</v>
      </c>
    </row>
    <row r="91" spans="1:7" ht="36" x14ac:dyDescent="0.2">
      <c r="A91" s="157" t="s">
        <v>424</v>
      </c>
      <c r="B91" s="202"/>
      <c r="C91" s="102" t="s">
        <v>17</v>
      </c>
      <c r="D91" s="102" t="s">
        <v>28</v>
      </c>
      <c r="E91" s="95" t="s">
        <v>143</v>
      </c>
      <c r="F91" s="104"/>
      <c r="G91" s="96">
        <f>SUM(G92)</f>
        <v>341.8</v>
      </c>
    </row>
    <row r="92" spans="1:7" ht="36" x14ac:dyDescent="0.2">
      <c r="A92" s="90" t="s">
        <v>146</v>
      </c>
      <c r="B92" s="202"/>
      <c r="C92" s="102" t="s">
        <v>17</v>
      </c>
      <c r="D92" s="102" t="s">
        <v>28</v>
      </c>
      <c r="E92" s="95" t="s">
        <v>144</v>
      </c>
      <c r="F92" s="98"/>
      <c r="G92" s="96">
        <f>SUM(G93,G102)</f>
        <v>341.8</v>
      </c>
    </row>
    <row r="93" spans="1:7" ht="24" x14ac:dyDescent="0.2">
      <c r="A93" s="90" t="s">
        <v>147</v>
      </c>
      <c r="B93" s="202"/>
      <c r="C93" s="102" t="s">
        <v>17</v>
      </c>
      <c r="D93" s="102" t="s">
        <v>28</v>
      </c>
      <c r="E93" s="95" t="s">
        <v>145</v>
      </c>
      <c r="F93" s="98"/>
      <c r="G93" s="96">
        <f>SUM(G94,G96,G98,G100)</f>
        <v>341.8</v>
      </c>
    </row>
    <row r="94" spans="1:7" ht="24" x14ac:dyDescent="0.2">
      <c r="A94" s="90" t="s">
        <v>148</v>
      </c>
      <c r="B94" s="202"/>
      <c r="C94" s="102" t="s">
        <v>17</v>
      </c>
      <c r="D94" s="102" t="s">
        <v>28</v>
      </c>
      <c r="E94" s="95" t="s">
        <v>149</v>
      </c>
      <c r="F94" s="98"/>
      <c r="G94" s="96">
        <f>SUM(G95)</f>
        <v>341.8</v>
      </c>
    </row>
    <row r="95" spans="1:7" ht="24" x14ac:dyDescent="0.2">
      <c r="A95" s="97" t="s">
        <v>121</v>
      </c>
      <c r="B95" s="202"/>
      <c r="C95" s="15" t="s">
        <v>17</v>
      </c>
      <c r="D95" s="15" t="s">
        <v>28</v>
      </c>
      <c r="E95" s="98" t="s">
        <v>149</v>
      </c>
      <c r="F95" s="98" t="s">
        <v>76</v>
      </c>
      <c r="G95" s="99">
        <v>341.8</v>
      </c>
    </row>
    <row r="96" spans="1:7" hidden="1" x14ac:dyDescent="0.2">
      <c r="A96" s="159" t="s">
        <v>321</v>
      </c>
      <c r="B96" s="202"/>
      <c r="C96" s="102" t="s">
        <v>17</v>
      </c>
      <c r="D96" s="102" t="s">
        <v>28</v>
      </c>
      <c r="E96" s="95" t="s">
        <v>322</v>
      </c>
      <c r="F96" s="98"/>
      <c r="G96" s="96">
        <f>SUM(G97)</f>
        <v>0</v>
      </c>
    </row>
    <row r="97" spans="1:7" ht="24" hidden="1" x14ac:dyDescent="0.2">
      <c r="A97" s="97" t="s">
        <v>121</v>
      </c>
      <c r="B97" s="202"/>
      <c r="C97" s="15" t="s">
        <v>17</v>
      </c>
      <c r="D97" s="15" t="s">
        <v>28</v>
      </c>
      <c r="E97" s="98" t="s">
        <v>322</v>
      </c>
      <c r="F97" s="98" t="s">
        <v>76</v>
      </c>
      <c r="G97" s="99">
        <v>0</v>
      </c>
    </row>
    <row r="98" spans="1:7" ht="36" hidden="1" x14ac:dyDescent="0.2">
      <c r="A98" s="90" t="s">
        <v>150</v>
      </c>
      <c r="B98" s="202"/>
      <c r="C98" s="102" t="s">
        <v>17</v>
      </c>
      <c r="D98" s="102" t="s">
        <v>28</v>
      </c>
      <c r="E98" s="95" t="s">
        <v>151</v>
      </c>
      <c r="F98" s="98"/>
      <c r="G98" s="96">
        <f>SUM(G99)</f>
        <v>0</v>
      </c>
    </row>
    <row r="99" spans="1:7" ht="24" hidden="1" x14ac:dyDescent="0.2">
      <c r="A99" s="97" t="s">
        <v>121</v>
      </c>
      <c r="B99" s="202"/>
      <c r="C99" s="15" t="s">
        <v>17</v>
      </c>
      <c r="D99" s="15" t="s">
        <v>28</v>
      </c>
      <c r="E99" s="98" t="s">
        <v>151</v>
      </c>
      <c r="F99" s="98" t="s">
        <v>76</v>
      </c>
      <c r="G99" s="99">
        <v>0</v>
      </c>
    </row>
    <row r="100" spans="1:7" ht="48" hidden="1" x14ac:dyDescent="0.2">
      <c r="A100" s="90" t="s">
        <v>279</v>
      </c>
      <c r="B100" s="202"/>
      <c r="C100" s="102" t="s">
        <v>17</v>
      </c>
      <c r="D100" s="102" t="s">
        <v>28</v>
      </c>
      <c r="E100" s="95" t="s">
        <v>297</v>
      </c>
      <c r="F100" s="98"/>
      <c r="G100" s="96">
        <f>SUM(G101)</f>
        <v>0</v>
      </c>
    </row>
    <row r="101" spans="1:7" ht="24" hidden="1" x14ac:dyDescent="0.2">
      <c r="A101" s="97" t="s">
        <v>121</v>
      </c>
      <c r="B101" s="202"/>
      <c r="C101" s="15" t="s">
        <v>17</v>
      </c>
      <c r="D101" s="15" t="s">
        <v>28</v>
      </c>
      <c r="E101" s="98" t="s">
        <v>297</v>
      </c>
      <c r="F101" s="98" t="s">
        <v>76</v>
      </c>
      <c r="G101" s="99">
        <v>0</v>
      </c>
    </row>
    <row r="102" spans="1:7" hidden="1" x14ac:dyDescent="0.2">
      <c r="A102" s="90" t="s">
        <v>308</v>
      </c>
      <c r="B102" s="202"/>
      <c r="C102" s="102" t="s">
        <v>17</v>
      </c>
      <c r="D102" s="102" t="s">
        <v>28</v>
      </c>
      <c r="E102" s="95" t="s">
        <v>302</v>
      </c>
      <c r="F102" s="98"/>
      <c r="G102" s="96">
        <f>SUM(G103)</f>
        <v>0</v>
      </c>
    </row>
    <row r="103" spans="1:7" hidden="1" x14ac:dyDescent="0.2">
      <c r="A103" s="90" t="s">
        <v>307</v>
      </c>
      <c r="B103" s="202"/>
      <c r="C103" s="102" t="s">
        <v>17</v>
      </c>
      <c r="D103" s="102" t="s">
        <v>28</v>
      </c>
      <c r="E103" s="95" t="s">
        <v>303</v>
      </c>
      <c r="F103" s="98"/>
      <c r="G103" s="96">
        <f>SUM(G104)</f>
        <v>0</v>
      </c>
    </row>
    <row r="104" spans="1:7" ht="24" hidden="1" x14ac:dyDescent="0.2">
      <c r="A104" s="97" t="s">
        <v>121</v>
      </c>
      <c r="B104" s="202"/>
      <c r="C104" s="15" t="s">
        <v>17</v>
      </c>
      <c r="D104" s="15" t="s">
        <v>28</v>
      </c>
      <c r="E104" s="98" t="s">
        <v>303</v>
      </c>
      <c r="F104" s="98" t="s">
        <v>76</v>
      </c>
      <c r="G104" s="99">
        <v>0</v>
      </c>
    </row>
    <row r="105" spans="1:7" x14ac:dyDescent="0.2">
      <c r="A105" s="205" t="s">
        <v>40</v>
      </c>
      <c r="B105" s="202"/>
      <c r="C105" s="204" t="s">
        <v>41</v>
      </c>
      <c r="D105" s="102"/>
      <c r="E105" s="114"/>
      <c r="F105" s="114"/>
      <c r="G105" s="142">
        <f>SUM(G106,G119)</f>
        <v>46.199999999999996</v>
      </c>
    </row>
    <row r="106" spans="1:7" x14ac:dyDescent="0.2">
      <c r="A106" s="103" t="s">
        <v>42</v>
      </c>
      <c r="B106" s="202"/>
      <c r="C106" s="88" t="s">
        <v>41</v>
      </c>
      <c r="D106" s="88" t="s">
        <v>11</v>
      </c>
      <c r="E106" s="88"/>
      <c r="F106" s="88"/>
      <c r="G106" s="96">
        <f>SUM(G107,G114)</f>
        <v>13.4</v>
      </c>
    </row>
    <row r="107" spans="1:7" ht="36" hidden="1" x14ac:dyDescent="0.2">
      <c r="A107" s="90" t="s">
        <v>363</v>
      </c>
      <c r="B107" s="202"/>
      <c r="C107" s="95" t="s">
        <v>41</v>
      </c>
      <c r="D107" s="95" t="s">
        <v>11</v>
      </c>
      <c r="E107" s="95" t="s">
        <v>324</v>
      </c>
      <c r="F107" s="98"/>
      <c r="G107" s="96">
        <f>SUM(G108)</f>
        <v>0</v>
      </c>
    </row>
    <row r="108" spans="1:7" ht="24" hidden="1" x14ac:dyDescent="0.2">
      <c r="A108" s="157" t="s">
        <v>386</v>
      </c>
      <c r="B108" s="202"/>
      <c r="C108" s="98" t="s">
        <v>41</v>
      </c>
      <c r="D108" s="98" t="s">
        <v>11</v>
      </c>
      <c r="E108" s="95" t="s">
        <v>383</v>
      </c>
      <c r="F108" s="98"/>
      <c r="G108" s="96">
        <f>SUM(G109)</f>
        <v>0</v>
      </c>
    </row>
    <row r="109" spans="1:7" hidden="1" x14ac:dyDescent="0.2">
      <c r="A109" s="157" t="s">
        <v>387</v>
      </c>
      <c r="B109" s="202"/>
      <c r="C109" s="102" t="s">
        <v>41</v>
      </c>
      <c r="D109" s="102" t="s">
        <v>11</v>
      </c>
      <c r="E109" s="95" t="s">
        <v>382</v>
      </c>
      <c r="F109" s="98"/>
      <c r="G109" s="96">
        <f>SUM(G110,G112)</f>
        <v>0</v>
      </c>
    </row>
    <row r="110" spans="1:7" ht="48" hidden="1" x14ac:dyDescent="0.2">
      <c r="A110" s="90" t="s">
        <v>388</v>
      </c>
      <c r="B110" s="202"/>
      <c r="C110" s="98" t="s">
        <v>41</v>
      </c>
      <c r="D110" s="98" t="s">
        <v>11</v>
      </c>
      <c r="E110" s="95" t="s">
        <v>384</v>
      </c>
      <c r="F110" s="98"/>
      <c r="G110" s="96">
        <f>SUM(G111)</f>
        <v>0</v>
      </c>
    </row>
    <row r="111" spans="1:7" ht="24" hidden="1" x14ac:dyDescent="0.2">
      <c r="A111" s="97" t="s">
        <v>121</v>
      </c>
      <c r="B111" s="202"/>
      <c r="C111" s="15" t="s">
        <v>41</v>
      </c>
      <c r="D111" s="15" t="s">
        <v>11</v>
      </c>
      <c r="E111" s="98" t="s">
        <v>384</v>
      </c>
      <c r="F111" s="98" t="s">
        <v>76</v>
      </c>
      <c r="G111" s="99">
        <v>0</v>
      </c>
    </row>
    <row r="112" spans="1:7" ht="48" hidden="1" x14ac:dyDescent="0.2">
      <c r="A112" s="128" t="s">
        <v>389</v>
      </c>
      <c r="B112" s="202"/>
      <c r="C112" s="98" t="s">
        <v>41</v>
      </c>
      <c r="D112" s="98" t="s">
        <v>11</v>
      </c>
      <c r="E112" s="95" t="s">
        <v>385</v>
      </c>
      <c r="F112" s="98"/>
      <c r="G112" s="96">
        <f>SUM(G113)</f>
        <v>0</v>
      </c>
    </row>
    <row r="113" spans="1:7" ht="24" hidden="1" x14ac:dyDescent="0.2">
      <c r="A113" s="97" t="s">
        <v>121</v>
      </c>
      <c r="B113" s="202"/>
      <c r="C113" s="15" t="s">
        <v>41</v>
      </c>
      <c r="D113" s="15" t="s">
        <v>11</v>
      </c>
      <c r="E113" s="98" t="s">
        <v>385</v>
      </c>
      <c r="F113" s="98" t="s">
        <v>76</v>
      </c>
      <c r="G113" s="99">
        <v>0</v>
      </c>
    </row>
    <row r="114" spans="1:7" ht="36" x14ac:dyDescent="0.2">
      <c r="A114" s="157" t="s">
        <v>370</v>
      </c>
      <c r="B114" s="202"/>
      <c r="C114" s="102" t="s">
        <v>41</v>
      </c>
      <c r="D114" s="102" t="s">
        <v>11</v>
      </c>
      <c r="E114" s="95" t="s">
        <v>154</v>
      </c>
      <c r="F114" s="95"/>
      <c r="G114" s="96">
        <f t="shared" ref="G114:G117" si="1">SUM(G115)</f>
        <v>13.4</v>
      </c>
    </row>
    <row r="115" spans="1:7" ht="24" x14ac:dyDescent="0.2">
      <c r="A115" s="157" t="s">
        <v>152</v>
      </c>
      <c r="B115" s="202"/>
      <c r="C115" s="102" t="s">
        <v>41</v>
      </c>
      <c r="D115" s="102" t="s">
        <v>11</v>
      </c>
      <c r="E115" s="95" t="s">
        <v>155</v>
      </c>
      <c r="F115" s="95"/>
      <c r="G115" s="96">
        <f t="shared" si="1"/>
        <v>13.4</v>
      </c>
    </row>
    <row r="116" spans="1:7" ht="24" x14ac:dyDescent="0.2">
      <c r="A116" s="157" t="s">
        <v>153</v>
      </c>
      <c r="B116" s="202"/>
      <c r="C116" s="102" t="s">
        <v>41</v>
      </c>
      <c r="D116" s="102" t="s">
        <v>11</v>
      </c>
      <c r="E116" s="95" t="s">
        <v>157</v>
      </c>
      <c r="F116" s="95"/>
      <c r="G116" s="96">
        <f>SUM(G117)</f>
        <v>13.4</v>
      </c>
    </row>
    <row r="117" spans="1:7" ht="24" x14ac:dyDescent="0.2">
      <c r="A117" s="157" t="s">
        <v>265</v>
      </c>
      <c r="B117" s="202"/>
      <c r="C117" s="102" t="s">
        <v>41</v>
      </c>
      <c r="D117" s="102" t="s">
        <v>11</v>
      </c>
      <c r="E117" s="95" t="s">
        <v>158</v>
      </c>
      <c r="F117" s="95"/>
      <c r="G117" s="96">
        <f t="shared" si="1"/>
        <v>13.4</v>
      </c>
    </row>
    <row r="118" spans="1:7" ht="24" x14ac:dyDescent="0.2">
      <c r="A118" s="97" t="s">
        <v>121</v>
      </c>
      <c r="B118" s="202"/>
      <c r="C118" s="98" t="s">
        <v>41</v>
      </c>
      <c r="D118" s="98" t="s">
        <v>11</v>
      </c>
      <c r="E118" s="98" t="s">
        <v>158</v>
      </c>
      <c r="F118" s="98" t="s">
        <v>76</v>
      </c>
      <c r="G118" s="99">
        <v>13.4</v>
      </c>
    </row>
    <row r="119" spans="1:7" x14ac:dyDescent="0.2">
      <c r="A119" s="112" t="s">
        <v>49</v>
      </c>
      <c r="B119" s="202"/>
      <c r="C119" s="104" t="s">
        <v>41</v>
      </c>
      <c r="D119" s="104" t="s">
        <v>24</v>
      </c>
      <c r="E119" s="104"/>
      <c r="F119" s="98"/>
      <c r="G119" s="96">
        <f>SUM(G120)</f>
        <v>32.799999999999997</v>
      </c>
    </row>
    <row r="120" spans="1:7" ht="36" x14ac:dyDescent="0.2">
      <c r="A120" s="157" t="s">
        <v>371</v>
      </c>
      <c r="B120" s="202"/>
      <c r="C120" s="95" t="s">
        <v>41</v>
      </c>
      <c r="D120" s="95" t="s">
        <v>24</v>
      </c>
      <c r="E120" s="95" t="s">
        <v>154</v>
      </c>
      <c r="F120" s="98"/>
      <c r="G120" s="96">
        <f>SUM(G121)</f>
        <v>32.799999999999997</v>
      </c>
    </row>
    <row r="121" spans="1:7" ht="24" x14ac:dyDescent="0.2">
      <c r="A121" s="157" t="s">
        <v>152</v>
      </c>
      <c r="B121" s="202"/>
      <c r="C121" s="98" t="s">
        <v>41</v>
      </c>
      <c r="D121" s="98" t="s">
        <v>24</v>
      </c>
      <c r="E121" s="95" t="s">
        <v>155</v>
      </c>
      <c r="F121" s="98"/>
      <c r="G121" s="96">
        <f>SUM(G122)</f>
        <v>32.799999999999997</v>
      </c>
    </row>
    <row r="122" spans="1:7" ht="24" x14ac:dyDescent="0.2">
      <c r="A122" s="157" t="s">
        <v>153</v>
      </c>
      <c r="B122" s="202"/>
      <c r="C122" s="102" t="s">
        <v>41</v>
      </c>
      <c r="D122" s="102" t="s">
        <v>24</v>
      </c>
      <c r="E122" s="95" t="s">
        <v>157</v>
      </c>
      <c r="F122" s="98"/>
      <c r="G122" s="96">
        <f>SUM(G123,G125,G129,G127)</f>
        <v>32.799999999999997</v>
      </c>
    </row>
    <row r="123" spans="1:7" ht="48" hidden="1" x14ac:dyDescent="0.2">
      <c r="A123" s="90" t="s">
        <v>377</v>
      </c>
      <c r="B123" s="202"/>
      <c r="C123" s="95" t="s">
        <v>41</v>
      </c>
      <c r="D123" s="95" t="s">
        <v>24</v>
      </c>
      <c r="E123" s="92" t="s">
        <v>378</v>
      </c>
      <c r="F123" s="98"/>
      <c r="G123" s="96">
        <f>SUM(G124)</f>
        <v>0</v>
      </c>
    </row>
    <row r="124" spans="1:7" ht="24" hidden="1" x14ac:dyDescent="0.2">
      <c r="A124" s="97" t="s">
        <v>379</v>
      </c>
      <c r="B124" s="202"/>
      <c r="C124" s="98" t="s">
        <v>41</v>
      </c>
      <c r="D124" s="98" t="s">
        <v>24</v>
      </c>
      <c r="E124" s="160" t="s">
        <v>378</v>
      </c>
      <c r="F124" s="98" t="s">
        <v>309</v>
      </c>
      <c r="G124" s="99">
        <v>0</v>
      </c>
    </row>
    <row r="125" spans="1:7" ht="48" hidden="1" x14ac:dyDescent="0.2">
      <c r="A125" s="90" t="s">
        <v>380</v>
      </c>
      <c r="B125" s="202"/>
      <c r="C125" s="95" t="s">
        <v>41</v>
      </c>
      <c r="D125" s="95" t="s">
        <v>24</v>
      </c>
      <c r="E125" s="92" t="s">
        <v>381</v>
      </c>
      <c r="F125" s="98"/>
      <c r="G125" s="96">
        <f>SUM(G126)</f>
        <v>0</v>
      </c>
    </row>
    <row r="126" spans="1:7" ht="24" hidden="1" x14ac:dyDescent="0.2">
      <c r="A126" s="97" t="s">
        <v>379</v>
      </c>
      <c r="B126" s="202"/>
      <c r="C126" s="98" t="s">
        <v>41</v>
      </c>
      <c r="D126" s="98" t="s">
        <v>24</v>
      </c>
      <c r="E126" s="160" t="s">
        <v>381</v>
      </c>
      <c r="F126" s="98" t="s">
        <v>309</v>
      </c>
      <c r="G126" s="99">
        <v>0</v>
      </c>
    </row>
    <row r="127" spans="1:7" x14ac:dyDescent="0.2">
      <c r="A127" s="90" t="s">
        <v>418</v>
      </c>
      <c r="B127" s="202"/>
      <c r="C127" s="95" t="s">
        <v>41</v>
      </c>
      <c r="D127" s="95" t="s">
        <v>24</v>
      </c>
      <c r="E127" s="92" t="s">
        <v>417</v>
      </c>
      <c r="F127" s="98"/>
      <c r="G127" s="96">
        <f>SUM(G128)</f>
        <v>32.799999999999997</v>
      </c>
    </row>
    <row r="128" spans="1:7" x14ac:dyDescent="0.2">
      <c r="A128" s="97" t="s">
        <v>74</v>
      </c>
      <c r="B128" s="202"/>
      <c r="C128" s="98" t="s">
        <v>41</v>
      </c>
      <c r="D128" s="98" t="s">
        <v>24</v>
      </c>
      <c r="E128" s="160" t="s">
        <v>417</v>
      </c>
      <c r="F128" s="98" t="s">
        <v>77</v>
      </c>
      <c r="G128" s="99">
        <v>32.799999999999997</v>
      </c>
    </row>
    <row r="129" spans="1:7" ht="24" x14ac:dyDescent="0.2">
      <c r="A129" s="90" t="s">
        <v>300</v>
      </c>
      <c r="B129" s="202"/>
      <c r="C129" s="95" t="s">
        <v>41</v>
      </c>
      <c r="D129" s="95" t="s">
        <v>24</v>
      </c>
      <c r="E129" s="92" t="s">
        <v>301</v>
      </c>
      <c r="F129" s="98"/>
      <c r="G129" s="96">
        <f>SUM(G130)</f>
        <v>0</v>
      </c>
    </row>
    <row r="130" spans="1:7" x14ac:dyDescent="0.2">
      <c r="A130" s="97" t="s">
        <v>74</v>
      </c>
      <c r="B130" s="202"/>
      <c r="C130" s="98" t="s">
        <v>41</v>
      </c>
      <c r="D130" s="98" t="s">
        <v>24</v>
      </c>
      <c r="E130" s="160" t="s">
        <v>301</v>
      </c>
      <c r="F130" s="98" t="s">
        <v>77</v>
      </c>
      <c r="G130" s="99">
        <v>0</v>
      </c>
    </row>
    <row r="131" spans="1:7" x14ac:dyDescent="0.2">
      <c r="A131" s="205" t="s">
        <v>20</v>
      </c>
      <c r="B131" s="20"/>
      <c r="C131" s="204" t="s">
        <v>21</v>
      </c>
      <c r="D131" s="204"/>
      <c r="E131" s="206"/>
      <c r="F131" s="206"/>
      <c r="G131" s="108">
        <f>SUM(G132,G138)</f>
        <v>97.9</v>
      </c>
    </row>
    <row r="132" spans="1:7" x14ac:dyDescent="0.2">
      <c r="A132" s="103" t="s">
        <v>26</v>
      </c>
      <c r="B132" s="202"/>
      <c r="C132" s="104" t="s">
        <v>21</v>
      </c>
      <c r="D132" s="104" t="s">
        <v>21</v>
      </c>
      <c r="E132" s="104"/>
      <c r="F132" s="104"/>
      <c r="G132" s="96">
        <f>SUM(G133)</f>
        <v>97.9</v>
      </c>
    </row>
    <row r="133" spans="1:7" ht="24" x14ac:dyDescent="0.2">
      <c r="A133" s="129" t="s">
        <v>358</v>
      </c>
      <c r="B133" s="202"/>
      <c r="C133" s="95" t="s">
        <v>21</v>
      </c>
      <c r="D133" s="95" t="s">
        <v>21</v>
      </c>
      <c r="E133" s="95" t="s">
        <v>140</v>
      </c>
      <c r="F133" s="95"/>
      <c r="G133" s="96">
        <f>SUM(G134)</f>
        <v>97.9</v>
      </c>
    </row>
    <row r="134" spans="1:7" x14ac:dyDescent="0.2">
      <c r="A134" s="129" t="s">
        <v>194</v>
      </c>
      <c r="B134" s="202"/>
      <c r="C134" s="95" t="s">
        <v>21</v>
      </c>
      <c r="D134" s="95" t="s">
        <v>21</v>
      </c>
      <c r="E134" s="95" t="s">
        <v>141</v>
      </c>
      <c r="F134" s="95"/>
      <c r="G134" s="96">
        <f>SUM(G135)</f>
        <v>97.9</v>
      </c>
    </row>
    <row r="135" spans="1:7" x14ac:dyDescent="0.2">
      <c r="A135" s="129" t="s">
        <v>139</v>
      </c>
      <c r="B135" s="202"/>
      <c r="C135" s="95" t="s">
        <v>21</v>
      </c>
      <c r="D135" s="95" t="s">
        <v>21</v>
      </c>
      <c r="E135" s="95" t="s">
        <v>142</v>
      </c>
      <c r="F135" s="95"/>
      <c r="G135" s="96">
        <f>SUM(G136)</f>
        <v>97.9</v>
      </c>
    </row>
    <row r="136" spans="1:7" x14ac:dyDescent="0.2">
      <c r="A136" s="129" t="s">
        <v>195</v>
      </c>
      <c r="B136" s="202"/>
      <c r="C136" s="95" t="s">
        <v>21</v>
      </c>
      <c r="D136" s="95" t="s">
        <v>21</v>
      </c>
      <c r="E136" s="95" t="s">
        <v>196</v>
      </c>
      <c r="F136" s="95"/>
      <c r="G136" s="96">
        <f>SUM(G137)</f>
        <v>97.9</v>
      </c>
    </row>
    <row r="137" spans="1:7" ht="24" x14ac:dyDescent="0.2">
      <c r="A137" s="97" t="s">
        <v>83</v>
      </c>
      <c r="B137" s="202"/>
      <c r="C137" s="98" t="s">
        <v>21</v>
      </c>
      <c r="D137" s="98" t="s">
        <v>21</v>
      </c>
      <c r="E137" s="98" t="s">
        <v>196</v>
      </c>
      <c r="F137" s="15" t="s">
        <v>80</v>
      </c>
      <c r="G137" s="99">
        <v>97.9</v>
      </c>
    </row>
    <row r="138" spans="1:7" hidden="1" x14ac:dyDescent="0.2">
      <c r="A138" s="103" t="s">
        <v>27</v>
      </c>
      <c r="B138" s="202"/>
      <c r="C138" s="104" t="s">
        <v>21</v>
      </c>
      <c r="D138" s="104" t="s">
        <v>28</v>
      </c>
      <c r="E138" s="104"/>
      <c r="F138" s="104"/>
      <c r="G138" s="96">
        <f>SUM(G139)</f>
        <v>0</v>
      </c>
    </row>
    <row r="139" spans="1:7" ht="24" hidden="1" x14ac:dyDescent="0.2">
      <c r="A139" s="129" t="s">
        <v>359</v>
      </c>
      <c r="B139" s="202"/>
      <c r="C139" s="102" t="s">
        <v>21</v>
      </c>
      <c r="D139" s="102" t="s">
        <v>28</v>
      </c>
      <c r="E139" s="95" t="s">
        <v>140</v>
      </c>
      <c r="F139" s="15"/>
      <c r="G139" s="96">
        <f>SUM(G140)</f>
        <v>0</v>
      </c>
    </row>
    <row r="140" spans="1:7" ht="24" hidden="1" x14ac:dyDescent="0.2">
      <c r="A140" s="90" t="s">
        <v>166</v>
      </c>
      <c r="B140" s="202"/>
      <c r="C140" s="102" t="s">
        <v>21</v>
      </c>
      <c r="D140" s="102" t="s">
        <v>28</v>
      </c>
      <c r="E140" s="95" t="s">
        <v>169</v>
      </c>
      <c r="F140" s="15"/>
      <c r="G140" s="96">
        <f>SUM(G141,G146)</f>
        <v>0</v>
      </c>
    </row>
    <row r="141" spans="1:7" hidden="1" x14ac:dyDescent="0.2">
      <c r="A141" s="129" t="s">
        <v>177</v>
      </c>
      <c r="B141" s="202"/>
      <c r="C141" s="102" t="s">
        <v>21</v>
      </c>
      <c r="D141" s="102" t="s">
        <v>28</v>
      </c>
      <c r="E141" s="95" t="s">
        <v>178</v>
      </c>
      <c r="F141" s="15"/>
      <c r="G141" s="96">
        <f>SUM(G142,G144)</f>
        <v>0</v>
      </c>
    </row>
    <row r="142" spans="1:7" ht="24" hidden="1" x14ac:dyDescent="0.2">
      <c r="A142" s="90" t="s">
        <v>305</v>
      </c>
      <c r="B142" s="20"/>
      <c r="C142" s="102" t="s">
        <v>21</v>
      </c>
      <c r="D142" s="102" t="s">
        <v>28</v>
      </c>
      <c r="E142" s="95" t="s">
        <v>304</v>
      </c>
      <c r="F142" s="95"/>
      <c r="G142" s="108">
        <f>SUM(G143)</f>
        <v>0</v>
      </c>
    </row>
    <row r="143" spans="1:7" ht="24" hidden="1" x14ac:dyDescent="0.2">
      <c r="A143" s="97" t="s">
        <v>121</v>
      </c>
      <c r="B143" s="20"/>
      <c r="C143" s="15" t="s">
        <v>21</v>
      </c>
      <c r="D143" s="15" t="s">
        <v>28</v>
      </c>
      <c r="E143" s="98" t="s">
        <v>304</v>
      </c>
      <c r="F143" s="98" t="s">
        <v>76</v>
      </c>
      <c r="G143" s="105">
        <v>0</v>
      </c>
    </row>
    <row r="144" spans="1:7" hidden="1" x14ac:dyDescent="0.2">
      <c r="A144" s="90" t="s">
        <v>266</v>
      </c>
      <c r="B144" s="20"/>
      <c r="C144" s="102" t="s">
        <v>21</v>
      </c>
      <c r="D144" s="102" t="s">
        <v>28</v>
      </c>
      <c r="E144" s="95" t="s">
        <v>267</v>
      </c>
      <c r="F144" s="95"/>
      <c r="G144" s="108">
        <f>SUM(G145)</f>
        <v>0</v>
      </c>
    </row>
    <row r="145" spans="1:7" ht="24" hidden="1" x14ac:dyDescent="0.2">
      <c r="A145" s="97" t="s">
        <v>121</v>
      </c>
      <c r="B145" s="20"/>
      <c r="C145" s="15" t="s">
        <v>21</v>
      </c>
      <c r="D145" s="15" t="s">
        <v>28</v>
      </c>
      <c r="E145" s="98" t="s">
        <v>267</v>
      </c>
      <c r="F145" s="98" t="s">
        <v>76</v>
      </c>
      <c r="G145" s="105">
        <v>0</v>
      </c>
    </row>
    <row r="146" spans="1:7" hidden="1" x14ac:dyDescent="0.2">
      <c r="A146" s="90" t="s">
        <v>184</v>
      </c>
      <c r="B146" s="20"/>
      <c r="C146" s="102" t="s">
        <v>21</v>
      </c>
      <c r="D146" s="102" t="s">
        <v>28</v>
      </c>
      <c r="E146" s="95" t="s">
        <v>185</v>
      </c>
      <c r="F146" s="98"/>
      <c r="G146" s="108">
        <f>SUM(G147)</f>
        <v>0</v>
      </c>
    </row>
    <row r="147" spans="1:7" hidden="1" x14ac:dyDescent="0.2">
      <c r="A147" s="90" t="s">
        <v>266</v>
      </c>
      <c r="B147" s="20"/>
      <c r="C147" s="102" t="s">
        <v>21</v>
      </c>
      <c r="D147" s="102" t="s">
        <v>28</v>
      </c>
      <c r="E147" s="95" t="s">
        <v>280</v>
      </c>
      <c r="F147" s="95"/>
      <c r="G147" s="108">
        <f>SUM(G148)</f>
        <v>0</v>
      </c>
    </row>
    <row r="148" spans="1:7" ht="24" hidden="1" x14ac:dyDescent="0.2">
      <c r="A148" s="97" t="s">
        <v>121</v>
      </c>
      <c r="B148" s="20"/>
      <c r="C148" s="15" t="s">
        <v>21</v>
      </c>
      <c r="D148" s="15" t="s">
        <v>28</v>
      </c>
      <c r="E148" s="98" t="s">
        <v>280</v>
      </c>
      <c r="F148" s="98" t="s">
        <v>76</v>
      </c>
      <c r="G148" s="105">
        <v>0</v>
      </c>
    </row>
    <row r="149" spans="1:7" x14ac:dyDescent="0.2">
      <c r="A149" s="205" t="s">
        <v>45</v>
      </c>
      <c r="B149" s="202"/>
      <c r="C149" s="204" t="s">
        <v>19</v>
      </c>
      <c r="D149" s="204"/>
      <c r="E149" s="204"/>
      <c r="F149" s="204"/>
      <c r="G149" s="142">
        <f>SUM(G150)</f>
        <v>3609.9</v>
      </c>
    </row>
    <row r="150" spans="1:7" x14ac:dyDescent="0.2">
      <c r="A150" s="103" t="s">
        <v>46</v>
      </c>
      <c r="B150" s="202"/>
      <c r="C150" s="88" t="s">
        <v>19</v>
      </c>
      <c r="D150" s="88" t="s">
        <v>11</v>
      </c>
      <c r="E150" s="88"/>
      <c r="F150" s="88"/>
      <c r="G150" s="96">
        <f>SUM(G151,G160)</f>
        <v>3609.9</v>
      </c>
    </row>
    <row r="151" spans="1:7" ht="24" x14ac:dyDescent="0.2">
      <c r="A151" s="161" t="s">
        <v>360</v>
      </c>
      <c r="B151" s="202"/>
      <c r="C151" s="95" t="s">
        <v>19</v>
      </c>
      <c r="D151" s="95" t="s">
        <v>11</v>
      </c>
      <c r="E151" s="95" t="s">
        <v>162</v>
      </c>
      <c r="F151" s="95"/>
      <c r="G151" s="96">
        <f>SUM(G152)</f>
        <v>3573.1</v>
      </c>
    </row>
    <row r="152" spans="1:7" ht="24" x14ac:dyDescent="0.2">
      <c r="A152" s="90" t="s">
        <v>160</v>
      </c>
      <c r="B152" s="202"/>
      <c r="C152" s="95" t="s">
        <v>19</v>
      </c>
      <c r="D152" s="95" t="s">
        <v>11</v>
      </c>
      <c r="E152" s="95" t="s">
        <v>163</v>
      </c>
      <c r="F152" s="95"/>
      <c r="G152" s="96">
        <f>SUM(G153)</f>
        <v>3573.1</v>
      </c>
    </row>
    <row r="153" spans="1:7" ht="24" x14ac:dyDescent="0.2">
      <c r="A153" s="129" t="s">
        <v>197</v>
      </c>
      <c r="B153" s="202"/>
      <c r="C153" s="95" t="s">
        <v>19</v>
      </c>
      <c r="D153" s="95" t="s">
        <v>11</v>
      </c>
      <c r="E153" s="95" t="s">
        <v>198</v>
      </c>
      <c r="F153" s="95"/>
      <c r="G153" s="96">
        <f>SUM(G154,G156,G158)</f>
        <v>3573.1</v>
      </c>
    </row>
    <row r="154" spans="1:7" x14ac:dyDescent="0.2">
      <c r="A154" s="129" t="s">
        <v>200</v>
      </c>
      <c r="B154" s="202"/>
      <c r="C154" s="95" t="s">
        <v>19</v>
      </c>
      <c r="D154" s="95" t="s">
        <v>11</v>
      </c>
      <c r="E154" s="95" t="s">
        <v>199</v>
      </c>
      <c r="F154" s="95"/>
      <c r="G154" s="96">
        <f>SUM(G155)</f>
        <v>3573.1</v>
      </c>
    </row>
    <row r="155" spans="1:7" ht="24" x14ac:dyDescent="0.2">
      <c r="A155" s="97" t="s">
        <v>83</v>
      </c>
      <c r="B155" s="202"/>
      <c r="C155" s="15" t="s">
        <v>19</v>
      </c>
      <c r="D155" s="15" t="s">
        <v>11</v>
      </c>
      <c r="E155" s="98" t="s">
        <v>199</v>
      </c>
      <c r="F155" s="15" t="s">
        <v>80</v>
      </c>
      <c r="G155" s="99">
        <v>3573.1</v>
      </c>
    </row>
    <row r="156" spans="1:7" ht="0.75" customHeight="1" x14ac:dyDescent="0.2">
      <c r="A156" s="90" t="s">
        <v>248</v>
      </c>
      <c r="B156" s="202"/>
      <c r="C156" s="102" t="s">
        <v>19</v>
      </c>
      <c r="D156" s="102" t="s">
        <v>11</v>
      </c>
      <c r="E156" s="95" t="s">
        <v>247</v>
      </c>
      <c r="F156" s="102"/>
      <c r="G156" s="96">
        <f>SUM(G157)</f>
        <v>0</v>
      </c>
    </row>
    <row r="157" spans="1:7" ht="24" hidden="1" x14ac:dyDescent="0.2">
      <c r="A157" s="97" t="s">
        <v>83</v>
      </c>
      <c r="B157" s="202"/>
      <c r="C157" s="15" t="s">
        <v>19</v>
      </c>
      <c r="D157" s="15" t="s">
        <v>11</v>
      </c>
      <c r="E157" s="98" t="s">
        <v>247</v>
      </c>
      <c r="F157" s="15" t="s">
        <v>80</v>
      </c>
      <c r="G157" s="99"/>
    </row>
    <row r="158" spans="1:7" ht="24" hidden="1" x14ac:dyDescent="0.2">
      <c r="A158" s="90" t="s">
        <v>268</v>
      </c>
      <c r="B158" s="202"/>
      <c r="C158" s="102" t="s">
        <v>19</v>
      </c>
      <c r="D158" s="102" t="s">
        <v>11</v>
      </c>
      <c r="E158" s="95" t="s">
        <v>269</v>
      </c>
      <c r="F158" s="98"/>
      <c r="G158" s="96">
        <f>SUM(G159)</f>
        <v>0</v>
      </c>
    </row>
    <row r="159" spans="1:7" ht="24" hidden="1" x14ac:dyDescent="0.2">
      <c r="A159" s="97" t="s">
        <v>83</v>
      </c>
      <c r="B159" s="202"/>
      <c r="C159" s="15" t="s">
        <v>19</v>
      </c>
      <c r="D159" s="15" t="s">
        <v>11</v>
      </c>
      <c r="E159" s="98" t="s">
        <v>269</v>
      </c>
      <c r="F159" s="98" t="s">
        <v>80</v>
      </c>
      <c r="G159" s="99"/>
    </row>
    <row r="160" spans="1:7" ht="24" x14ac:dyDescent="0.2">
      <c r="A160" s="129" t="s">
        <v>361</v>
      </c>
      <c r="B160" s="202"/>
      <c r="C160" s="102" t="s">
        <v>19</v>
      </c>
      <c r="D160" s="102" t="s">
        <v>11</v>
      </c>
      <c r="E160" s="95" t="s">
        <v>190</v>
      </c>
      <c r="F160" s="98"/>
      <c r="G160" s="96">
        <f>SUM(G161)</f>
        <v>36.799999999999997</v>
      </c>
    </row>
    <row r="161" spans="1:7" ht="24" x14ac:dyDescent="0.2">
      <c r="A161" s="129" t="s">
        <v>187</v>
      </c>
      <c r="B161" s="202"/>
      <c r="C161" s="102" t="s">
        <v>19</v>
      </c>
      <c r="D161" s="102" t="s">
        <v>11</v>
      </c>
      <c r="E161" s="95" t="s">
        <v>191</v>
      </c>
      <c r="F161" s="98"/>
      <c r="G161" s="96">
        <f>SUM(G162)</f>
        <v>36.799999999999997</v>
      </c>
    </row>
    <row r="162" spans="1:7" ht="24" x14ac:dyDescent="0.2">
      <c r="A162" s="129" t="s">
        <v>188</v>
      </c>
      <c r="B162" s="202"/>
      <c r="C162" s="102" t="s">
        <v>19</v>
      </c>
      <c r="D162" s="102" t="s">
        <v>11</v>
      </c>
      <c r="E162" s="95" t="s">
        <v>192</v>
      </c>
      <c r="F162" s="98"/>
      <c r="G162" s="96">
        <f>SUM(G163)</f>
        <v>36.799999999999997</v>
      </c>
    </row>
    <row r="163" spans="1:7" ht="36" x14ac:dyDescent="0.2">
      <c r="A163" s="123" t="s">
        <v>205</v>
      </c>
      <c r="B163" s="202"/>
      <c r="C163" s="102" t="s">
        <v>19</v>
      </c>
      <c r="D163" s="102" t="s">
        <v>11</v>
      </c>
      <c r="E163" s="95" t="s">
        <v>206</v>
      </c>
      <c r="F163" s="98"/>
      <c r="G163" s="96">
        <f>SUM(G164)</f>
        <v>36.799999999999997</v>
      </c>
    </row>
    <row r="164" spans="1:7" ht="24" x14ac:dyDescent="0.2">
      <c r="A164" s="97" t="s">
        <v>83</v>
      </c>
      <c r="B164" s="202"/>
      <c r="C164" s="15" t="s">
        <v>19</v>
      </c>
      <c r="D164" s="15" t="s">
        <v>11</v>
      </c>
      <c r="E164" s="98" t="s">
        <v>206</v>
      </c>
      <c r="F164" s="165" t="s">
        <v>80</v>
      </c>
      <c r="G164" s="127">
        <v>36.799999999999997</v>
      </c>
    </row>
    <row r="165" spans="1:7" x14ac:dyDescent="0.2">
      <c r="A165" s="205" t="s">
        <v>29</v>
      </c>
      <c r="B165" s="202"/>
      <c r="C165" s="207" t="s">
        <v>30</v>
      </c>
      <c r="D165" s="207"/>
      <c r="E165" s="207"/>
      <c r="F165" s="207"/>
      <c r="G165" s="142">
        <f>SUM(G166,G175,G193)</f>
        <v>391.29999999999995</v>
      </c>
    </row>
    <row r="166" spans="1:7" x14ac:dyDescent="0.2">
      <c r="A166" s="103" t="s">
        <v>47</v>
      </c>
      <c r="B166" s="202"/>
      <c r="C166" s="88" t="s">
        <v>30</v>
      </c>
      <c r="D166" s="88" t="s">
        <v>11</v>
      </c>
      <c r="E166" s="88"/>
      <c r="F166" s="88"/>
      <c r="G166" s="96">
        <f>SUM(G167)</f>
        <v>380.4</v>
      </c>
    </row>
    <row r="167" spans="1:7" ht="48" x14ac:dyDescent="0.2">
      <c r="A167" s="94" t="s">
        <v>355</v>
      </c>
      <c r="B167" s="202"/>
      <c r="C167" s="95" t="s">
        <v>30</v>
      </c>
      <c r="D167" s="95" t="s">
        <v>11</v>
      </c>
      <c r="E167" s="95" t="s">
        <v>101</v>
      </c>
      <c r="F167" s="95"/>
      <c r="G167" s="96">
        <f>SUM(G168)</f>
        <v>380.4</v>
      </c>
    </row>
    <row r="168" spans="1:7" ht="24" x14ac:dyDescent="0.2">
      <c r="A168" s="94" t="s">
        <v>92</v>
      </c>
      <c r="B168" s="202"/>
      <c r="C168" s="95" t="s">
        <v>30</v>
      </c>
      <c r="D168" s="95" t="s">
        <v>11</v>
      </c>
      <c r="E168" s="95" t="s">
        <v>102</v>
      </c>
      <c r="F168" s="95"/>
      <c r="G168" s="96">
        <f>SUM(G169,G172)</f>
        <v>380.4</v>
      </c>
    </row>
    <row r="169" spans="1:7" ht="24" x14ac:dyDescent="0.2">
      <c r="A169" s="94" t="s">
        <v>93</v>
      </c>
      <c r="B169" s="202"/>
      <c r="C169" s="95" t="s">
        <v>30</v>
      </c>
      <c r="D169" s="95" t="s">
        <v>11</v>
      </c>
      <c r="E169" s="95" t="s">
        <v>103</v>
      </c>
      <c r="F169" s="95"/>
      <c r="G169" s="96">
        <f>SUM(G170)</f>
        <v>373</v>
      </c>
    </row>
    <row r="170" spans="1:7" x14ac:dyDescent="0.2">
      <c r="A170" s="128" t="s">
        <v>202</v>
      </c>
      <c r="B170" s="202"/>
      <c r="C170" s="95" t="s">
        <v>30</v>
      </c>
      <c r="D170" s="95" t="s">
        <v>11</v>
      </c>
      <c r="E170" s="95" t="s">
        <v>201</v>
      </c>
      <c r="F170" s="95"/>
      <c r="G170" s="96">
        <f>SUM(G171)</f>
        <v>373</v>
      </c>
    </row>
    <row r="171" spans="1:7" x14ac:dyDescent="0.2">
      <c r="A171" s="97" t="s">
        <v>78</v>
      </c>
      <c r="B171" s="202"/>
      <c r="C171" s="15" t="s">
        <v>30</v>
      </c>
      <c r="D171" s="15" t="s">
        <v>11</v>
      </c>
      <c r="E171" s="98" t="s">
        <v>201</v>
      </c>
      <c r="F171" s="98" t="s">
        <v>79</v>
      </c>
      <c r="G171" s="99">
        <v>373</v>
      </c>
    </row>
    <row r="172" spans="1:7" ht="24" x14ac:dyDescent="0.2">
      <c r="A172" s="90" t="s">
        <v>94</v>
      </c>
      <c r="B172" s="202"/>
      <c r="C172" s="102" t="s">
        <v>30</v>
      </c>
      <c r="D172" s="102" t="s">
        <v>11</v>
      </c>
      <c r="E172" s="95" t="s">
        <v>104</v>
      </c>
      <c r="F172" s="98"/>
      <c r="G172" s="96">
        <f>SUM(G173)</f>
        <v>7.4</v>
      </c>
    </row>
    <row r="173" spans="1:7" ht="48" x14ac:dyDescent="0.2">
      <c r="A173" s="129" t="s">
        <v>204</v>
      </c>
      <c r="B173" s="202"/>
      <c r="C173" s="102" t="s">
        <v>30</v>
      </c>
      <c r="D173" s="102" t="s">
        <v>11</v>
      </c>
      <c r="E173" s="95" t="s">
        <v>203</v>
      </c>
      <c r="F173" s="95"/>
      <c r="G173" s="96">
        <f>SUM(G174)</f>
        <v>7.4</v>
      </c>
    </row>
    <row r="174" spans="1:7" x14ac:dyDescent="0.2">
      <c r="A174" s="97" t="s">
        <v>78</v>
      </c>
      <c r="B174" s="202"/>
      <c r="C174" s="15" t="s">
        <v>30</v>
      </c>
      <c r="D174" s="15" t="s">
        <v>11</v>
      </c>
      <c r="E174" s="98" t="s">
        <v>203</v>
      </c>
      <c r="F174" s="98" t="s">
        <v>79</v>
      </c>
      <c r="G174" s="99">
        <v>7.4</v>
      </c>
    </row>
    <row r="175" spans="1:7" x14ac:dyDescent="0.2">
      <c r="A175" s="106" t="s">
        <v>250</v>
      </c>
      <c r="B175" s="202"/>
      <c r="C175" s="101" t="s">
        <v>30</v>
      </c>
      <c r="D175" s="101" t="s">
        <v>13</v>
      </c>
      <c r="E175" s="98"/>
      <c r="F175" s="98"/>
      <c r="G175" s="96">
        <f>SUM(G176,G189)</f>
        <v>10.9</v>
      </c>
    </row>
    <row r="176" spans="1:7" ht="24" x14ac:dyDescent="0.2">
      <c r="A176" s="129" t="s">
        <v>361</v>
      </c>
      <c r="B176" s="202"/>
      <c r="C176" s="102" t="s">
        <v>30</v>
      </c>
      <c r="D176" s="102" t="s">
        <v>13</v>
      </c>
      <c r="E176" s="95" t="s">
        <v>190</v>
      </c>
      <c r="F176" s="98"/>
      <c r="G176" s="96">
        <f>SUM(G177)</f>
        <v>4.9000000000000004</v>
      </c>
    </row>
    <row r="177" spans="1:7" ht="24" x14ac:dyDescent="0.2">
      <c r="A177" s="129" t="s">
        <v>187</v>
      </c>
      <c r="B177" s="202"/>
      <c r="C177" s="102" t="s">
        <v>30</v>
      </c>
      <c r="D177" s="102" t="s">
        <v>13</v>
      </c>
      <c r="E177" s="95" t="s">
        <v>191</v>
      </c>
      <c r="F177" s="98"/>
      <c r="G177" s="96">
        <f>SUM(G178,G186,G183)</f>
        <v>4.9000000000000004</v>
      </c>
    </row>
    <row r="178" spans="1:7" ht="24" hidden="1" x14ac:dyDescent="0.2">
      <c r="A178" s="129" t="s">
        <v>207</v>
      </c>
      <c r="B178" s="202"/>
      <c r="C178" s="102" t="s">
        <v>30</v>
      </c>
      <c r="D178" s="102" t="s">
        <v>13</v>
      </c>
      <c r="E178" s="114" t="s">
        <v>209</v>
      </c>
      <c r="F178" s="98"/>
      <c r="G178" s="96">
        <f>SUM(G179,G181)</f>
        <v>0</v>
      </c>
    </row>
    <row r="179" spans="1:7" ht="48" hidden="1" x14ac:dyDescent="0.2">
      <c r="A179" s="90" t="s">
        <v>281</v>
      </c>
      <c r="B179" s="202"/>
      <c r="C179" s="102" t="s">
        <v>30</v>
      </c>
      <c r="D179" s="102" t="s">
        <v>13</v>
      </c>
      <c r="E179" s="114" t="s">
        <v>282</v>
      </c>
      <c r="F179" s="98"/>
      <c r="G179" s="96">
        <f>SUM(G180)</f>
        <v>0</v>
      </c>
    </row>
    <row r="180" spans="1:7" hidden="1" x14ac:dyDescent="0.2">
      <c r="A180" s="97" t="s">
        <v>78</v>
      </c>
      <c r="B180" s="202"/>
      <c r="C180" s="15" t="s">
        <v>30</v>
      </c>
      <c r="D180" s="15" t="s">
        <v>13</v>
      </c>
      <c r="E180" s="116" t="s">
        <v>282</v>
      </c>
      <c r="F180" s="98" t="s">
        <v>79</v>
      </c>
      <c r="G180" s="99">
        <v>0</v>
      </c>
    </row>
    <row r="181" spans="1:7" ht="1.5" customHeight="1" x14ac:dyDescent="0.2">
      <c r="A181" s="90" t="s">
        <v>294</v>
      </c>
      <c r="B181" s="202"/>
      <c r="C181" s="102" t="s">
        <v>30</v>
      </c>
      <c r="D181" s="102" t="s">
        <v>13</v>
      </c>
      <c r="E181" s="114" t="s">
        <v>295</v>
      </c>
      <c r="F181" s="98"/>
      <c r="G181" s="96">
        <f>SUM(G182)</f>
        <v>0</v>
      </c>
    </row>
    <row r="182" spans="1:7" hidden="1" x14ac:dyDescent="0.2">
      <c r="A182" s="97" t="s">
        <v>78</v>
      </c>
      <c r="B182" s="202"/>
      <c r="C182" s="15" t="s">
        <v>30</v>
      </c>
      <c r="D182" s="15" t="s">
        <v>13</v>
      </c>
      <c r="E182" s="116" t="s">
        <v>295</v>
      </c>
      <c r="F182" s="98" t="s">
        <v>79</v>
      </c>
      <c r="G182" s="99">
        <v>0</v>
      </c>
    </row>
    <row r="183" spans="1:7" ht="48" hidden="1" x14ac:dyDescent="0.2">
      <c r="A183" s="90" t="s">
        <v>337</v>
      </c>
      <c r="B183" s="202"/>
      <c r="C183" s="102" t="s">
        <v>30</v>
      </c>
      <c r="D183" s="102" t="s">
        <v>13</v>
      </c>
      <c r="E183" s="114" t="s">
        <v>339</v>
      </c>
      <c r="F183" s="98"/>
      <c r="G183" s="96">
        <f>SUM(G184)</f>
        <v>0</v>
      </c>
    </row>
    <row r="184" spans="1:7" ht="36" hidden="1" x14ac:dyDescent="0.2">
      <c r="A184" s="90" t="s">
        <v>338</v>
      </c>
      <c r="B184" s="202"/>
      <c r="C184" s="102" t="s">
        <v>30</v>
      </c>
      <c r="D184" s="102" t="s">
        <v>13</v>
      </c>
      <c r="E184" s="114" t="s">
        <v>340</v>
      </c>
      <c r="F184" s="98"/>
      <c r="G184" s="96">
        <f>SUM(G185)</f>
        <v>0</v>
      </c>
    </row>
    <row r="185" spans="1:7" hidden="1" x14ac:dyDescent="0.2">
      <c r="A185" s="97" t="s">
        <v>78</v>
      </c>
      <c r="B185" s="202"/>
      <c r="C185" s="15" t="s">
        <v>30</v>
      </c>
      <c r="D185" s="15" t="s">
        <v>13</v>
      </c>
      <c r="E185" s="116" t="s">
        <v>341</v>
      </c>
      <c r="F185" s="98" t="s">
        <v>79</v>
      </c>
      <c r="G185" s="99">
        <v>0</v>
      </c>
    </row>
    <row r="186" spans="1:7" ht="36" x14ac:dyDescent="0.2">
      <c r="A186" s="129" t="s">
        <v>276</v>
      </c>
      <c r="B186" s="202"/>
      <c r="C186" s="102" t="s">
        <v>30</v>
      </c>
      <c r="D186" s="102" t="s">
        <v>13</v>
      </c>
      <c r="E186" s="114" t="s">
        <v>273</v>
      </c>
      <c r="F186" s="98"/>
      <c r="G186" s="96">
        <f>SUM(G187)</f>
        <v>4.9000000000000004</v>
      </c>
    </row>
    <row r="187" spans="1:7" ht="24" x14ac:dyDescent="0.2">
      <c r="A187" s="90" t="s">
        <v>277</v>
      </c>
      <c r="B187" s="202"/>
      <c r="C187" s="102" t="s">
        <v>30</v>
      </c>
      <c r="D187" s="102" t="s">
        <v>13</v>
      </c>
      <c r="E187" s="114" t="s">
        <v>274</v>
      </c>
      <c r="F187" s="98"/>
      <c r="G187" s="96">
        <f>SUM(G188)</f>
        <v>4.9000000000000004</v>
      </c>
    </row>
    <row r="188" spans="1:7" ht="24" x14ac:dyDescent="0.2">
      <c r="A188" s="97" t="s">
        <v>121</v>
      </c>
      <c r="B188" s="202"/>
      <c r="C188" s="15" t="s">
        <v>30</v>
      </c>
      <c r="D188" s="15" t="s">
        <v>13</v>
      </c>
      <c r="E188" s="116" t="s">
        <v>275</v>
      </c>
      <c r="F188" s="98" t="s">
        <v>76</v>
      </c>
      <c r="G188" s="99">
        <v>4.9000000000000004</v>
      </c>
    </row>
    <row r="189" spans="1:7" x14ac:dyDescent="0.2">
      <c r="A189" s="90" t="s">
        <v>238</v>
      </c>
      <c r="B189" s="202"/>
      <c r="C189" s="114" t="s">
        <v>11</v>
      </c>
      <c r="D189" s="114" t="s">
        <v>15</v>
      </c>
      <c r="E189" s="114" t="s">
        <v>237</v>
      </c>
      <c r="F189" s="114"/>
      <c r="G189" s="96">
        <f>SUM(G190)</f>
        <v>6</v>
      </c>
    </row>
    <row r="190" spans="1:7" ht="24" x14ac:dyDescent="0.2">
      <c r="A190" s="90" t="s">
        <v>412</v>
      </c>
      <c r="B190" s="202"/>
      <c r="C190" s="114" t="s">
        <v>11</v>
      </c>
      <c r="D190" s="114" t="s">
        <v>15</v>
      </c>
      <c r="E190" s="114" t="s">
        <v>96</v>
      </c>
      <c r="F190" s="114"/>
      <c r="G190" s="96">
        <f>SUM(G191)</f>
        <v>6</v>
      </c>
    </row>
    <row r="191" spans="1:7" x14ac:dyDescent="0.2">
      <c r="A191" s="115" t="s">
        <v>97</v>
      </c>
      <c r="B191" s="202"/>
      <c r="C191" s="114" t="s">
        <v>11</v>
      </c>
      <c r="D191" s="114" t="s">
        <v>15</v>
      </c>
      <c r="E191" s="114" t="s">
        <v>98</v>
      </c>
      <c r="F191" s="114"/>
      <c r="G191" s="96">
        <f>SUM(G192:G192)</f>
        <v>6</v>
      </c>
    </row>
    <row r="192" spans="1:7" x14ac:dyDescent="0.2">
      <c r="A192" s="97" t="s">
        <v>78</v>
      </c>
      <c r="B192" s="202"/>
      <c r="C192" s="15" t="s">
        <v>11</v>
      </c>
      <c r="D192" s="15" t="s">
        <v>15</v>
      </c>
      <c r="E192" s="135" t="s">
        <v>435</v>
      </c>
      <c r="F192" s="15" t="s">
        <v>79</v>
      </c>
      <c r="G192" s="105">
        <v>6</v>
      </c>
    </row>
    <row r="193" spans="1:7" hidden="1" x14ac:dyDescent="0.2">
      <c r="A193" s="100" t="s">
        <v>31</v>
      </c>
      <c r="B193" s="202"/>
      <c r="C193" s="101" t="s">
        <v>30</v>
      </c>
      <c r="D193" s="101" t="s">
        <v>17</v>
      </c>
      <c r="E193" s="113"/>
      <c r="F193" s="113"/>
      <c r="G193" s="96">
        <f t="shared" ref="G193:G199" si="2">SUM(G194)</f>
        <v>0</v>
      </c>
    </row>
    <row r="194" spans="1:7" ht="36" hidden="1" x14ac:dyDescent="0.2">
      <c r="A194" s="129" t="s">
        <v>419</v>
      </c>
      <c r="B194" s="202"/>
      <c r="C194" s="102" t="s">
        <v>30</v>
      </c>
      <c r="D194" s="102" t="s">
        <v>17</v>
      </c>
      <c r="E194" s="95" t="s">
        <v>190</v>
      </c>
      <c r="F194" s="114"/>
      <c r="G194" s="96">
        <f t="shared" si="2"/>
        <v>0</v>
      </c>
    </row>
    <row r="195" spans="1:7" ht="24" hidden="1" x14ac:dyDescent="0.2">
      <c r="A195" s="129" t="s">
        <v>187</v>
      </c>
      <c r="B195" s="202"/>
      <c r="C195" s="102" t="s">
        <v>30</v>
      </c>
      <c r="D195" s="102" t="s">
        <v>17</v>
      </c>
      <c r="E195" s="95" t="s">
        <v>191</v>
      </c>
      <c r="F195" s="114"/>
      <c r="G195" s="96">
        <f t="shared" si="2"/>
        <v>0</v>
      </c>
    </row>
    <row r="196" spans="1:7" hidden="1" x14ac:dyDescent="0.2">
      <c r="A196" s="129" t="s">
        <v>420</v>
      </c>
      <c r="B196" s="202"/>
      <c r="C196" s="102" t="s">
        <v>30</v>
      </c>
      <c r="D196" s="102" t="s">
        <v>17</v>
      </c>
      <c r="E196" s="114" t="s">
        <v>421</v>
      </c>
      <c r="F196" s="114"/>
      <c r="G196" s="96">
        <f>SUM(G197,G199)</f>
        <v>0</v>
      </c>
    </row>
    <row r="197" spans="1:7" ht="48" hidden="1" x14ac:dyDescent="0.2">
      <c r="A197" s="129" t="s">
        <v>422</v>
      </c>
      <c r="B197" s="202"/>
      <c r="C197" s="102" t="s">
        <v>30</v>
      </c>
      <c r="D197" s="102" t="s">
        <v>17</v>
      </c>
      <c r="E197" s="114" t="s">
        <v>425</v>
      </c>
      <c r="F197" s="114"/>
      <c r="G197" s="96">
        <f t="shared" ref="G197" si="3">SUM(G198)</f>
        <v>0</v>
      </c>
    </row>
    <row r="198" spans="1:7" ht="48" hidden="1" x14ac:dyDescent="0.2">
      <c r="A198" s="97" t="s">
        <v>426</v>
      </c>
      <c r="B198" s="202"/>
      <c r="C198" s="15" t="s">
        <v>30</v>
      </c>
      <c r="D198" s="15" t="s">
        <v>17</v>
      </c>
      <c r="E198" s="116" t="s">
        <v>425</v>
      </c>
      <c r="F198" s="98" t="s">
        <v>309</v>
      </c>
      <c r="G198" s="105">
        <v>0</v>
      </c>
    </row>
    <row r="199" spans="1:7" ht="48" hidden="1" x14ac:dyDescent="0.2">
      <c r="A199" s="129" t="s">
        <v>422</v>
      </c>
      <c r="B199" s="202"/>
      <c r="C199" s="102" t="s">
        <v>30</v>
      </c>
      <c r="D199" s="102" t="s">
        <v>17</v>
      </c>
      <c r="E199" s="114" t="s">
        <v>423</v>
      </c>
      <c r="F199" s="114"/>
      <c r="G199" s="96">
        <f t="shared" si="2"/>
        <v>0</v>
      </c>
    </row>
    <row r="200" spans="1:7" hidden="1" x14ac:dyDescent="0.2">
      <c r="A200" s="97" t="s">
        <v>78</v>
      </c>
      <c r="B200" s="202"/>
      <c r="C200" s="15" t="s">
        <v>30</v>
      </c>
      <c r="D200" s="15" t="s">
        <v>17</v>
      </c>
      <c r="E200" s="116" t="s">
        <v>423</v>
      </c>
      <c r="F200" s="98" t="s">
        <v>79</v>
      </c>
      <c r="G200" s="105">
        <v>0</v>
      </c>
    </row>
    <row r="201" spans="1:7" x14ac:dyDescent="0.2">
      <c r="A201" s="208" t="s">
        <v>32</v>
      </c>
      <c r="B201" s="202"/>
      <c r="C201" s="204" t="s">
        <v>33</v>
      </c>
      <c r="D201" s="204"/>
      <c r="E201" s="207"/>
      <c r="F201" s="207"/>
      <c r="G201" s="96">
        <f>SUM(G202)</f>
        <v>205.7</v>
      </c>
    </row>
    <row r="202" spans="1:7" x14ac:dyDescent="0.2">
      <c r="A202" s="103" t="s">
        <v>34</v>
      </c>
      <c r="B202" s="202"/>
      <c r="C202" s="104" t="s">
        <v>33</v>
      </c>
      <c r="D202" s="104" t="s">
        <v>11</v>
      </c>
      <c r="E202" s="104"/>
      <c r="F202" s="104"/>
      <c r="G202" s="96">
        <f>SUM(G203)</f>
        <v>205.7</v>
      </c>
    </row>
    <row r="203" spans="1:7" ht="48" x14ac:dyDescent="0.2">
      <c r="A203" s="176" t="s">
        <v>362</v>
      </c>
      <c r="B203" s="202"/>
      <c r="C203" s="95" t="s">
        <v>33</v>
      </c>
      <c r="D203" s="95" t="s">
        <v>11</v>
      </c>
      <c r="E203" s="95" t="s">
        <v>214</v>
      </c>
      <c r="F203" s="104"/>
      <c r="G203" s="96">
        <f>SUM(G204)</f>
        <v>205.7</v>
      </c>
    </row>
    <row r="204" spans="1:7" ht="36" x14ac:dyDescent="0.2">
      <c r="A204" s="176" t="s">
        <v>211</v>
      </c>
      <c r="B204" s="202"/>
      <c r="C204" s="95" t="s">
        <v>33</v>
      </c>
      <c r="D204" s="95" t="s">
        <v>11</v>
      </c>
      <c r="E204" s="95" t="s">
        <v>215</v>
      </c>
      <c r="F204" s="104"/>
      <c r="G204" s="96">
        <f>SUM(G205)</f>
        <v>205.7</v>
      </c>
    </row>
    <row r="205" spans="1:7" ht="24" x14ac:dyDescent="0.2">
      <c r="A205" s="176" t="s">
        <v>212</v>
      </c>
      <c r="B205" s="202"/>
      <c r="C205" s="95" t="s">
        <v>33</v>
      </c>
      <c r="D205" s="95" t="s">
        <v>11</v>
      </c>
      <c r="E205" s="95" t="s">
        <v>216</v>
      </c>
      <c r="F205" s="104"/>
      <c r="G205" s="96">
        <f>SUM(G206,G209,G212)</f>
        <v>205.7</v>
      </c>
    </row>
    <row r="206" spans="1:7" x14ac:dyDescent="0.2">
      <c r="A206" s="176" t="s">
        <v>213</v>
      </c>
      <c r="B206" s="202"/>
      <c r="C206" s="95" t="s">
        <v>33</v>
      </c>
      <c r="D206" s="95" t="s">
        <v>11</v>
      </c>
      <c r="E206" s="95" t="s">
        <v>217</v>
      </c>
      <c r="F206" s="104"/>
      <c r="G206" s="96">
        <f>SUM(G207:G208)</f>
        <v>205.7</v>
      </c>
    </row>
    <row r="207" spans="1:7" ht="36" x14ac:dyDescent="0.2">
      <c r="A207" s="97" t="s">
        <v>73</v>
      </c>
      <c r="B207" s="202"/>
      <c r="C207" s="116" t="s">
        <v>33</v>
      </c>
      <c r="D207" s="116" t="s">
        <v>11</v>
      </c>
      <c r="E207" s="98" t="s">
        <v>217</v>
      </c>
      <c r="F207" s="15" t="s">
        <v>75</v>
      </c>
      <c r="G207" s="99">
        <v>120</v>
      </c>
    </row>
    <row r="208" spans="1:7" ht="24.75" thickBot="1" x14ac:dyDescent="0.25">
      <c r="A208" s="97" t="s">
        <v>121</v>
      </c>
      <c r="B208" s="202"/>
      <c r="C208" s="116" t="s">
        <v>33</v>
      </c>
      <c r="D208" s="116" t="s">
        <v>11</v>
      </c>
      <c r="E208" s="98" t="s">
        <v>217</v>
      </c>
      <c r="F208" s="15" t="s">
        <v>76</v>
      </c>
      <c r="G208" s="99">
        <v>85.7</v>
      </c>
    </row>
    <row r="209" spans="1:7" ht="24" hidden="1" x14ac:dyDescent="0.2">
      <c r="A209" s="129" t="s">
        <v>218</v>
      </c>
      <c r="B209" s="202"/>
      <c r="C209" s="95" t="s">
        <v>33</v>
      </c>
      <c r="D209" s="95" t="s">
        <v>11</v>
      </c>
      <c r="E209" s="95" t="s">
        <v>219</v>
      </c>
      <c r="F209" s="95"/>
      <c r="G209" s="96">
        <f>SUM(G210:G211)</f>
        <v>0</v>
      </c>
    </row>
    <row r="210" spans="1:7" ht="36" hidden="1" x14ac:dyDescent="0.2">
      <c r="A210" s="97" t="s">
        <v>73</v>
      </c>
      <c r="B210" s="202"/>
      <c r="C210" s="98" t="s">
        <v>33</v>
      </c>
      <c r="D210" s="98" t="s">
        <v>11</v>
      </c>
      <c r="E210" s="98" t="s">
        <v>219</v>
      </c>
      <c r="F210" s="145" t="s">
        <v>75</v>
      </c>
      <c r="G210" s="146">
        <v>0</v>
      </c>
    </row>
    <row r="211" spans="1:7" ht="24" hidden="1" x14ac:dyDescent="0.2">
      <c r="A211" s="97" t="s">
        <v>121</v>
      </c>
      <c r="B211" s="202"/>
      <c r="C211" s="98" t="s">
        <v>33</v>
      </c>
      <c r="D211" s="98" t="s">
        <v>11</v>
      </c>
      <c r="E211" s="98" t="s">
        <v>219</v>
      </c>
      <c r="F211" s="145" t="s">
        <v>76</v>
      </c>
      <c r="G211" s="146">
        <v>0</v>
      </c>
    </row>
    <row r="212" spans="1:7" ht="36" hidden="1" x14ac:dyDescent="0.2">
      <c r="A212" s="90" t="s">
        <v>220</v>
      </c>
      <c r="B212" s="202"/>
      <c r="C212" s="95" t="s">
        <v>33</v>
      </c>
      <c r="D212" s="95" t="s">
        <v>11</v>
      </c>
      <c r="E212" s="95" t="s">
        <v>298</v>
      </c>
      <c r="F212" s="145"/>
      <c r="G212" s="142">
        <f>SUM(G213)</f>
        <v>0</v>
      </c>
    </row>
    <row r="213" spans="1:7" ht="24.75" hidden="1" thickBot="1" x14ac:dyDescent="0.25">
      <c r="A213" s="97" t="s">
        <v>121</v>
      </c>
      <c r="B213" s="202"/>
      <c r="C213" s="98" t="s">
        <v>33</v>
      </c>
      <c r="D213" s="98" t="s">
        <v>11</v>
      </c>
      <c r="E213" s="98" t="s">
        <v>298</v>
      </c>
      <c r="F213" s="145" t="s">
        <v>76</v>
      </c>
      <c r="G213" s="146">
        <v>0</v>
      </c>
    </row>
    <row r="214" spans="1:7" ht="25.5" thickTop="1" thickBot="1" x14ac:dyDescent="0.25">
      <c r="A214" s="84" t="s">
        <v>252</v>
      </c>
      <c r="B214" s="85" t="s">
        <v>251</v>
      </c>
      <c r="C214" s="199"/>
      <c r="D214" s="199"/>
      <c r="E214" s="200"/>
      <c r="F214" s="200"/>
      <c r="G214" s="153">
        <f t="shared" ref="G214:G219" si="4">SUM(G215)</f>
        <v>131.69999999999999</v>
      </c>
    </row>
    <row r="215" spans="1:7" ht="13.5" thickTop="1" x14ac:dyDescent="0.2">
      <c r="A215" s="195" t="s">
        <v>10</v>
      </c>
      <c r="B215" s="201"/>
      <c r="C215" s="209" t="s">
        <v>11</v>
      </c>
      <c r="D215" s="201"/>
      <c r="E215" s="201"/>
      <c r="F215" s="164"/>
      <c r="G215" s="122">
        <f t="shared" si="4"/>
        <v>131.69999999999999</v>
      </c>
    </row>
    <row r="216" spans="1:7" ht="24" x14ac:dyDescent="0.2">
      <c r="A216" s="100" t="s">
        <v>52</v>
      </c>
      <c r="B216" s="202"/>
      <c r="C216" s="101" t="s">
        <v>11</v>
      </c>
      <c r="D216" s="101" t="s">
        <v>44</v>
      </c>
      <c r="E216" s="15"/>
      <c r="F216" s="98"/>
      <c r="G216" s="96">
        <f t="shared" si="4"/>
        <v>131.69999999999999</v>
      </c>
    </row>
    <row r="217" spans="1:7" x14ac:dyDescent="0.2">
      <c r="A217" s="90" t="s">
        <v>238</v>
      </c>
      <c r="B217" s="202"/>
      <c r="C217" s="91" t="s">
        <v>11</v>
      </c>
      <c r="D217" s="91" t="s">
        <v>44</v>
      </c>
      <c r="E217" s="92" t="s">
        <v>237</v>
      </c>
      <c r="F217" s="88"/>
      <c r="G217" s="93">
        <f t="shared" si="4"/>
        <v>131.69999999999999</v>
      </c>
    </row>
    <row r="218" spans="1:7" ht="24" x14ac:dyDescent="0.2">
      <c r="A218" s="90" t="s">
        <v>412</v>
      </c>
      <c r="B218" s="202"/>
      <c r="C218" s="91" t="s">
        <v>11</v>
      </c>
      <c r="D218" s="91" t="s">
        <v>44</v>
      </c>
      <c r="E218" s="92" t="s">
        <v>96</v>
      </c>
      <c r="F218" s="88"/>
      <c r="G218" s="93">
        <f t="shared" si="4"/>
        <v>131.69999999999999</v>
      </c>
    </row>
    <row r="219" spans="1:7" x14ac:dyDescent="0.2">
      <c r="A219" s="94" t="s">
        <v>255</v>
      </c>
      <c r="B219" s="20"/>
      <c r="C219" s="102" t="s">
        <v>11</v>
      </c>
      <c r="D219" s="102" t="s">
        <v>44</v>
      </c>
      <c r="E219" s="95" t="s">
        <v>253</v>
      </c>
      <c r="F219" s="102"/>
      <c r="G219" s="96">
        <f t="shared" si="4"/>
        <v>131.69999999999999</v>
      </c>
    </row>
    <row r="220" spans="1:7" x14ac:dyDescent="0.2">
      <c r="A220" s="94" t="s">
        <v>89</v>
      </c>
      <c r="B220" s="20"/>
      <c r="C220" s="15" t="s">
        <v>11</v>
      </c>
      <c r="D220" s="15" t="s">
        <v>44</v>
      </c>
      <c r="E220" s="95" t="s">
        <v>254</v>
      </c>
      <c r="F220" s="102"/>
      <c r="G220" s="96">
        <f>SUM(G221:G222)</f>
        <v>131.69999999999999</v>
      </c>
    </row>
    <row r="221" spans="1:7" ht="36" x14ac:dyDescent="0.2">
      <c r="A221" s="97" t="s">
        <v>73</v>
      </c>
      <c r="B221" s="20"/>
      <c r="C221" s="15" t="s">
        <v>11</v>
      </c>
      <c r="D221" s="15" t="s">
        <v>44</v>
      </c>
      <c r="E221" s="98" t="s">
        <v>254</v>
      </c>
      <c r="F221" s="15" t="s">
        <v>75</v>
      </c>
      <c r="G221" s="99">
        <v>118.7</v>
      </c>
    </row>
    <row r="222" spans="1:7" ht="24.75" thickBot="1" x14ac:dyDescent="0.25">
      <c r="A222" s="97" t="s">
        <v>121</v>
      </c>
      <c r="B222" s="20"/>
      <c r="C222" s="15" t="s">
        <v>11</v>
      </c>
      <c r="D222" s="15" t="s">
        <v>44</v>
      </c>
      <c r="E222" s="98" t="s">
        <v>254</v>
      </c>
      <c r="F222" s="15" t="s">
        <v>76</v>
      </c>
      <c r="G222" s="99">
        <v>13</v>
      </c>
    </row>
    <row r="223" spans="1:7" ht="14.25" thickTop="1" thickBot="1" x14ac:dyDescent="0.25">
      <c r="A223" s="84" t="s">
        <v>50</v>
      </c>
      <c r="B223" s="85" t="s">
        <v>51</v>
      </c>
      <c r="C223" s="199"/>
      <c r="D223" s="199"/>
      <c r="E223" s="200"/>
      <c r="F223" s="200"/>
      <c r="G223" s="153">
        <f>SUM(G224,G252,G259,G266,G285,G314,G405,G424,G431,G417)</f>
        <v>28515.3</v>
      </c>
    </row>
    <row r="224" spans="1:7" ht="13.5" thickTop="1" x14ac:dyDescent="0.2">
      <c r="A224" s="195" t="s">
        <v>10</v>
      </c>
      <c r="B224" s="201"/>
      <c r="C224" s="209" t="s">
        <v>11</v>
      </c>
      <c r="D224" s="201"/>
      <c r="E224" s="201"/>
      <c r="F224" s="201"/>
      <c r="G224" s="122">
        <f>SUM(G225,G232,G239)</f>
        <v>604.6</v>
      </c>
    </row>
    <row r="225" spans="1:7" ht="24" x14ac:dyDescent="0.2">
      <c r="A225" s="100" t="s">
        <v>52</v>
      </c>
      <c r="B225" s="202"/>
      <c r="C225" s="101" t="s">
        <v>11</v>
      </c>
      <c r="D225" s="101" t="s">
        <v>44</v>
      </c>
      <c r="E225" s="15"/>
      <c r="F225" s="15"/>
      <c r="G225" s="96">
        <f>SUM(G226)</f>
        <v>604.6</v>
      </c>
    </row>
    <row r="226" spans="1:7" ht="48" x14ac:dyDescent="0.2">
      <c r="A226" s="94" t="s">
        <v>355</v>
      </c>
      <c r="B226" s="202"/>
      <c r="C226" s="95" t="s">
        <v>11</v>
      </c>
      <c r="D226" s="95" t="s">
        <v>44</v>
      </c>
      <c r="E226" s="95" t="s">
        <v>101</v>
      </c>
      <c r="F226" s="109"/>
      <c r="G226" s="96">
        <f>SUM(G227)</f>
        <v>604.6</v>
      </c>
    </row>
    <row r="227" spans="1:7" ht="24" x14ac:dyDescent="0.2">
      <c r="A227" s="94" t="s">
        <v>92</v>
      </c>
      <c r="B227" s="202"/>
      <c r="C227" s="95" t="s">
        <v>11</v>
      </c>
      <c r="D227" s="95" t="s">
        <v>44</v>
      </c>
      <c r="E227" s="95" t="s">
        <v>102</v>
      </c>
      <c r="F227" s="109"/>
      <c r="G227" s="96">
        <f>SUM(G228)</f>
        <v>604.6</v>
      </c>
    </row>
    <row r="228" spans="1:7" ht="24" x14ac:dyDescent="0.2">
      <c r="A228" s="94" t="s">
        <v>93</v>
      </c>
      <c r="B228" s="202"/>
      <c r="C228" s="95" t="s">
        <v>11</v>
      </c>
      <c r="D228" s="95" t="s">
        <v>44</v>
      </c>
      <c r="E228" s="95" t="s">
        <v>103</v>
      </c>
      <c r="F228" s="109"/>
      <c r="G228" s="96">
        <f>SUM(G229)</f>
        <v>604.6</v>
      </c>
    </row>
    <row r="229" spans="1:7" x14ac:dyDescent="0.2">
      <c r="A229" s="94" t="s">
        <v>89</v>
      </c>
      <c r="B229" s="202"/>
      <c r="C229" s="95" t="s">
        <v>11</v>
      </c>
      <c r="D229" s="95" t="s">
        <v>44</v>
      </c>
      <c r="E229" s="95" t="s">
        <v>91</v>
      </c>
      <c r="F229" s="109"/>
      <c r="G229" s="96">
        <f>SUM(G230:G231)</f>
        <v>604.6</v>
      </c>
    </row>
    <row r="230" spans="1:7" ht="36" x14ac:dyDescent="0.2">
      <c r="A230" s="97" t="s">
        <v>73</v>
      </c>
      <c r="B230" s="202"/>
      <c r="C230" s="111" t="s">
        <v>11</v>
      </c>
      <c r="D230" s="111" t="s">
        <v>44</v>
      </c>
      <c r="E230" s="98" t="s">
        <v>91</v>
      </c>
      <c r="F230" s="15" t="s">
        <v>75</v>
      </c>
      <c r="G230" s="99">
        <v>555.5</v>
      </c>
    </row>
    <row r="231" spans="1:7" ht="24" x14ac:dyDescent="0.2">
      <c r="A231" s="97" t="s">
        <v>121</v>
      </c>
      <c r="B231" s="202"/>
      <c r="C231" s="111" t="s">
        <v>11</v>
      </c>
      <c r="D231" s="111" t="s">
        <v>44</v>
      </c>
      <c r="E231" s="98" t="s">
        <v>91</v>
      </c>
      <c r="F231" s="15" t="s">
        <v>76</v>
      </c>
      <c r="G231" s="99">
        <v>49.1</v>
      </c>
    </row>
    <row r="232" spans="1:7" hidden="1" x14ac:dyDescent="0.2">
      <c r="A232" s="112" t="s">
        <v>53</v>
      </c>
      <c r="B232" s="202"/>
      <c r="C232" s="101" t="s">
        <v>11</v>
      </c>
      <c r="D232" s="101" t="s">
        <v>33</v>
      </c>
      <c r="E232" s="113"/>
      <c r="F232" s="113"/>
      <c r="G232" s="96">
        <f>SUM(G233)</f>
        <v>0</v>
      </c>
    </row>
    <row r="233" spans="1:7" hidden="1" x14ac:dyDescent="0.2">
      <c r="A233" s="90" t="s">
        <v>238</v>
      </c>
      <c r="B233" s="202"/>
      <c r="C233" s="114" t="s">
        <v>11</v>
      </c>
      <c r="D233" s="114" t="s">
        <v>33</v>
      </c>
      <c r="E233" s="114" t="s">
        <v>237</v>
      </c>
      <c r="F233" s="114"/>
      <c r="G233" s="96">
        <f>SUM(G234)</f>
        <v>0</v>
      </c>
    </row>
    <row r="234" spans="1:7" ht="24" hidden="1" x14ac:dyDescent="0.2">
      <c r="A234" s="90" t="s">
        <v>412</v>
      </c>
      <c r="B234" s="202"/>
      <c r="C234" s="114" t="s">
        <v>11</v>
      </c>
      <c r="D234" s="114" t="s">
        <v>33</v>
      </c>
      <c r="E234" s="114" t="s">
        <v>96</v>
      </c>
      <c r="F234" s="114"/>
      <c r="G234" s="96">
        <f>SUM(G235,G237)</f>
        <v>0</v>
      </c>
    </row>
    <row r="235" spans="1:7" hidden="1" x14ac:dyDescent="0.2">
      <c r="A235" s="115" t="s">
        <v>97</v>
      </c>
      <c r="B235" s="202"/>
      <c r="C235" s="114" t="s">
        <v>11</v>
      </c>
      <c r="D235" s="114" t="s">
        <v>33</v>
      </c>
      <c r="E235" s="114" t="s">
        <v>98</v>
      </c>
      <c r="F235" s="114"/>
      <c r="G235" s="96">
        <f>SUM(G236)</f>
        <v>0</v>
      </c>
    </row>
    <row r="236" spans="1:7" hidden="1" x14ac:dyDescent="0.2">
      <c r="A236" s="97" t="s">
        <v>74</v>
      </c>
      <c r="B236" s="202"/>
      <c r="C236" s="98" t="s">
        <v>11</v>
      </c>
      <c r="D236" s="98" t="s">
        <v>33</v>
      </c>
      <c r="E236" s="116" t="s">
        <v>98</v>
      </c>
      <c r="F236" s="15" t="s">
        <v>77</v>
      </c>
      <c r="G236" s="99">
        <v>0</v>
      </c>
    </row>
    <row r="237" spans="1:7" ht="24" hidden="1" x14ac:dyDescent="0.2">
      <c r="A237" s="117" t="s">
        <v>99</v>
      </c>
      <c r="B237" s="202"/>
      <c r="C237" s="102" t="s">
        <v>11</v>
      </c>
      <c r="D237" s="102" t="s">
        <v>33</v>
      </c>
      <c r="E237" s="114" t="s">
        <v>100</v>
      </c>
      <c r="F237" s="15"/>
      <c r="G237" s="96">
        <f>SUM(G238)</f>
        <v>0</v>
      </c>
    </row>
    <row r="238" spans="1:7" hidden="1" x14ac:dyDescent="0.2">
      <c r="A238" s="97" t="s">
        <v>74</v>
      </c>
      <c r="B238" s="202"/>
      <c r="C238" s="15" t="s">
        <v>11</v>
      </c>
      <c r="D238" s="15" t="s">
        <v>33</v>
      </c>
      <c r="E238" s="116" t="s">
        <v>100</v>
      </c>
      <c r="F238" s="15" t="s">
        <v>77</v>
      </c>
      <c r="G238" s="99">
        <v>0</v>
      </c>
    </row>
    <row r="239" spans="1:7" hidden="1" x14ac:dyDescent="0.2">
      <c r="A239" s="103" t="s">
        <v>14</v>
      </c>
      <c r="B239" s="202"/>
      <c r="C239" s="104" t="s">
        <v>11</v>
      </c>
      <c r="D239" s="104" t="s">
        <v>15</v>
      </c>
      <c r="E239" s="104"/>
      <c r="F239" s="104"/>
      <c r="G239" s="96">
        <f>SUM(G240,G247)</f>
        <v>0</v>
      </c>
    </row>
    <row r="240" spans="1:7" ht="24" hidden="1" x14ac:dyDescent="0.2">
      <c r="A240" s="128" t="s">
        <v>356</v>
      </c>
      <c r="B240" s="202"/>
      <c r="C240" s="102" t="s">
        <v>11</v>
      </c>
      <c r="D240" s="102" t="s">
        <v>15</v>
      </c>
      <c r="E240" s="95" t="s">
        <v>243</v>
      </c>
      <c r="F240" s="104"/>
      <c r="G240" s="96">
        <f>SUM(G241)</f>
        <v>0</v>
      </c>
    </row>
    <row r="241" spans="1:7" ht="24" hidden="1" x14ac:dyDescent="0.2">
      <c r="A241" s="128" t="s">
        <v>240</v>
      </c>
      <c r="B241" s="202"/>
      <c r="C241" s="102" t="s">
        <v>11</v>
      </c>
      <c r="D241" s="102" t="s">
        <v>15</v>
      </c>
      <c r="E241" s="95" t="s">
        <v>244</v>
      </c>
      <c r="F241" s="104"/>
      <c r="G241" s="96">
        <f>SUM(G242)</f>
        <v>0</v>
      </c>
    </row>
    <row r="242" spans="1:7" ht="24" hidden="1" x14ac:dyDescent="0.2">
      <c r="A242" s="128" t="s">
        <v>241</v>
      </c>
      <c r="B242" s="202"/>
      <c r="C242" s="102" t="s">
        <v>11</v>
      </c>
      <c r="D242" s="102" t="s">
        <v>15</v>
      </c>
      <c r="E242" s="95" t="s">
        <v>245</v>
      </c>
      <c r="F242" s="104"/>
      <c r="G242" s="96">
        <f>SUM(G243,G245)</f>
        <v>0</v>
      </c>
    </row>
    <row r="243" spans="1:7" hidden="1" x14ac:dyDescent="0.2">
      <c r="A243" s="128" t="s">
        <v>261</v>
      </c>
      <c r="B243" s="202"/>
      <c r="C243" s="102" t="s">
        <v>11</v>
      </c>
      <c r="D243" s="102" t="s">
        <v>15</v>
      </c>
      <c r="E243" s="95" t="s">
        <v>260</v>
      </c>
      <c r="F243" s="104"/>
      <c r="G243" s="96">
        <f>SUM(G244)</f>
        <v>0</v>
      </c>
    </row>
    <row r="244" spans="1:7" ht="24" hidden="1" x14ac:dyDescent="0.2">
      <c r="A244" s="97" t="s">
        <v>83</v>
      </c>
      <c r="B244" s="202"/>
      <c r="C244" s="15" t="s">
        <v>11</v>
      </c>
      <c r="D244" s="15" t="s">
        <v>15</v>
      </c>
      <c r="E244" s="98" t="s">
        <v>260</v>
      </c>
      <c r="F244" s="98" t="s">
        <v>80</v>
      </c>
      <c r="G244" s="99">
        <v>0</v>
      </c>
    </row>
    <row r="245" spans="1:7" ht="24" hidden="1" x14ac:dyDescent="0.2">
      <c r="A245" s="128" t="s">
        <v>242</v>
      </c>
      <c r="B245" s="202"/>
      <c r="C245" s="102" t="s">
        <v>11</v>
      </c>
      <c r="D245" s="102" t="s">
        <v>15</v>
      </c>
      <c r="E245" s="95" t="s">
        <v>246</v>
      </c>
      <c r="F245" s="104"/>
      <c r="G245" s="96">
        <f>SUM(G246)</f>
        <v>0</v>
      </c>
    </row>
    <row r="246" spans="1:7" ht="24" hidden="1" x14ac:dyDescent="0.2">
      <c r="A246" s="97" t="s">
        <v>83</v>
      </c>
      <c r="B246" s="202"/>
      <c r="C246" s="15" t="s">
        <v>11</v>
      </c>
      <c r="D246" s="15" t="s">
        <v>15</v>
      </c>
      <c r="E246" s="98" t="s">
        <v>246</v>
      </c>
      <c r="F246" s="98" t="s">
        <v>80</v>
      </c>
      <c r="G246" s="99">
        <v>0</v>
      </c>
    </row>
    <row r="247" spans="1:7" ht="48" hidden="1" x14ac:dyDescent="0.2">
      <c r="A247" s="94" t="s">
        <v>355</v>
      </c>
      <c r="B247" s="202"/>
      <c r="C247" s="102" t="s">
        <v>11</v>
      </c>
      <c r="D247" s="102" t="s">
        <v>15</v>
      </c>
      <c r="E247" s="102" t="s">
        <v>101</v>
      </c>
      <c r="F247" s="15"/>
      <c r="G247" s="96">
        <f>SUM(G248)</f>
        <v>0</v>
      </c>
    </row>
    <row r="248" spans="1:7" ht="24" hidden="1" x14ac:dyDescent="0.2">
      <c r="A248" s="90" t="s">
        <v>115</v>
      </c>
      <c r="B248" s="202"/>
      <c r="C248" s="102" t="s">
        <v>11</v>
      </c>
      <c r="D248" s="102" t="s">
        <v>15</v>
      </c>
      <c r="E248" s="102" t="s">
        <v>120</v>
      </c>
      <c r="F248" s="15"/>
      <c r="G248" s="108">
        <f>SUM(G249)</f>
        <v>0</v>
      </c>
    </row>
    <row r="249" spans="1:7" ht="24" hidden="1" x14ac:dyDescent="0.2">
      <c r="A249" s="129" t="s">
        <v>116</v>
      </c>
      <c r="B249" s="202"/>
      <c r="C249" s="102" t="s">
        <v>11</v>
      </c>
      <c r="D249" s="102" t="s">
        <v>15</v>
      </c>
      <c r="E249" s="102" t="s">
        <v>118</v>
      </c>
      <c r="F249" s="95"/>
      <c r="G249" s="108">
        <f>SUM(G250)</f>
        <v>0</v>
      </c>
    </row>
    <row r="250" spans="1:7" ht="48" hidden="1" x14ac:dyDescent="0.2">
      <c r="A250" s="90" t="s">
        <v>117</v>
      </c>
      <c r="B250" s="202"/>
      <c r="C250" s="102" t="s">
        <v>11</v>
      </c>
      <c r="D250" s="102" t="s">
        <v>15</v>
      </c>
      <c r="E250" s="102" t="s">
        <v>119</v>
      </c>
      <c r="F250" s="15"/>
      <c r="G250" s="108">
        <f>SUM(G251)</f>
        <v>0</v>
      </c>
    </row>
    <row r="251" spans="1:7" ht="24" hidden="1" x14ac:dyDescent="0.2">
      <c r="A251" s="97" t="s">
        <v>121</v>
      </c>
      <c r="B251" s="202"/>
      <c r="C251" s="15" t="s">
        <v>11</v>
      </c>
      <c r="D251" s="15" t="s">
        <v>15</v>
      </c>
      <c r="E251" s="15" t="s">
        <v>119</v>
      </c>
      <c r="F251" s="98" t="s">
        <v>76</v>
      </c>
      <c r="G251" s="105">
        <v>0</v>
      </c>
    </row>
    <row r="252" spans="1:7" x14ac:dyDescent="0.2">
      <c r="A252" s="210" t="s">
        <v>54</v>
      </c>
      <c r="B252" s="202"/>
      <c r="C252" s="204" t="s">
        <v>24</v>
      </c>
      <c r="D252" s="15"/>
      <c r="E252" s="15"/>
      <c r="F252" s="15"/>
      <c r="G252" s="96">
        <f t="shared" ref="G252:G257" si="5">SUM(G253)</f>
        <v>112.4</v>
      </c>
    </row>
    <row r="253" spans="1:7" ht="24" x14ac:dyDescent="0.2">
      <c r="A253" s="211" t="s">
        <v>55</v>
      </c>
      <c r="B253" s="202"/>
      <c r="C253" s="104" t="s">
        <v>24</v>
      </c>
      <c r="D253" s="104" t="s">
        <v>13</v>
      </c>
      <c r="E253" s="104"/>
      <c r="F253" s="104"/>
      <c r="G253" s="96">
        <f t="shared" si="5"/>
        <v>112.4</v>
      </c>
    </row>
    <row r="254" spans="1:7" ht="48" x14ac:dyDescent="0.2">
      <c r="A254" s="94" t="s">
        <v>355</v>
      </c>
      <c r="B254" s="202"/>
      <c r="C254" s="102" t="s">
        <v>24</v>
      </c>
      <c r="D254" s="102" t="s">
        <v>13</v>
      </c>
      <c r="E254" s="95" t="s">
        <v>101</v>
      </c>
      <c r="F254" s="102"/>
      <c r="G254" s="96">
        <f t="shared" si="5"/>
        <v>112.4</v>
      </c>
    </row>
    <row r="255" spans="1:7" ht="39" customHeight="1" x14ac:dyDescent="0.2">
      <c r="A255" s="94" t="s">
        <v>92</v>
      </c>
      <c r="B255" s="202"/>
      <c r="C255" s="102" t="s">
        <v>24</v>
      </c>
      <c r="D255" s="102" t="s">
        <v>13</v>
      </c>
      <c r="E255" s="95" t="s">
        <v>102</v>
      </c>
      <c r="F255" s="141"/>
      <c r="G255" s="142">
        <f t="shared" si="5"/>
        <v>112.4</v>
      </c>
    </row>
    <row r="256" spans="1:7" ht="24" x14ac:dyDescent="0.2">
      <c r="A256" s="129" t="s">
        <v>94</v>
      </c>
      <c r="B256" s="202"/>
      <c r="C256" s="102" t="s">
        <v>24</v>
      </c>
      <c r="D256" s="102" t="s">
        <v>13</v>
      </c>
      <c r="E256" s="95" t="s">
        <v>104</v>
      </c>
      <c r="F256" s="141"/>
      <c r="G256" s="142">
        <f t="shared" si="5"/>
        <v>112.4</v>
      </c>
    </row>
    <row r="257" spans="1:7" ht="24" x14ac:dyDescent="0.2">
      <c r="A257" s="143" t="s">
        <v>95</v>
      </c>
      <c r="B257" s="202"/>
      <c r="C257" s="102" t="s">
        <v>24</v>
      </c>
      <c r="D257" s="102" t="s">
        <v>13</v>
      </c>
      <c r="E257" s="212" t="s">
        <v>138</v>
      </c>
      <c r="F257" s="141"/>
      <c r="G257" s="142">
        <f t="shared" si="5"/>
        <v>112.4</v>
      </c>
    </row>
    <row r="258" spans="1:7" x14ac:dyDescent="0.2">
      <c r="A258" s="97" t="s">
        <v>25</v>
      </c>
      <c r="B258" s="202"/>
      <c r="C258" s="121" t="s">
        <v>24</v>
      </c>
      <c r="D258" s="121" t="s">
        <v>13</v>
      </c>
      <c r="E258" s="131" t="s">
        <v>138</v>
      </c>
      <c r="F258" s="145" t="s">
        <v>81</v>
      </c>
      <c r="G258" s="146">
        <v>112.4</v>
      </c>
    </row>
    <row r="259" spans="1:7" hidden="1" x14ac:dyDescent="0.2">
      <c r="A259" s="203" t="s">
        <v>72</v>
      </c>
      <c r="B259" s="202"/>
      <c r="C259" s="204" t="s">
        <v>13</v>
      </c>
      <c r="D259" s="15"/>
      <c r="E259" s="98"/>
      <c r="F259" s="15"/>
      <c r="G259" s="96">
        <f>SUM(G260)</f>
        <v>0</v>
      </c>
    </row>
    <row r="260" spans="1:7" ht="24" hidden="1" x14ac:dyDescent="0.2">
      <c r="A260" s="106" t="s">
        <v>410</v>
      </c>
      <c r="B260" s="202"/>
      <c r="C260" s="101" t="s">
        <v>13</v>
      </c>
      <c r="D260" s="101" t="s">
        <v>30</v>
      </c>
      <c r="E260" s="98"/>
      <c r="F260" s="15"/>
      <c r="G260" s="151">
        <f t="shared" ref="G260:G264" si="6">SUM(G261)</f>
        <v>0</v>
      </c>
    </row>
    <row r="261" spans="1:7" ht="24" hidden="1" x14ac:dyDescent="0.2">
      <c r="A261" s="128" t="s">
        <v>372</v>
      </c>
      <c r="B261" s="202"/>
      <c r="C261" s="102" t="s">
        <v>13</v>
      </c>
      <c r="D261" s="102" t="s">
        <v>30</v>
      </c>
      <c r="E261" s="95" t="s">
        <v>243</v>
      </c>
      <c r="F261" s="15"/>
      <c r="G261" s="151">
        <f t="shared" si="6"/>
        <v>0</v>
      </c>
    </row>
    <row r="262" spans="1:7" ht="24" hidden="1" x14ac:dyDescent="0.2">
      <c r="A262" s="90" t="s">
        <v>296</v>
      </c>
      <c r="B262" s="202"/>
      <c r="C262" s="102" t="s">
        <v>13</v>
      </c>
      <c r="D262" s="102" t="s">
        <v>30</v>
      </c>
      <c r="E262" s="95" t="s">
        <v>284</v>
      </c>
      <c r="F262" s="102"/>
      <c r="G262" s="151">
        <f t="shared" si="6"/>
        <v>0</v>
      </c>
    </row>
    <row r="263" spans="1:7" hidden="1" x14ac:dyDescent="0.2">
      <c r="A263" s="90" t="s">
        <v>283</v>
      </c>
      <c r="B263" s="202"/>
      <c r="C263" s="102" t="s">
        <v>13</v>
      </c>
      <c r="D263" s="102" t="s">
        <v>30</v>
      </c>
      <c r="E263" s="95" t="s">
        <v>285</v>
      </c>
      <c r="F263" s="102"/>
      <c r="G263" s="151">
        <f t="shared" si="6"/>
        <v>0</v>
      </c>
    </row>
    <row r="264" spans="1:7" ht="24" hidden="1" x14ac:dyDescent="0.2">
      <c r="A264" s="90" t="s">
        <v>318</v>
      </c>
      <c r="B264" s="202"/>
      <c r="C264" s="102" t="s">
        <v>13</v>
      </c>
      <c r="D264" s="102" t="s">
        <v>30</v>
      </c>
      <c r="E264" s="95" t="s">
        <v>286</v>
      </c>
      <c r="F264" s="102"/>
      <c r="G264" s="151">
        <f t="shared" si="6"/>
        <v>0</v>
      </c>
    </row>
    <row r="265" spans="1:7" hidden="1" x14ac:dyDescent="0.2">
      <c r="A265" s="97" t="s">
        <v>25</v>
      </c>
      <c r="B265" s="202"/>
      <c r="C265" s="15" t="s">
        <v>13</v>
      </c>
      <c r="D265" s="15" t="s">
        <v>30</v>
      </c>
      <c r="E265" s="98" t="s">
        <v>286</v>
      </c>
      <c r="F265" s="15" t="s">
        <v>81</v>
      </c>
      <c r="G265" s="152">
        <v>0</v>
      </c>
    </row>
    <row r="266" spans="1:7" hidden="1" x14ac:dyDescent="0.2">
      <c r="A266" s="210" t="s">
        <v>16</v>
      </c>
      <c r="B266" s="227"/>
      <c r="C266" s="213" t="s">
        <v>17</v>
      </c>
      <c r="D266" s="214"/>
      <c r="E266" s="213"/>
      <c r="F266" s="213"/>
      <c r="G266" s="96">
        <f>SUM(G267,G279)</f>
        <v>0</v>
      </c>
    </row>
    <row r="267" spans="1:7" hidden="1" x14ac:dyDescent="0.2">
      <c r="A267" s="215" t="s">
        <v>18</v>
      </c>
      <c r="B267" s="227"/>
      <c r="C267" s="216" t="s">
        <v>17</v>
      </c>
      <c r="D267" s="216" t="s">
        <v>11</v>
      </c>
      <c r="E267" s="213"/>
      <c r="F267" s="213"/>
      <c r="G267" s="96">
        <f>SUM(G268,G273)</f>
        <v>0</v>
      </c>
    </row>
    <row r="268" spans="1:7" ht="24" hidden="1" x14ac:dyDescent="0.2">
      <c r="A268" s="132" t="s">
        <v>358</v>
      </c>
      <c r="B268" s="227"/>
      <c r="C268" s="118" t="s">
        <v>17</v>
      </c>
      <c r="D268" s="118" t="s">
        <v>11</v>
      </c>
      <c r="E268" s="118" t="s">
        <v>140</v>
      </c>
      <c r="F268" s="118"/>
      <c r="G268" s="96">
        <f>SUM(G269)</f>
        <v>0</v>
      </c>
    </row>
    <row r="269" spans="1:7" hidden="1" x14ac:dyDescent="0.2">
      <c r="A269" s="90" t="s">
        <v>287</v>
      </c>
      <c r="B269" s="227"/>
      <c r="C269" s="118" t="s">
        <v>17</v>
      </c>
      <c r="D269" s="118" t="s">
        <v>11</v>
      </c>
      <c r="E269" s="118" t="s">
        <v>141</v>
      </c>
      <c r="F269" s="124"/>
      <c r="G269" s="96">
        <f>SUM(G270)</f>
        <v>0</v>
      </c>
    </row>
    <row r="270" spans="1:7" hidden="1" x14ac:dyDescent="0.2">
      <c r="A270" s="97" t="s">
        <v>139</v>
      </c>
      <c r="B270" s="227"/>
      <c r="C270" s="118" t="s">
        <v>17</v>
      </c>
      <c r="D270" s="118" t="s">
        <v>11</v>
      </c>
      <c r="E270" s="118" t="s">
        <v>142</v>
      </c>
      <c r="F270" s="124"/>
      <c r="G270" s="96">
        <f>SUM(G271)</f>
        <v>0</v>
      </c>
    </row>
    <row r="271" spans="1:7" hidden="1" x14ac:dyDescent="0.2">
      <c r="A271" s="90" t="s">
        <v>288</v>
      </c>
      <c r="B271" s="227"/>
      <c r="C271" s="118" t="s">
        <v>17</v>
      </c>
      <c r="D271" s="118" t="s">
        <v>11</v>
      </c>
      <c r="E271" s="118" t="s">
        <v>289</v>
      </c>
      <c r="F271" s="124"/>
      <c r="G271" s="96">
        <f>SUM(G272)</f>
        <v>0</v>
      </c>
    </row>
    <row r="272" spans="1:7" ht="24" hidden="1" x14ac:dyDescent="0.2">
      <c r="A272" s="97" t="s">
        <v>83</v>
      </c>
      <c r="B272" s="227"/>
      <c r="C272" s="124" t="s">
        <v>17</v>
      </c>
      <c r="D272" s="124" t="s">
        <v>11</v>
      </c>
      <c r="E272" s="124" t="s">
        <v>289</v>
      </c>
      <c r="F272" s="124" t="s">
        <v>80</v>
      </c>
      <c r="G272" s="99">
        <v>0</v>
      </c>
    </row>
    <row r="273" spans="1:7" ht="24" hidden="1" x14ac:dyDescent="0.2">
      <c r="A273" s="129" t="s">
        <v>361</v>
      </c>
      <c r="B273" s="227"/>
      <c r="C273" s="118" t="s">
        <v>17</v>
      </c>
      <c r="D273" s="118" t="s">
        <v>11</v>
      </c>
      <c r="E273" s="118" t="s">
        <v>190</v>
      </c>
      <c r="F273" s="118"/>
      <c r="G273" s="96">
        <f>SUM(G274)</f>
        <v>0</v>
      </c>
    </row>
    <row r="274" spans="1:7" ht="24" hidden="1" x14ac:dyDescent="0.2">
      <c r="A274" s="129" t="s">
        <v>187</v>
      </c>
      <c r="B274" s="227"/>
      <c r="C274" s="118" t="s">
        <v>17</v>
      </c>
      <c r="D274" s="118" t="s">
        <v>11</v>
      </c>
      <c r="E274" s="118" t="s">
        <v>191</v>
      </c>
      <c r="F274" s="124"/>
      <c r="G274" s="96">
        <f>SUM(G275)</f>
        <v>0</v>
      </c>
    </row>
    <row r="275" spans="1:7" ht="24" hidden="1" x14ac:dyDescent="0.2">
      <c r="A275" s="129" t="s">
        <v>188</v>
      </c>
      <c r="B275" s="227"/>
      <c r="C275" s="118" t="s">
        <v>17</v>
      </c>
      <c r="D275" s="118" t="s">
        <v>11</v>
      </c>
      <c r="E275" s="118" t="s">
        <v>192</v>
      </c>
      <c r="F275" s="124"/>
      <c r="G275" s="96">
        <f>SUM(G276)</f>
        <v>0</v>
      </c>
    </row>
    <row r="276" spans="1:7" ht="72" hidden="1" x14ac:dyDescent="0.2">
      <c r="A276" s="90" t="s">
        <v>314</v>
      </c>
      <c r="B276" s="227"/>
      <c r="C276" s="118" t="s">
        <v>17</v>
      </c>
      <c r="D276" s="118" t="s">
        <v>11</v>
      </c>
      <c r="E276" s="118" t="s">
        <v>278</v>
      </c>
      <c r="F276" s="124"/>
      <c r="G276" s="96">
        <f>SUM(G277:G278)</f>
        <v>0</v>
      </c>
    </row>
    <row r="277" spans="1:7" ht="30.75" hidden="1" customHeight="1" x14ac:dyDescent="0.2">
      <c r="A277" s="97" t="s">
        <v>25</v>
      </c>
      <c r="B277" s="227"/>
      <c r="C277" s="124" t="s">
        <v>17</v>
      </c>
      <c r="D277" s="124" t="s">
        <v>11</v>
      </c>
      <c r="E277" s="118" t="s">
        <v>278</v>
      </c>
      <c r="F277" s="124" t="s">
        <v>81</v>
      </c>
      <c r="G277" s="99">
        <v>0</v>
      </c>
    </row>
    <row r="278" spans="1:7" ht="24" hidden="1" x14ac:dyDescent="0.2">
      <c r="A278" s="97" t="s">
        <v>83</v>
      </c>
      <c r="B278" s="227"/>
      <c r="C278" s="124" t="s">
        <v>17</v>
      </c>
      <c r="D278" s="124" t="s">
        <v>11</v>
      </c>
      <c r="E278" s="124" t="s">
        <v>278</v>
      </c>
      <c r="F278" s="124" t="s">
        <v>80</v>
      </c>
      <c r="G278" s="99">
        <v>0</v>
      </c>
    </row>
    <row r="279" spans="1:7" hidden="1" x14ac:dyDescent="0.2">
      <c r="A279" s="112" t="s">
        <v>323</v>
      </c>
      <c r="B279" s="202"/>
      <c r="C279" s="101" t="s">
        <v>17</v>
      </c>
      <c r="D279" s="101" t="s">
        <v>41</v>
      </c>
      <c r="E279" s="114"/>
      <c r="F279" s="114"/>
      <c r="G279" s="96">
        <f>SUM(G280)</f>
        <v>0</v>
      </c>
    </row>
    <row r="280" spans="1:7" ht="36" hidden="1" x14ac:dyDescent="0.2">
      <c r="A280" s="90" t="s">
        <v>363</v>
      </c>
      <c r="B280" s="202"/>
      <c r="C280" s="95" t="s">
        <v>17</v>
      </c>
      <c r="D280" s="95" t="s">
        <v>41</v>
      </c>
      <c r="E280" s="95" t="s">
        <v>324</v>
      </c>
      <c r="F280" s="98"/>
      <c r="G280" s="96">
        <f>SUM(G281)</f>
        <v>0</v>
      </c>
    </row>
    <row r="281" spans="1:7" hidden="1" x14ac:dyDescent="0.2">
      <c r="A281" s="157" t="s">
        <v>325</v>
      </c>
      <c r="B281" s="202"/>
      <c r="C281" s="98" t="s">
        <v>17</v>
      </c>
      <c r="D281" s="98" t="s">
        <v>41</v>
      </c>
      <c r="E281" s="95" t="s">
        <v>326</v>
      </c>
      <c r="F281" s="98"/>
      <c r="G281" s="96">
        <f>SUM(G282)</f>
        <v>0</v>
      </c>
    </row>
    <row r="282" spans="1:7" hidden="1" x14ac:dyDescent="0.2">
      <c r="A282" s="157" t="s">
        <v>327</v>
      </c>
      <c r="B282" s="202"/>
      <c r="C282" s="102" t="s">
        <v>17</v>
      </c>
      <c r="D282" s="102" t="s">
        <v>41</v>
      </c>
      <c r="E282" s="95" t="s">
        <v>328</v>
      </c>
      <c r="F282" s="98"/>
      <c r="G282" s="96">
        <f>SUM(G283)</f>
        <v>0</v>
      </c>
    </row>
    <row r="283" spans="1:7" hidden="1" x14ac:dyDescent="0.2">
      <c r="A283" s="90" t="s">
        <v>335</v>
      </c>
      <c r="B283" s="202"/>
      <c r="C283" s="98" t="s">
        <v>17</v>
      </c>
      <c r="D283" s="98" t="s">
        <v>41</v>
      </c>
      <c r="E283" s="95" t="s">
        <v>329</v>
      </c>
      <c r="F283" s="98"/>
      <c r="G283" s="96">
        <f>SUM(G284)</f>
        <v>0</v>
      </c>
    </row>
    <row r="284" spans="1:7" hidden="1" x14ac:dyDescent="0.2">
      <c r="A284" s="97" t="s">
        <v>25</v>
      </c>
      <c r="B284" s="202"/>
      <c r="C284" s="15" t="s">
        <v>17</v>
      </c>
      <c r="D284" s="15" t="s">
        <v>41</v>
      </c>
      <c r="E284" s="98" t="s">
        <v>329</v>
      </c>
      <c r="F284" s="98" t="s">
        <v>81</v>
      </c>
      <c r="G284" s="99">
        <v>0</v>
      </c>
    </row>
    <row r="285" spans="1:7" x14ac:dyDescent="0.2">
      <c r="A285" s="205" t="s">
        <v>40</v>
      </c>
      <c r="B285" s="202"/>
      <c r="C285" s="204" t="s">
        <v>41</v>
      </c>
      <c r="D285" s="102"/>
      <c r="E285" s="114"/>
      <c r="F285" s="114"/>
      <c r="G285" s="96">
        <f>SUM(G286,G301)</f>
        <v>187</v>
      </c>
    </row>
    <row r="286" spans="1:7" x14ac:dyDescent="0.2">
      <c r="A286" s="112" t="s">
        <v>49</v>
      </c>
      <c r="B286" s="202"/>
      <c r="C286" s="101" t="s">
        <v>41</v>
      </c>
      <c r="D286" s="101" t="s">
        <v>24</v>
      </c>
      <c r="E286" s="114"/>
      <c r="F286" s="114"/>
      <c r="G286" s="96">
        <f>SUM(G287)</f>
        <v>187</v>
      </c>
    </row>
    <row r="287" spans="1:7" ht="36" x14ac:dyDescent="0.2">
      <c r="A287" s="157" t="s">
        <v>373</v>
      </c>
      <c r="B287" s="202"/>
      <c r="C287" s="95" t="s">
        <v>41</v>
      </c>
      <c r="D287" s="95" t="s">
        <v>24</v>
      </c>
      <c r="E287" s="95" t="s">
        <v>154</v>
      </c>
      <c r="F287" s="98"/>
      <c r="G287" s="96">
        <f>SUM(G288)</f>
        <v>187</v>
      </c>
    </row>
    <row r="288" spans="1:7" ht="24" x14ac:dyDescent="0.2">
      <c r="A288" s="157" t="s">
        <v>152</v>
      </c>
      <c r="B288" s="202"/>
      <c r="C288" s="98" t="s">
        <v>41</v>
      </c>
      <c r="D288" s="98" t="s">
        <v>24</v>
      </c>
      <c r="E288" s="95" t="s">
        <v>155</v>
      </c>
      <c r="F288" s="98"/>
      <c r="G288" s="96">
        <f>SUM(G289,G294)</f>
        <v>187</v>
      </c>
    </row>
    <row r="289" spans="1:7" ht="24" x14ac:dyDescent="0.2">
      <c r="A289" s="157" t="s">
        <v>153</v>
      </c>
      <c r="B289" s="202"/>
      <c r="C289" s="102" t="s">
        <v>41</v>
      </c>
      <c r="D289" s="102" t="s">
        <v>24</v>
      </c>
      <c r="E289" s="95" t="s">
        <v>157</v>
      </c>
      <c r="F289" s="98"/>
      <c r="G289" s="96">
        <f>SUM(G290,G292)</f>
        <v>187</v>
      </c>
    </row>
    <row r="290" spans="1:7" ht="24" x14ac:dyDescent="0.2">
      <c r="A290" s="90" t="s">
        <v>406</v>
      </c>
      <c r="B290" s="202"/>
      <c r="C290" s="98" t="s">
        <v>41</v>
      </c>
      <c r="D290" s="98" t="s">
        <v>24</v>
      </c>
      <c r="E290" s="95" t="s">
        <v>405</v>
      </c>
      <c r="F290" s="98"/>
      <c r="G290" s="96">
        <f>SUM(G291)</f>
        <v>0</v>
      </c>
    </row>
    <row r="291" spans="1:7" x14ac:dyDescent="0.2">
      <c r="A291" s="97" t="s">
        <v>25</v>
      </c>
      <c r="B291" s="202"/>
      <c r="C291" s="15" t="s">
        <v>41</v>
      </c>
      <c r="D291" s="15" t="s">
        <v>24</v>
      </c>
      <c r="E291" s="98" t="s">
        <v>405</v>
      </c>
      <c r="F291" s="98" t="s">
        <v>81</v>
      </c>
      <c r="G291" s="99">
        <v>0</v>
      </c>
    </row>
    <row r="292" spans="1:7" ht="36" x14ac:dyDescent="0.2">
      <c r="A292" s="90" t="s">
        <v>156</v>
      </c>
      <c r="B292" s="202"/>
      <c r="C292" s="98" t="s">
        <v>41</v>
      </c>
      <c r="D292" s="98" t="s">
        <v>24</v>
      </c>
      <c r="E292" s="95" t="s">
        <v>159</v>
      </c>
      <c r="F292" s="98"/>
      <c r="G292" s="96">
        <f>SUM(G293)</f>
        <v>187</v>
      </c>
    </row>
    <row r="293" spans="1:7" x14ac:dyDescent="0.2">
      <c r="A293" s="97" t="s">
        <v>25</v>
      </c>
      <c r="B293" s="202"/>
      <c r="C293" s="15" t="s">
        <v>41</v>
      </c>
      <c r="D293" s="15" t="s">
        <v>24</v>
      </c>
      <c r="E293" s="98" t="s">
        <v>159</v>
      </c>
      <c r="F293" s="98" t="s">
        <v>81</v>
      </c>
      <c r="G293" s="99">
        <v>187</v>
      </c>
    </row>
    <row r="294" spans="1:7" ht="24" hidden="1" x14ac:dyDescent="0.2">
      <c r="A294" s="157" t="s">
        <v>401</v>
      </c>
      <c r="B294" s="202"/>
      <c r="C294" s="102" t="s">
        <v>41</v>
      </c>
      <c r="D294" s="102" t="s">
        <v>24</v>
      </c>
      <c r="E294" s="95" t="s">
        <v>413</v>
      </c>
      <c r="F294" s="98"/>
      <c r="G294" s="96">
        <f>SUM(G295,G297,G299)</f>
        <v>0</v>
      </c>
    </row>
    <row r="295" spans="1:7" ht="24" hidden="1" x14ac:dyDescent="0.2">
      <c r="A295" s="90" t="s">
        <v>402</v>
      </c>
      <c r="B295" s="202"/>
      <c r="C295" s="98" t="s">
        <v>41</v>
      </c>
      <c r="D295" s="98" t="s">
        <v>24</v>
      </c>
      <c r="E295" s="95" t="s">
        <v>414</v>
      </c>
      <c r="F295" s="98"/>
      <c r="G295" s="96">
        <f>SUM(G296)</f>
        <v>0</v>
      </c>
    </row>
    <row r="296" spans="1:7" hidden="1" x14ac:dyDescent="0.2">
      <c r="A296" s="97" t="s">
        <v>25</v>
      </c>
      <c r="B296" s="202"/>
      <c r="C296" s="15" t="s">
        <v>41</v>
      </c>
      <c r="D296" s="15" t="s">
        <v>24</v>
      </c>
      <c r="E296" s="98" t="s">
        <v>414</v>
      </c>
      <c r="F296" s="98" t="s">
        <v>81</v>
      </c>
      <c r="G296" s="99">
        <v>0</v>
      </c>
    </row>
    <row r="297" spans="1:7" ht="24" hidden="1" x14ac:dyDescent="0.2">
      <c r="A297" s="90" t="s">
        <v>403</v>
      </c>
      <c r="B297" s="202"/>
      <c r="C297" s="98" t="s">
        <v>41</v>
      </c>
      <c r="D297" s="98" t="s">
        <v>24</v>
      </c>
      <c r="E297" s="95" t="s">
        <v>415</v>
      </c>
      <c r="F297" s="98"/>
      <c r="G297" s="96">
        <f>SUM(G298)</f>
        <v>0</v>
      </c>
    </row>
    <row r="298" spans="1:7" hidden="1" x14ac:dyDescent="0.2">
      <c r="A298" s="97" t="s">
        <v>25</v>
      </c>
      <c r="B298" s="202"/>
      <c r="C298" s="15" t="s">
        <v>41</v>
      </c>
      <c r="D298" s="15" t="s">
        <v>24</v>
      </c>
      <c r="E298" s="98" t="s">
        <v>415</v>
      </c>
      <c r="F298" s="98" t="s">
        <v>81</v>
      </c>
      <c r="G298" s="99">
        <v>0</v>
      </c>
    </row>
    <row r="299" spans="1:7" ht="36" hidden="1" x14ac:dyDescent="0.2">
      <c r="A299" s="90" t="s">
        <v>404</v>
      </c>
      <c r="B299" s="202"/>
      <c r="C299" s="98" t="s">
        <v>41</v>
      </c>
      <c r="D299" s="98" t="s">
        <v>24</v>
      </c>
      <c r="E299" s="95" t="s">
        <v>416</v>
      </c>
      <c r="F299" s="98"/>
      <c r="G299" s="96">
        <f>SUM(G300)</f>
        <v>0</v>
      </c>
    </row>
    <row r="300" spans="1:7" hidden="1" x14ac:dyDescent="0.2">
      <c r="A300" s="97" t="s">
        <v>25</v>
      </c>
      <c r="B300" s="202"/>
      <c r="C300" s="15" t="s">
        <v>41</v>
      </c>
      <c r="D300" s="15" t="s">
        <v>24</v>
      </c>
      <c r="E300" s="98" t="s">
        <v>416</v>
      </c>
      <c r="F300" s="98" t="s">
        <v>81</v>
      </c>
      <c r="G300" s="99">
        <v>0</v>
      </c>
    </row>
    <row r="301" spans="1:7" hidden="1" x14ac:dyDescent="0.2">
      <c r="A301" s="103" t="s">
        <v>43</v>
      </c>
      <c r="B301" s="202"/>
      <c r="C301" s="104" t="s">
        <v>41</v>
      </c>
      <c r="D301" s="104" t="s">
        <v>13</v>
      </c>
      <c r="E301" s="104"/>
      <c r="F301" s="104"/>
      <c r="G301" s="96">
        <f>SUM(G302,G309)</f>
        <v>0</v>
      </c>
    </row>
    <row r="302" spans="1:7" ht="24" hidden="1" x14ac:dyDescent="0.2">
      <c r="A302" s="161" t="s">
        <v>360</v>
      </c>
      <c r="B302" s="202"/>
      <c r="C302" s="95" t="s">
        <v>41</v>
      </c>
      <c r="D302" s="95" t="s">
        <v>13</v>
      </c>
      <c r="E302" s="95" t="s">
        <v>162</v>
      </c>
      <c r="F302" s="98"/>
      <c r="G302" s="93">
        <f>SUM(G303)</f>
        <v>0</v>
      </c>
    </row>
    <row r="303" spans="1:7" ht="24" hidden="1" x14ac:dyDescent="0.2">
      <c r="A303" s="90" t="s">
        <v>160</v>
      </c>
      <c r="B303" s="202"/>
      <c r="C303" s="95" t="s">
        <v>41</v>
      </c>
      <c r="D303" s="95" t="s">
        <v>13</v>
      </c>
      <c r="E303" s="95" t="s">
        <v>163</v>
      </c>
      <c r="F303" s="98"/>
      <c r="G303" s="93">
        <f>SUM(G304)</f>
        <v>0</v>
      </c>
    </row>
    <row r="304" spans="1:7" ht="24" hidden="1" x14ac:dyDescent="0.2">
      <c r="A304" s="128" t="s">
        <v>161</v>
      </c>
      <c r="B304" s="202"/>
      <c r="C304" s="102" t="s">
        <v>41</v>
      </c>
      <c r="D304" s="102" t="s">
        <v>13</v>
      </c>
      <c r="E304" s="95" t="s">
        <v>164</v>
      </c>
      <c r="F304" s="104"/>
      <c r="G304" s="96">
        <f>SUM(G305,G307)</f>
        <v>0</v>
      </c>
    </row>
    <row r="305" spans="1:7" ht="48" hidden="1" x14ac:dyDescent="0.2">
      <c r="A305" s="90" t="s">
        <v>317</v>
      </c>
      <c r="B305" s="202"/>
      <c r="C305" s="102" t="s">
        <v>41</v>
      </c>
      <c r="D305" s="102" t="s">
        <v>13</v>
      </c>
      <c r="E305" s="95" t="s">
        <v>165</v>
      </c>
      <c r="F305" s="98"/>
      <c r="G305" s="96">
        <f>SUM(G306)</f>
        <v>0</v>
      </c>
    </row>
    <row r="306" spans="1:7" hidden="1" x14ac:dyDescent="0.2">
      <c r="A306" s="97" t="s">
        <v>25</v>
      </c>
      <c r="B306" s="202"/>
      <c r="C306" s="98" t="s">
        <v>41</v>
      </c>
      <c r="D306" s="98" t="s">
        <v>13</v>
      </c>
      <c r="E306" s="98" t="s">
        <v>165</v>
      </c>
      <c r="F306" s="98" t="s">
        <v>81</v>
      </c>
      <c r="G306" s="146">
        <v>0</v>
      </c>
    </row>
    <row r="307" spans="1:7" ht="48" hidden="1" x14ac:dyDescent="0.2">
      <c r="A307" s="90" t="s">
        <v>316</v>
      </c>
      <c r="B307" s="202"/>
      <c r="C307" s="102" t="s">
        <v>41</v>
      </c>
      <c r="D307" s="102" t="s">
        <v>13</v>
      </c>
      <c r="E307" s="95" t="s">
        <v>330</v>
      </c>
      <c r="F307" s="98"/>
      <c r="G307" s="96">
        <f>SUM(G308)</f>
        <v>0</v>
      </c>
    </row>
    <row r="308" spans="1:7" hidden="1" x14ac:dyDescent="0.2">
      <c r="A308" s="97" t="s">
        <v>25</v>
      </c>
      <c r="B308" s="202"/>
      <c r="C308" s="98" t="s">
        <v>41</v>
      </c>
      <c r="D308" s="98" t="s">
        <v>13</v>
      </c>
      <c r="E308" s="98" t="s">
        <v>330</v>
      </c>
      <c r="F308" s="98" t="s">
        <v>81</v>
      </c>
      <c r="G308" s="146">
        <v>0</v>
      </c>
    </row>
    <row r="309" spans="1:7" ht="36" hidden="1" x14ac:dyDescent="0.2">
      <c r="A309" s="157" t="s">
        <v>374</v>
      </c>
      <c r="B309" s="202"/>
      <c r="C309" s="95" t="s">
        <v>41</v>
      </c>
      <c r="D309" s="95" t="s">
        <v>13</v>
      </c>
      <c r="E309" s="95" t="s">
        <v>143</v>
      </c>
      <c r="F309" s="98"/>
      <c r="G309" s="142">
        <f>SUM(G310)</f>
        <v>0</v>
      </c>
    </row>
    <row r="310" spans="1:7" ht="24" hidden="1" x14ac:dyDescent="0.2">
      <c r="A310" s="90" t="s">
        <v>392</v>
      </c>
      <c r="B310" s="202"/>
      <c r="C310" s="95" t="s">
        <v>41</v>
      </c>
      <c r="D310" s="95" t="s">
        <v>13</v>
      </c>
      <c r="E310" s="95" t="s">
        <v>393</v>
      </c>
      <c r="F310" s="98"/>
      <c r="G310" s="142">
        <f>SUM(G311)</f>
        <v>0</v>
      </c>
    </row>
    <row r="311" spans="1:7" hidden="1" x14ac:dyDescent="0.2">
      <c r="A311" s="129" t="s">
        <v>394</v>
      </c>
      <c r="B311" s="202"/>
      <c r="C311" s="95" t="s">
        <v>41</v>
      </c>
      <c r="D311" s="95" t="s">
        <v>13</v>
      </c>
      <c r="E311" s="95" t="s">
        <v>395</v>
      </c>
      <c r="F311" s="98"/>
      <c r="G311" s="142">
        <f>SUM(G312)</f>
        <v>0</v>
      </c>
    </row>
    <row r="312" spans="1:7" ht="24" hidden="1" x14ac:dyDescent="0.2">
      <c r="A312" s="90" t="s">
        <v>411</v>
      </c>
      <c r="B312" s="202"/>
      <c r="C312" s="95" t="s">
        <v>41</v>
      </c>
      <c r="D312" s="95" t="s">
        <v>13</v>
      </c>
      <c r="E312" s="95" t="s">
        <v>396</v>
      </c>
      <c r="F312" s="98"/>
      <c r="G312" s="142">
        <f>SUM(G313)</f>
        <v>0</v>
      </c>
    </row>
    <row r="313" spans="1:7" hidden="1" x14ac:dyDescent="0.2">
      <c r="A313" s="97" t="s">
        <v>25</v>
      </c>
      <c r="B313" s="202"/>
      <c r="C313" s="98" t="s">
        <v>41</v>
      </c>
      <c r="D313" s="98" t="s">
        <v>13</v>
      </c>
      <c r="E313" s="98" t="s">
        <v>396</v>
      </c>
      <c r="F313" s="98" t="s">
        <v>81</v>
      </c>
      <c r="G313" s="146">
        <v>0</v>
      </c>
    </row>
    <row r="314" spans="1:7" x14ac:dyDescent="0.2">
      <c r="A314" s="205" t="s">
        <v>20</v>
      </c>
      <c r="B314" s="20"/>
      <c r="C314" s="204" t="s">
        <v>21</v>
      </c>
      <c r="D314" s="204"/>
      <c r="E314" s="206"/>
      <c r="F314" s="206"/>
      <c r="G314" s="108">
        <f>SUM(G315,G336,G368,G399,G387)</f>
        <v>26894.3</v>
      </c>
    </row>
    <row r="315" spans="1:7" x14ac:dyDescent="0.2">
      <c r="A315" s="103" t="s">
        <v>22</v>
      </c>
      <c r="B315" s="20"/>
      <c r="C315" s="101" t="s">
        <v>21</v>
      </c>
      <c r="D315" s="101" t="s">
        <v>11</v>
      </c>
      <c r="E315" s="104"/>
      <c r="F315" s="104"/>
      <c r="G315" s="108">
        <f>SUM(G316,G331)</f>
        <v>7099.3</v>
      </c>
    </row>
    <row r="316" spans="1:7" ht="24" x14ac:dyDescent="0.2">
      <c r="A316" s="129" t="s">
        <v>358</v>
      </c>
      <c r="B316" s="20"/>
      <c r="C316" s="95" t="s">
        <v>21</v>
      </c>
      <c r="D316" s="95" t="s">
        <v>11</v>
      </c>
      <c r="E316" s="95" t="s">
        <v>140</v>
      </c>
      <c r="F316" s="95"/>
      <c r="G316" s="96">
        <f>SUM(G317)</f>
        <v>7099.3</v>
      </c>
    </row>
    <row r="317" spans="1:7" ht="24" x14ac:dyDescent="0.2">
      <c r="A317" s="90" t="s">
        <v>166</v>
      </c>
      <c r="B317" s="20"/>
      <c r="C317" s="15" t="s">
        <v>21</v>
      </c>
      <c r="D317" s="15" t="s">
        <v>11</v>
      </c>
      <c r="E317" s="95" t="s">
        <v>169</v>
      </c>
      <c r="F317" s="98"/>
      <c r="G317" s="108">
        <f>SUM(G318)</f>
        <v>7099.3</v>
      </c>
    </row>
    <row r="318" spans="1:7" x14ac:dyDescent="0.2">
      <c r="A318" s="129" t="s">
        <v>167</v>
      </c>
      <c r="B318" s="20"/>
      <c r="C318" s="102" t="s">
        <v>21</v>
      </c>
      <c r="D318" s="102" t="s">
        <v>11</v>
      </c>
      <c r="E318" s="95" t="s">
        <v>170</v>
      </c>
      <c r="F318" s="95"/>
      <c r="G318" s="108">
        <f>SUM(G319,G325,G327,G329,G323,G321)</f>
        <v>7099.3</v>
      </c>
    </row>
    <row r="319" spans="1:7" x14ac:dyDescent="0.2">
      <c r="A319" s="90" t="s">
        <v>168</v>
      </c>
      <c r="B319" s="20"/>
      <c r="C319" s="102" t="s">
        <v>21</v>
      </c>
      <c r="D319" s="102" t="s">
        <v>11</v>
      </c>
      <c r="E319" s="95" t="s">
        <v>171</v>
      </c>
      <c r="F319" s="98"/>
      <c r="G319" s="108">
        <f>SUM(G320)</f>
        <v>3362</v>
      </c>
    </row>
    <row r="320" spans="1:7" ht="24" x14ac:dyDescent="0.2">
      <c r="A320" s="97" t="s">
        <v>83</v>
      </c>
      <c r="B320" s="20"/>
      <c r="C320" s="15" t="s">
        <v>21</v>
      </c>
      <c r="D320" s="15" t="s">
        <v>11</v>
      </c>
      <c r="E320" s="98" t="s">
        <v>171</v>
      </c>
      <c r="F320" s="98" t="s">
        <v>80</v>
      </c>
      <c r="G320" s="105">
        <v>3362</v>
      </c>
    </row>
    <row r="321" spans="1:7" ht="24" hidden="1" x14ac:dyDescent="0.2">
      <c r="A321" s="90" t="s">
        <v>343</v>
      </c>
      <c r="B321" s="20"/>
      <c r="C321" s="102" t="s">
        <v>21</v>
      </c>
      <c r="D321" s="102" t="s">
        <v>11</v>
      </c>
      <c r="E321" s="95" t="s">
        <v>407</v>
      </c>
      <c r="F321" s="95"/>
      <c r="G321" s="108">
        <f>SUM(G322)</f>
        <v>0</v>
      </c>
    </row>
    <row r="322" spans="1:7" ht="24" hidden="1" x14ac:dyDescent="0.2">
      <c r="A322" s="97" t="s">
        <v>83</v>
      </c>
      <c r="B322" s="20"/>
      <c r="C322" s="15" t="s">
        <v>21</v>
      </c>
      <c r="D322" s="15" t="s">
        <v>11</v>
      </c>
      <c r="E322" s="98" t="s">
        <v>407</v>
      </c>
      <c r="F322" s="98" t="s">
        <v>80</v>
      </c>
      <c r="G322" s="105">
        <v>0</v>
      </c>
    </row>
    <row r="323" spans="1:7" ht="36" hidden="1" x14ac:dyDescent="0.2">
      <c r="A323" s="90" t="s">
        <v>354</v>
      </c>
      <c r="B323" s="20"/>
      <c r="C323" s="102" t="s">
        <v>21</v>
      </c>
      <c r="D323" s="102" t="s">
        <v>11</v>
      </c>
      <c r="E323" s="95" t="s">
        <v>390</v>
      </c>
      <c r="F323" s="95"/>
      <c r="G323" s="108">
        <f>SUM(G324)</f>
        <v>0</v>
      </c>
    </row>
    <row r="324" spans="1:7" ht="24" hidden="1" x14ac:dyDescent="0.2">
      <c r="A324" s="97" t="s">
        <v>83</v>
      </c>
      <c r="B324" s="20"/>
      <c r="C324" s="15" t="s">
        <v>21</v>
      </c>
      <c r="D324" s="15" t="s">
        <v>11</v>
      </c>
      <c r="E324" s="98" t="s">
        <v>390</v>
      </c>
      <c r="F324" s="98" t="s">
        <v>80</v>
      </c>
      <c r="G324" s="105">
        <v>0</v>
      </c>
    </row>
    <row r="325" spans="1:7" ht="60" hidden="1" x14ac:dyDescent="0.2">
      <c r="A325" s="129" t="s">
        <v>172</v>
      </c>
      <c r="B325" s="20"/>
      <c r="C325" s="102" t="s">
        <v>21</v>
      </c>
      <c r="D325" s="102" t="s">
        <v>11</v>
      </c>
      <c r="E325" s="95" t="s">
        <v>173</v>
      </c>
      <c r="F325" s="95"/>
      <c r="G325" s="108">
        <f>SUM(G326)</f>
        <v>0</v>
      </c>
    </row>
    <row r="326" spans="1:7" ht="24" hidden="1" x14ac:dyDescent="0.2">
      <c r="A326" s="97" t="s">
        <v>83</v>
      </c>
      <c r="B326" s="20"/>
      <c r="C326" s="15" t="s">
        <v>21</v>
      </c>
      <c r="D326" s="15" t="s">
        <v>11</v>
      </c>
      <c r="E326" s="98" t="s">
        <v>173</v>
      </c>
      <c r="F326" s="98" t="s">
        <v>80</v>
      </c>
      <c r="G326" s="105">
        <v>0</v>
      </c>
    </row>
    <row r="327" spans="1:7" ht="60" x14ac:dyDescent="0.2">
      <c r="A327" s="129" t="s">
        <v>263</v>
      </c>
      <c r="B327" s="20"/>
      <c r="C327" s="102" t="s">
        <v>21</v>
      </c>
      <c r="D327" s="102" t="s">
        <v>11</v>
      </c>
      <c r="E327" s="95" t="s">
        <v>174</v>
      </c>
      <c r="F327" s="98"/>
      <c r="G327" s="108">
        <f>SUM(G328)</f>
        <v>3737.3</v>
      </c>
    </row>
    <row r="328" spans="1:7" ht="24" x14ac:dyDescent="0.2">
      <c r="A328" s="97" t="s">
        <v>83</v>
      </c>
      <c r="B328" s="21"/>
      <c r="C328" s="15" t="s">
        <v>21</v>
      </c>
      <c r="D328" s="15" t="s">
        <v>11</v>
      </c>
      <c r="E328" s="98" t="s">
        <v>174</v>
      </c>
      <c r="F328" s="98" t="s">
        <v>80</v>
      </c>
      <c r="G328" s="105">
        <v>3737.3</v>
      </c>
    </row>
    <row r="329" spans="1:7" ht="24" hidden="1" x14ac:dyDescent="0.2">
      <c r="A329" s="90" t="s">
        <v>175</v>
      </c>
      <c r="B329" s="20"/>
      <c r="C329" s="102" t="s">
        <v>21</v>
      </c>
      <c r="D329" s="102" t="s">
        <v>11</v>
      </c>
      <c r="E329" s="95" t="s">
        <v>176</v>
      </c>
      <c r="F329" s="98"/>
      <c r="G329" s="108">
        <f>SUM(G330)</f>
        <v>0</v>
      </c>
    </row>
    <row r="330" spans="1:7" ht="24" hidden="1" x14ac:dyDescent="0.2">
      <c r="A330" s="97" t="s">
        <v>83</v>
      </c>
      <c r="B330" s="20"/>
      <c r="C330" s="15" t="s">
        <v>21</v>
      </c>
      <c r="D330" s="15" t="s">
        <v>11</v>
      </c>
      <c r="E330" s="98" t="s">
        <v>176</v>
      </c>
      <c r="F330" s="98" t="s">
        <v>80</v>
      </c>
      <c r="G330" s="105">
        <v>0</v>
      </c>
    </row>
    <row r="331" spans="1:7" ht="24" hidden="1" x14ac:dyDescent="0.2">
      <c r="A331" s="129" t="s">
        <v>361</v>
      </c>
      <c r="B331" s="20"/>
      <c r="C331" s="102" t="s">
        <v>21</v>
      </c>
      <c r="D331" s="102" t="s">
        <v>11</v>
      </c>
      <c r="E331" s="95" t="s">
        <v>190</v>
      </c>
      <c r="F331" s="95"/>
      <c r="G331" s="108">
        <f>SUM(G332)</f>
        <v>0</v>
      </c>
    </row>
    <row r="332" spans="1:7" ht="24" hidden="1" x14ac:dyDescent="0.2">
      <c r="A332" s="129" t="s">
        <v>187</v>
      </c>
      <c r="B332" s="20"/>
      <c r="C332" s="102" t="s">
        <v>21</v>
      </c>
      <c r="D332" s="102" t="s">
        <v>11</v>
      </c>
      <c r="E332" s="95" t="s">
        <v>191</v>
      </c>
      <c r="F332" s="95"/>
      <c r="G332" s="108">
        <f>SUM(G333)</f>
        <v>0</v>
      </c>
    </row>
    <row r="333" spans="1:7" ht="24" hidden="1" x14ac:dyDescent="0.2">
      <c r="A333" s="129" t="s">
        <v>207</v>
      </c>
      <c r="B333" s="20"/>
      <c r="C333" s="102" t="s">
        <v>21</v>
      </c>
      <c r="D333" s="102" t="s">
        <v>11</v>
      </c>
      <c r="E333" s="95" t="s">
        <v>209</v>
      </c>
      <c r="F333" s="95"/>
      <c r="G333" s="108">
        <f>SUM(G334)</f>
        <v>0</v>
      </c>
    </row>
    <row r="334" spans="1:7" ht="48" hidden="1" x14ac:dyDescent="0.2">
      <c r="A334" s="129" t="s">
        <v>264</v>
      </c>
      <c r="B334" s="20"/>
      <c r="C334" s="102" t="s">
        <v>21</v>
      </c>
      <c r="D334" s="102" t="s">
        <v>11</v>
      </c>
      <c r="E334" s="95" t="s">
        <v>258</v>
      </c>
      <c r="F334" s="95"/>
      <c r="G334" s="108">
        <f>SUM(G335)</f>
        <v>0</v>
      </c>
    </row>
    <row r="335" spans="1:7" ht="24" hidden="1" x14ac:dyDescent="0.2">
      <c r="A335" s="97" t="s">
        <v>83</v>
      </c>
      <c r="B335" s="20"/>
      <c r="C335" s="15" t="s">
        <v>21</v>
      </c>
      <c r="D335" s="15" t="s">
        <v>11</v>
      </c>
      <c r="E335" s="98" t="s">
        <v>258</v>
      </c>
      <c r="F335" s="98" t="s">
        <v>80</v>
      </c>
      <c r="G335" s="105">
        <v>0</v>
      </c>
    </row>
    <row r="336" spans="1:7" x14ac:dyDescent="0.2">
      <c r="A336" s="103" t="s">
        <v>23</v>
      </c>
      <c r="B336" s="20"/>
      <c r="C336" s="113" t="s">
        <v>21</v>
      </c>
      <c r="D336" s="113" t="s">
        <v>24</v>
      </c>
      <c r="E336" s="113"/>
      <c r="F336" s="113"/>
      <c r="G336" s="108">
        <f>SUM(G337,G360)</f>
        <v>15655.9</v>
      </c>
    </row>
    <row r="337" spans="1:7" ht="24" x14ac:dyDescent="0.2">
      <c r="A337" s="129" t="s">
        <v>359</v>
      </c>
      <c r="B337" s="20"/>
      <c r="C337" s="102" t="s">
        <v>21</v>
      </c>
      <c r="D337" s="102" t="s">
        <v>24</v>
      </c>
      <c r="E337" s="95" t="s">
        <v>140</v>
      </c>
      <c r="F337" s="95"/>
      <c r="G337" s="108">
        <f>SUM(G338)</f>
        <v>15537.4</v>
      </c>
    </row>
    <row r="338" spans="1:7" ht="24" x14ac:dyDescent="0.2">
      <c r="A338" s="90" t="s">
        <v>166</v>
      </c>
      <c r="B338" s="20"/>
      <c r="C338" s="102" t="s">
        <v>21</v>
      </c>
      <c r="D338" s="102" t="s">
        <v>24</v>
      </c>
      <c r="E338" s="95" t="s">
        <v>169</v>
      </c>
      <c r="F338" s="95"/>
      <c r="G338" s="108">
        <f>SUM(G339)</f>
        <v>15537.4</v>
      </c>
    </row>
    <row r="339" spans="1:7" x14ac:dyDescent="0.2">
      <c r="A339" s="129" t="s">
        <v>177</v>
      </c>
      <c r="B339" s="20"/>
      <c r="C339" s="102" t="s">
        <v>21</v>
      </c>
      <c r="D339" s="102" t="s">
        <v>24</v>
      </c>
      <c r="E339" s="95" t="s">
        <v>178</v>
      </c>
      <c r="F339" s="95"/>
      <c r="G339" s="108">
        <f>SUM(G340,G344,G348,G350,G354,G356,G358,G346,G352,G342)</f>
        <v>15537.4</v>
      </c>
    </row>
    <row r="340" spans="1:7" x14ac:dyDescent="0.2">
      <c r="A340" s="129" t="s">
        <v>168</v>
      </c>
      <c r="B340" s="20"/>
      <c r="C340" s="102" t="s">
        <v>21</v>
      </c>
      <c r="D340" s="102" t="s">
        <v>24</v>
      </c>
      <c r="E340" s="95" t="s">
        <v>179</v>
      </c>
      <c r="F340" s="95"/>
      <c r="G340" s="108">
        <f>SUM(G341)</f>
        <v>5418.2</v>
      </c>
    </row>
    <row r="341" spans="1:7" ht="24" x14ac:dyDescent="0.2">
      <c r="A341" s="97" t="s">
        <v>83</v>
      </c>
      <c r="B341" s="20"/>
      <c r="C341" s="15" t="s">
        <v>21</v>
      </c>
      <c r="D341" s="15" t="s">
        <v>24</v>
      </c>
      <c r="E341" s="98" t="s">
        <v>179</v>
      </c>
      <c r="F341" s="98" t="s">
        <v>80</v>
      </c>
      <c r="G341" s="105">
        <v>5418.2</v>
      </c>
    </row>
    <row r="342" spans="1:7" hidden="1" x14ac:dyDescent="0.2">
      <c r="A342" s="90" t="s">
        <v>376</v>
      </c>
      <c r="B342" s="20"/>
      <c r="C342" s="102" t="s">
        <v>21</v>
      </c>
      <c r="D342" s="102" t="s">
        <v>24</v>
      </c>
      <c r="E342" s="95" t="s">
        <v>375</v>
      </c>
      <c r="F342" s="95"/>
      <c r="G342" s="108">
        <f>SUM(G343)</f>
        <v>0</v>
      </c>
    </row>
    <row r="343" spans="1:7" ht="24" hidden="1" x14ac:dyDescent="0.2">
      <c r="A343" s="97" t="s">
        <v>121</v>
      </c>
      <c r="B343" s="20"/>
      <c r="C343" s="15" t="s">
        <v>21</v>
      </c>
      <c r="D343" s="15" t="s">
        <v>24</v>
      </c>
      <c r="E343" s="98" t="s">
        <v>375</v>
      </c>
      <c r="F343" s="98" t="s">
        <v>76</v>
      </c>
      <c r="G343" s="105">
        <v>0</v>
      </c>
    </row>
    <row r="344" spans="1:7" ht="24" hidden="1" x14ac:dyDescent="0.2">
      <c r="A344" s="90" t="s">
        <v>343</v>
      </c>
      <c r="B344" s="20"/>
      <c r="C344" s="102" t="s">
        <v>21</v>
      </c>
      <c r="D344" s="102" t="s">
        <v>24</v>
      </c>
      <c r="E344" s="95" t="s">
        <v>344</v>
      </c>
      <c r="F344" s="95"/>
      <c r="G344" s="108">
        <f>SUM(G345)</f>
        <v>0</v>
      </c>
    </row>
    <row r="345" spans="1:7" ht="24" hidden="1" x14ac:dyDescent="0.2">
      <c r="A345" s="97" t="s">
        <v>83</v>
      </c>
      <c r="B345" s="20"/>
      <c r="C345" s="15" t="s">
        <v>21</v>
      </c>
      <c r="D345" s="15" t="s">
        <v>24</v>
      </c>
      <c r="E345" s="98" t="s">
        <v>344</v>
      </c>
      <c r="F345" s="98" t="s">
        <v>80</v>
      </c>
      <c r="G345" s="105">
        <v>0</v>
      </c>
    </row>
    <row r="346" spans="1:7" ht="36" hidden="1" x14ac:dyDescent="0.2">
      <c r="A346" s="90" t="s">
        <v>354</v>
      </c>
      <c r="B346" s="20"/>
      <c r="C346" s="102" t="s">
        <v>21</v>
      </c>
      <c r="D346" s="102" t="s">
        <v>24</v>
      </c>
      <c r="E346" s="95" t="s">
        <v>350</v>
      </c>
      <c r="F346" s="95"/>
      <c r="G346" s="108">
        <f>SUM(G347)</f>
        <v>0</v>
      </c>
    </row>
    <row r="347" spans="1:7" ht="24" hidden="1" x14ac:dyDescent="0.2">
      <c r="A347" s="97" t="s">
        <v>83</v>
      </c>
      <c r="B347" s="20"/>
      <c r="C347" s="15" t="s">
        <v>21</v>
      </c>
      <c r="D347" s="15" t="s">
        <v>24</v>
      </c>
      <c r="E347" s="98" t="s">
        <v>350</v>
      </c>
      <c r="F347" s="98" t="s">
        <v>80</v>
      </c>
      <c r="G347" s="105">
        <v>0</v>
      </c>
    </row>
    <row r="348" spans="1:7" ht="24" x14ac:dyDescent="0.2">
      <c r="A348" s="129" t="s">
        <v>336</v>
      </c>
      <c r="B348" s="20"/>
      <c r="C348" s="102" t="s">
        <v>21</v>
      </c>
      <c r="D348" s="102" t="s">
        <v>24</v>
      </c>
      <c r="E348" s="102" t="s">
        <v>180</v>
      </c>
      <c r="F348" s="102"/>
      <c r="G348" s="108">
        <f>SUM(G349)</f>
        <v>321.2</v>
      </c>
    </row>
    <row r="349" spans="1:7" ht="24" x14ac:dyDescent="0.2">
      <c r="A349" s="97" t="s">
        <v>83</v>
      </c>
      <c r="B349" s="20"/>
      <c r="C349" s="15" t="s">
        <v>21</v>
      </c>
      <c r="D349" s="15" t="s">
        <v>24</v>
      </c>
      <c r="E349" s="15" t="s">
        <v>180</v>
      </c>
      <c r="F349" s="98" t="s">
        <v>80</v>
      </c>
      <c r="G349" s="105">
        <v>321.2</v>
      </c>
    </row>
    <row r="350" spans="1:7" ht="24" x14ac:dyDescent="0.2">
      <c r="A350" s="90" t="s">
        <v>249</v>
      </c>
      <c r="B350" s="20"/>
      <c r="C350" s="102" t="s">
        <v>21</v>
      </c>
      <c r="D350" s="102" t="s">
        <v>24</v>
      </c>
      <c r="E350" s="102" t="s">
        <v>299</v>
      </c>
      <c r="F350" s="98"/>
      <c r="G350" s="108">
        <f>SUM(G351)</f>
        <v>146</v>
      </c>
    </row>
    <row r="351" spans="1:7" ht="24" x14ac:dyDescent="0.2">
      <c r="A351" s="97" t="s">
        <v>83</v>
      </c>
      <c r="B351" s="20"/>
      <c r="C351" s="15" t="s">
        <v>21</v>
      </c>
      <c r="D351" s="15" t="s">
        <v>24</v>
      </c>
      <c r="E351" s="15" t="s">
        <v>299</v>
      </c>
      <c r="F351" s="98" t="s">
        <v>80</v>
      </c>
      <c r="G351" s="105">
        <v>146</v>
      </c>
    </row>
    <row r="352" spans="1:7" ht="36" x14ac:dyDescent="0.2">
      <c r="A352" s="90" t="s">
        <v>351</v>
      </c>
      <c r="B352" s="20"/>
      <c r="C352" s="102" t="s">
        <v>21</v>
      </c>
      <c r="D352" s="102" t="s">
        <v>24</v>
      </c>
      <c r="E352" s="102" t="s">
        <v>352</v>
      </c>
      <c r="F352" s="98"/>
      <c r="G352" s="108">
        <f>SUM(G353)</f>
        <v>708.4</v>
      </c>
    </row>
    <row r="353" spans="1:7" ht="24" x14ac:dyDescent="0.2">
      <c r="A353" s="97" t="s">
        <v>83</v>
      </c>
      <c r="B353" s="20"/>
      <c r="C353" s="15" t="s">
        <v>21</v>
      </c>
      <c r="D353" s="15" t="s">
        <v>24</v>
      </c>
      <c r="E353" s="15" t="s">
        <v>352</v>
      </c>
      <c r="F353" s="98" t="s">
        <v>80</v>
      </c>
      <c r="G353" s="105">
        <v>708.4</v>
      </c>
    </row>
    <row r="354" spans="1:7" ht="60" x14ac:dyDescent="0.2">
      <c r="A354" s="129" t="s">
        <v>263</v>
      </c>
      <c r="B354" s="20"/>
      <c r="C354" s="102" t="s">
        <v>21</v>
      </c>
      <c r="D354" s="102" t="s">
        <v>24</v>
      </c>
      <c r="E354" s="95" t="s">
        <v>181</v>
      </c>
      <c r="F354" s="95"/>
      <c r="G354" s="108">
        <f>SUM(G355)</f>
        <v>7900.5</v>
      </c>
    </row>
    <row r="355" spans="1:7" ht="24" x14ac:dyDescent="0.2">
      <c r="A355" s="97" t="s">
        <v>83</v>
      </c>
      <c r="B355" s="20"/>
      <c r="C355" s="15" t="s">
        <v>21</v>
      </c>
      <c r="D355" s="15" t="s">
        <v>24</v>
      </c>
      <c r="E355" s="98" t="s">
        <v>181</v>
      </c>
      <c r="F355" s="98" t="s">
        <v>80</v>
      </c>
      <c r="G355" s="105">
        <v>7900.5</v>
      </c>
    </row>
    <row r="356" spans="1:7" ht="36" x14ac:dyDescent="0.2">
      <c r="A356" s="129" t="s">
        <v>182</v>
      </c>
      <c r="B356" s="20"/>
      <c r="C356" s="102" t="s">
        <v>21</v>
      </c>
      <c r="D356" s="102" t="s">
        <v>24</v>
      </c>
      <c r="E356" s="95" t="s">
        <v>183</v>
      </c>
      <c r="F356" s="95"/>
      <c r="G356" s="108">
        <f>SUM(G357)</f>
        <v>84</v>
      </c>
    </row>
    <row r="357" spans="1:7" ht="24" x14ac:dyDescent="0.2">
      <c r="A357" s="97" t="s">
        <v>83</v>
      </c>
      <c r="B357" s="20"/>
      <c r="C357" s="15" t="s">
        <v>21</v>
      </c>
      <c r="D357" s="15" t="s">
        <v>24</v>
      </c>
      <c r="E357" s="98" t="s">
        <v>183</v>
      </c>
      <c r="F357" s="98" t="s">
        <v>80</v>
      </c>
      <c r="G357" s="105">
        <v>84</v>
      </c>
    </row>
    <row r="358" spans="1:7" ht="24" x14ac:dyDescent="0.2">
      <c r="A358" s="129" t="s">
        <v>342</v>
      </c>
      <c r="B358" s="20"/>
      <c r="C358" s="102" t="s">
        <v>21</v>
      </c>
      <c r="D358" s="102" t="s">
        <v>24</v>
      </c>
      <c r="E358" s="95" t="s">
        <v>391</v>
      </c>
      <c r="F358" s="95"/>
      <c r="G358" s="108">
        <f>SUM(G359)</f>
        <v>959.1</v>
      </c>
    </row>
    <row r="359" spans="1:7" ht="24" x14ac:dyDescent="0.2">
      <c r="A359" s="97" t="s">
        <v>83</v>
      </c>
      <c r="B359" s="20"/>
      <c r="C359" s="15" t="s">
        <v>21</v>
      </c>
      <c r="D359" s="15" t="s">
        <v>24</v>
      </c>
      <c r="E359" s="98" t="s">
        <v>391</v>
      </c>
      <c r="F359" s="98" t="s">
        <v>80</v>
      </c>
      <c r="G359" s="105">
        <v>959.1</v>
      </c>
    </row>
    <row r="360" spans="1:7" ht="24" x14ac:dyDescent="0.2">
      <c r="A360" s="129" t="s">
        <v>361</v>
      </c>
      <c r="B360" s="20"/>
      <c r="C360" s="102" t="s">
        <v>21</v>
      </c>
      <c r="D360" s="102" t="s">
        <v>24</v>
      </c>
      <c r="E360" s="95" t="s">
        <v>190</v>
      </c>
      <c r="F360" s="95"/>
      <c r="G360" s="108">
        <f>SUM(G361)</f>
        <v>118.5</v>
      </c>
    </row>
    <row r="361" spans="1:7" ht="24" x14ac:dyDescent="0.2">
      <c r="A361" s="129" t="s">
        <v>187</v>
      </c>
      <c r="B361" s="20"/>
      <c r="C361" s="102" t="s">
        <v>21</v>
      </c>
      <c r="D361" s="102" t="s">
        <v>24</v>
      </c>
      <c r="E361" s="95" t="s">
        <v>191</v>
      </c>
      <c r="F361" s="95"/>
      <c r="G361" s="108">
        <f>SUM(G362,G365)</f>
        <v>118.5</v>
      </c>
    </row>
    <row r="362" spans="1:7" ht="24" hidden="1" x14ac:dyDescent="0.2">
      <c r="A362" s="129" t="s">
        <v>207</v>
      </c>
      <c r="B362" s="20"/>
      <c r="C362" s="102" t="s">
        <v>21</v>
      </c>
      <c r="D362" s="102" t="s">
        <v>24</v>
      </c>
      <c r="E362" s="95" t="s">
        <v>209</v>
      </c>
      <c r="F362" s="95"/>
      <c r="G362" s="108">
        <f>SUM(G363)</f>
        <v>0</v>
      </c>
    </row>
    <row r="363" spans="1:7" ht="48" hidden="1" x14ac:dyDescent="0.2">
      <c r="A363" s="129" t="s">
        <v>264</v>
      </c>
      <c r="B363" s="20"/>
      <c r="C363" s="102" t="s">
        <v>21</v>
      </c>
      <c r="D363" s="102" t="s">
        <v>24</v>
      </c>
      <c r="E363" s="95" t="s">
        <v>258</v>
      </c>
      <c r="F363" s="95"/>
      <c r="G363" s="108">
        <f>SUM(G364)</f>
        <v>0</v>
      </c>
    </row>
    <row r="364" spans="1:7" ht="24" hidden="1" x14ac:dyDescent="0.2">
      <c r="A364" s="97" t="s">
        <v>83</v>
      </c>
      <c r="B364" s="20"/>
      <c r="C364" s="15" t="s">
        <v>21</v>
      </c>
      <c r="D364" s="15" t="s">
        <v>24</v>
      </c>
      <c r="E364" s="98" t="s">
        <v>258</v>
      </c>
      <c r="F364" s="98" t="s">
        <v>80</v>
      </c>
      <c r="G364" s="105">
        <v>0</v>
      </c>
    </row>
    <row r="365" spans="1:7" ht="24" x14ac:dyDescent="0.2">
      <c r="A365" s="129" t="s">
        <v>188</v>
      </c>
      <c r="B365" s="20"/>
      <c r="C365" s="102" t="s">
        <v>21</v>
      </c>
      <c r="D365" s="102" t="s">
        <v>24</v>
      </c>
      <c r="E365" s="95" t="s">
        <v>192</v>
      </c>
      <c r="F365" s="95"/>
      <c r="G365" s="108">
        <f>SUM(G366)</f>
        <v>118.5</v>
      </c>
    </row>
    <row r="366" spans="1:7" ht="24" x14ac:dyDescent="0.2">
      <c r="A366" s="129" t="s">
        <v>189</v>
      </c>
      <c r="B366" s="20"/>
      <c r="C366" s="102" t="s">
        <v>21</v>
      </c>
      <c r="D366" s="102" t="s">
        <v>24</v>
      </c>
      <c r="E366" s="95" t="s">
        <v>193</v>
      </c>
      <c r="F366" s="95"/>
      <c r="G366" s="108">
        <f>SUM(G367)</f>
        <v>118.5</v>
      </c>
    </row>
    <row r="367" spans="1:7" ht="24" x14ac:dyDescent="0.2">
      <c r="A367" s="97" t="s">
        <v>83</v>
      </c>
      <c r="B367" s="20"/>
      <c r="C367" s="15" t="s">
        <v>21</v>
      </c>
      <c r="D367" s="15" t="s">
        <v>24</v>
      </c>
      <c r="E367" s="98" t="s">
        <v>193</v>
      </c>
      <c r="F367" s="98" t="s">
        <v>80</v>
      </c>
      <c r="G367" s="105">
        <v>118.5</v>
      </c>
    </row>
    <row r="368" spans="1:7" ht="24" x14ac:dyDescent="0.2">
      <c r="A368" s="106" t="s">
        <v>259</v>
      </c>
      <c r="B368" s="20"/>
      <c r="C368" s="101" t="s">
        <v>21</v>
      </c>
      <c r="D368" s="101" t="s">
        <v>13</v>
      </c>
      <c r="E368" s="98"/>
      <c r="F368" s="98"/>
      <c r="G368" s="108">
        <f>SUM(G369)</f>
        <v>4139.0999999999995</v>
      </c>
    </row>
    <row r="369" spans="1:7" ht="24" x14ac:dyDescent="0.2">
      <c r="A369" s="129" t="s">
        <v>358</v>
      </c>
      <c r="B369" s="20"/>
      <c r="C369" s="102" t="s">
        <v>21</v>
      </c>
      <c r="D369" s="102" t="s">
        <v>13</v>
      </c>
      <c r="E369" s="95" t="s">
        <v>140</v>
      </c>
      <c r="F369" s="98"/>
      <c r="G369" s="108">
        <f>SUM(G370)</f>
        <v>4139.0999999999995</v>
      </c>
    </row>
    <row r="370" spans="1:7" ht="24" x14ac:dyDescent="0.2">
      <c r="A370" s="90" t="s">
        <v>166</v>
      </c>
      <c r="B370" s="20"/>
      <c r="C370" s="102" t="s">
        <v>21</v>
      </c>
      <c r="D370" s="102" t="s">
        <v>13</v>
      </c>
      <c r="E370" s="95" t="s">
        <v>169</v>
      </c>
      <c r="F370" s="98"/>
      <c r="G370" s="108">
        <f>SUM(G371,G384)</f>
        <v>4139.0999999999995</v>
      </c>
    </row>
    <row r="371" spans="1:7" x14ac:dyDescent="0.2">
      <c r="A371" s="90" t="s">
        <v>184</v>
      </c>
      <c r="B371" s="20"/>
      <c r="C371" s="102" t="s">
        <v>21</v>
      </c>
      <c r="D371" s="102" t="s">
        <v>13</v>
      </c>
      <c r="E371" s="95" t="s">
        <v>185</v>
      </c>
      <c r="F371" s="95"/>
      <c r="G371" s="108">
        <f>SUM(G372,G374,G376,G378,G382,G380)</f>
        <v>4139.0999999999995</v>
      </c>
    </row>
    <row r="372" spans="1:7" x14ac:dyDescent="0.2">
      <c r="A372" s="90" t="s">
        <v>168</v>
      </c>
      <c r="B372" s="20"/>
      <c r="C372" s="102" t="s">
        <v>21</v>
      </c>
      <c r="D372" s="102" t="s">
        <v>13</v>
      </c>
      <c r="E372" s="95" t="s">
        <v>186</v>
      </c>
      <c r="F372" s="95"/>
      <c r="G372" s="108">
        <f>SUM(G373)</f>
        <v>3901.2</v>
      </c>
    </row>
    <row r="373" spans="1:7" ht="24" x14ac:dyDescent="0.2">
      <c r="A373" s="97" t="s">
        <v>83</v>
      </c>
      <c r="B373" s="20"/>
      <c r="C373" s="15" t="s">
        <v>21</v>
      </c>
      <c r="D373" s="15" t="s">
        <v>13</v>
      </c>
      <c r="E373" s="98" t="s">
        <v>186</v>
      </c>
      <c r="F373" s="98" t="s">
        <v>80</v>
      </c>
      <c r="G373" s="105">
        <v>3901.2</v>
      </c>
    </row>
    <row r="374" spans="1:7" ht="24" hidden="1" x14ac:dyDescent="0.2">
      <c r="A374" s="90" t="s">
        <v>343</v>
      </c>
      <c r="B374" s="20"/>
      <c r="C374" s="102" t="s">
        <v>21</v>
      </c>
      <c r="D374" s="102" t="s">
        <v>13</v>
      </c>
      <c r="E374" s="95" t="s">
        <v>345</v>
      </c>
      <c r="F374" s="95"/>
      <c r="G374" s="108">
        <f>SUM(G375)</f>
        <v>0</v>
      </c>
    </row>
    <row r="375" spans="1:7" ht="24" hidden="1" x14ac:dyDescent="0.2">
      <c r="A375" s="97" t="s">
        <v>83</v>
      </c>
      <c r="B375" s="20"/>
      <c r="C375" s="15" t="s">
        <v>21</v>
      </c>
      <c r="D375" s="15" t="s">
        <v>13</v>
      </c>
      <c r="E375" s="98" t="s">
        <v>345</v>
      </c>
      <c r="F375" s="98" t="s">
        <v>80</v>
      </c>
      <c r="G375" s="105">
        <v>0</v>
      </c>
    </row>
    <row r="376" spans="1:7" ht="24" hidden="1" x14ac:dyDescent="0.2">
      <c r="A376" s="90" t="s">
        <v>305</v>
      </c>
      <c r="B376" s="20"/>
      <c r="C376" s="102" t="s">
        <v>21</v>
      </c>
      <c r="D376" s="102" t="s">
        <v>13</v>
      </c>
      <c r="E376" s="95" t="s">
        <v>306</v>
      </c>
      <c r="F376" s="95"/>
      <c r="G376" s="108">
        <f>SUM(G377)</f>
        <v>0</v>
      </c>
    </row>
    <row r="377" spans="1:7" ht="24" hidden="1" x14ac:dyDescent="0.2">
      <c r="A377" s="97" t="s">
        <v>83</v>
      </c>
      <c r="B377" s="20"/>
      <c r="C377" s="15" t="s">
        <v>21</v>
      </c>
      <c r="D377" s="15" t="s">
        <v>13</v>
      </c>
      <c r="E377" s="98" t="s">
        <v>306</v>
      </c>
      <c r="F377" s="98" t="s">
        <v>80</v>
      </c>
      <c r="G377" s="105">
        <v>0</v>
      </c>
    </row>
    <row r="378" spans="1:7" x14ac:dyDescent="0.2">
      <c r="A378" s="90" t="s">
        <v>266</v>
      </c>
      <c r="B378" s="20"/>
      <c r="C378" s="102" t="s">
        <v>21</v>
      </c>
      <c r="D378" s="102" t="s">
        <v>13</v>
      </c>
      <c r="E378" s="95" t="s">
        <v>280</v>
      </c>
      <c r="F378" s="95"/>
      <c r="G378" s="108">
        <f>SUM(G379)</f>
        <v>9.5</v>
      </c>
    </row>
    <row r="379" spans="1:7" ht="24" x14ac:dyDescent="0.2">
      <c r="A379" s="97" t="s">
        <v>83</v>
      </c>
      <c r="B379" s="20"/>
      <c r="C379" s="15" t="s">
        <v>21</v>
      </c>
      <c r="D379" s="15" t="s">
        <v>13</v>
      </c>
      <c r="E379" s="98" t="s">
        <v>280</v>
      </c>
      <c r="F379" s="98" t="s">
        <v>80</v>
      </c>
      <c r="G379" s="105">
        <v>9.5</v>
      </c>
    </row>
    <row r="380" spans="1:7" ht="36" hidden="1" x14ac:dyDescent="0.2">
      <c r="A380" s="90" t="s">
        <v>354</v>
      </c>
      <c r="B380" s="20"/>
      <c r="C380" s="102" t="s">
        <v>21</v>
      </c>
      <c r="D380" s="102" t="s">
        <v>13</v>
      </c>
      <c r="E380" s="95" t="s">
        <v>353</v>
      </c>
      <c r="F380" s="95"/>
      <c r="G380" s="108">
        <f>SUM(G381)</f>
        <v>0</v>
      </c>
    </row>
    <row r="381" spans="1:7" ht="24" hidden="1" x14ac:dyDescent="0.2">
      <c r="A381" s="97" t="s">
        <v>83</v>
      </c>
      <c r="B381" s="20"/>
      <c r="C381" s="15" t="s">
        <v>21</v>
      </c>
      <c r="D381" s="15" t="s">
        <v>13</v>
      </c>
      <c r="E381" s="98" t="s">
        <v>353</v>
      </c>
      <c r="F381" s="98" t="s">
        <v>80</v>
      </c>
      <c r="G381" s="105">
        <v>0</v>
      </c>
    </row>
    <row r="382" spans="1:7" ht="60" x14ac:dyDescent="0.2">
      <c r="A382" s="129" t="s">
        <v>263</v>
      </c>
      <c r="B382" s="20"/>
      <c r="C382" s="102" t="s">
        <v>21</v>
      </c>
      <c r="D382" s="102" t="s">
        <v>13</v>
      </c>
      <c r="E382" s="95" t="s">
        <v>262</v>
      </c>
      <c r="F382" s="95"/>
      <c r="G382" s="108">
        <f>SUM(G383)</f>
        <v>228.4</v>
      </c>
    </row>
    <row r="383" spans="1:7" ht="24" x14ac:dyDescent="0.2">
      <c r="A383" s="97" t="s">
        <v>83</v>
      </c>
      <c r="B383" s="20"/>
      <c r="C383" s="15" t="s">
        <v>21</v>
      </c>
      <c r="D383" s="15" t="s">
        <v>13</v>
      </c>
      <c r="E383" s="98" t="s">
        <v>262</v>
      </c>
      <c r="F383" s="98" t="s">
        <v>80</v>
      </c>
      <c r="G383" s="105">
        <v>228.4</v>
      </c>
    </row>
    <row r="384" spans="1:7" ht="30.75" hidden="1" customHeight="1" x14ac:dyDescent="0.2">
      <c r="A384" s="90" t="s">
        <v>397</v>
      </c>
      <c r="B384" s="20"/>
      <c r="C384" s="102" t="s">
        <v>21</v>
      </c>
      <c r="D384" s="102" t="s">
        <v>13</v>
      </c>
      <c r="E384" s="95" t="s">
        <v>398</v>
      </c>
      <c r="F384" s="98"/>
      <c r="G384" s="108">
        <f>SUM(G385)</f>
        <v>0</v>
      </c>
    </row>
    <row r="385" spans="1:7" ht="24" hidden="1" x14ac:dyDescent="0.2">
      <c r="A385" s="90" t="s">
        <v>399</v>
      </c>
      <c r="B385" s="20"/>
      <c r="C385" s="102" t="s">
        <v>21</v>
      </c>
      <c r="D385" s="102" t="s">
        <v>13</v>
      </c>
      <c r="E385" s="95" t="s">
        <v>400</v>
      </c>
      <c r="F385" s="95"/>
      <c r="G385" s="108">
        <f>SUM(G386)</f>
        <v>0</v>
      </c>
    </row>
    <row r="386" spans="1:7" ht="24" hidden="1" x14ac:dyDescent="0.2">
      <c r="A386" s="97" t="s">
        <v>83</v>
      </c>
      <c r="B386" s="20"/>
      <c r="C386" s="15" t="s">
        <v>21</v>
      </c>
      <c r="D386" s="15" t="s">
        <v>13</v>
      </c>
      <c r="E386" s="98" t="s">
        <v>400</v>
      </c>
      <c r="F386" s="98" t="s">
        <v>80</v>
      </c>
      <c r="G386" s="105">
        <v>0</v>
      </c>
    </row>
    <row r="387" spans="1:7" hidden="1" x14ac:dyDescent="0.2">
      <c r="A387" s="106" t="s">
        <v>26</v>
      </c>
      <c r="B387" s="20"/>
      <c r="C387" s="101" t="s">
        <v>21</v>
      </c>
      <c r="D387" s="101" t="s">
        <v>21</v>
      </c>
      <c r="E387" s="98"/>
      <c r="F387" s="98"/>
      <c r="G387" s="108">
        <f>SUM(G388)</f>
        <v>0</v>
      </c>
    </row>
    <row r="388" spans="1:7" ht="24" hidden="1" x14ac:dyDescent="0.2">
      <c r="A388" s="129" t="s">
        <v>358</v>
      </c>
      <c r="B388" s="20"/>
      <c r="C388" s="102" t="s">
        <v>21</v>
      </c>
      <c r="D388" s="102" t="s">
        <v>21</v>
      </c>
      <c r="E388" s="95" t="s">
        <v>140</v>
      </c>
      <c r="F388" s="98"/>
      <c r="G388" s="108">
        <f>SUM(G389)</f>
        <v>0</v>
      </c>
    </row>
    <row r="389" spans="1:7" hidden="1" x14ac:dyDescent="0.2">
      <c r="A389" s="90" t="s">
        <v>194</v>
      </c>
      <c r="B389" s="20"/>
      <c r="C389" s="102" t="s">
        <v>21</v>
      </c>
      <c r="D389" s="102" t="s">
        <v>21</v>
      </c>
      <c r="E389" s="95" t="s">
        <v>141</v>
      </c>
      <c r="F389" s="98"/>
      <c r="G389" s="108">
        <f>SUM(G390,G393,G396)</f>
        <v>0</v>
      </c>
    </row>
    <row r="390" spans="1:7" hidden="1" x14ac:dyDescent="0.2">
      <c r="A390" s="97" t="s">
        <v>333</v>
      </c>
      <c r="B390" s="20"/>
      <c r="C390" s="102" t="s">
        <v>21</v>
      </c>
      <c r="D390" s="102" t="s">
        <v>21</v>
      </c>
      <c r="E390" s="118" t="s">
        <v>331</v>
      </c>
      <c r="F390" s="124"/>
      <c r="G390" s="96">
        <f>SUM(G391)</f>
        <v>0</v>
      </c>
    </row>
    <row r="391" spans="1:7" hidden="1" x14ac:dyDescent="0.2">
      <c r="A391" s="90" t="s">
        <v>334</v>
      </c>
      <c r="B391" s="20"/>
      <c r="C391" s="102" t="s">
        <v>21</v>
      </c>
      <c r="D391" s="102" t="s">
        <v>21</v>
      </c>
      <c r="E391" s="118" t="s">
        <v>332</v>
      </c>
      <c r="F391" s="124"/>
      <c r="G391" s="96">
        <f>SUM(G392)</f>
        <v>0</v>
      </c>
    </row>
    <row r="392" spans="1:7" ht="24" hidden="1" x14ac:dyDescent="0.2">
      <c r="A392" s="97" t="s">
        <v>83</v>
      </c>
      <c r="B392" s="20"/>
      <c r="C392" s="15" t="s">
        <v>21</v>
      </c>
      <c r="D392" s="15" t="s">
        <v>21</v>
      </c>
      <c r="E392" s="124" t="s">
        <v>332</v>
      </c>
      <c r="F392" s="124" t="s">
        <v>80</v>
      </c>
      <c r="G392" s="99">
        <v>0</v>
      </c>
    </row>
    <row r="393" spans="1:7" hidden="1" x14ac:dyDescent="0.2">
      <c r="A393" s="97" t="s">
        <v>139</v>
      </c>
      <c r="B393" s="20"/>
      <c r="C393" s="102" t="s">
        <v>21</v>
      </c>
      <c r="D393" s="102" t="s">
        <v>21</v>
      </c>
      <c r="E393" s="118" t="s">
        <v>142</v>
      </c>
      <c r="F393" s="124"/>
      <c r="G393" s="96">
        <f>SUM(G394)</f>
        <v>0</v>
      </c>
    </row>
    <row r="394" spans="1:7" hidden="1" x14ac:dyDescent="0.2">
      <c r="A394" s="90" t="s">
        <v>288</v>
      </c>
      <c r="B394" s="20"/>
      <c r="C394" s="102" t="s">
        <v>21</v>
      </c>
      <c r="D394" s="102" t="s">
        <v>21</v>
      </c>
      <c r="E394" s="118" t="s">
        <v>289</v>
      </c>
      <c r="F394" s="124"/>
      <c r="G394" s="96">
        <f>SUM(G395)</f>
        <v>0</v>
      </c>
    </row>
    <row r="395" spans="1:7" ht="24" hidden="1" x14ac:dyDescent="0.2">
      <c r="A395" s="97" t="s">
        <v>83</v>
      </c>
      <c r="B395" s="20"/>
      <c r="C395" s="15" t="s">
        <v>21</v>
      </c>
      <c r="D395" s="15" t="s">
        <v>21</v>
      </c>
      <c r="E395" s="124" t="s">
        <v>289</v>
      </c>
      <c r="F395" s="124" t="s">
        <v>80</v>
      </c>
      <c r="G395" s="99">
        <v>0</v>
      </c>
    </row>
    <row r="396" spans="1:7" ht="24" hidden="1" x14ac:dyDescent="0.2">
      <c r="A396" s="90" t="s">
        <v>290</v>
      </c>
      <c r="B396" s="20"/>
      <c r="C396" s="102" t="s">
        <v>21</v>
      </c>
      <c r="D396" s="102" t="s">
        <v>21</v>
      </c>
      <c r="E396" s="95" t="s">
        <v>291</v>
      </c>
      <c r="F396" s="98"/>
      <c r="G396" s="108">
        <f>SUM(G397)</f>
        <v>0</v>
      </c>
    </row>
    <row r="397" spans="1:7" hidden="1" x14ac:dyDescent="0.2">
      <c r="A397" s="90" t="s">
        <v>292</v>
      </c>
      <c r="B397" s="20"/>
      <c r="C397" s="102" t="s">
        <v>21</v>
      </c>
      <c r="D397" s="102" t="s">
        <v>21</v>
      </c>
      <c r="E397" s="95" t="s">
        <v>293</v>
      </c>
      <c r="F397" s="98"/>
      <c r="G397" s="108">
        <f>SUM(G398)</f>
        <v>0</v>
      </c>
    </row>
    <row r="398" spans="1:7" ht="24" hidden="1" x14ac:dyDescent="0.2">
      <c r="A398" s="97" t="s">
        <v>83</v>
      </c>
      <c r="B398" s="20"/>
      <c r="C398" s="15" t="s">
        <v>21</v>
      </c>
      <c r="D398" s="15" t="s">
        <v>21</v>
      </c>
      <c r="E398" s="95" t="s">
        <v>293</v>
      </c>
      <c r="F398" s="98" t="s">
        <v>80</v>
      </c>
      <c r="G398" s="105">
        <v>0</v>
      </c>
    </row>
    <row r="399" spans="1:7" hidden="1" x14ac:dyDescent="0.2">
      <c r="A399" s="103" t="s">
        <v>27</v>
      </c>
      <c r="B399" s="20"/>
      <c r="C399" s="104" t="s">
        <v>21</v>
      </c>
      <c r="D399" s="104" t="s">
        <v>28</v>
      </c>
      <c r="E399" s="104"/>
      <c r="F399" s="104"/>
      <c r="G399" s="96">
        <f>SUM(G400)</f>
        <v>0</v>
      </c>
    </row>
    <row r="400" spans="1:7" ht="24" hidden="1" x14ac:dyDescent="0.2">
      <c r="A400" s="129" t="s">
        <v>361</v>
      </c>
      <c r="B400" s="202"/>
      <c r="C400" s="102" t="s">
        <v>21</v>
      </c>
      <c r="D400" s="102" t="s">
        <v>28</v>
      </c>
      <c r="E400" s="95" t="s">
        <v>190</v>
      </c>
      <c r="F400" s="98"/>
      <c r="G400" s="96">
        <f>SUM(G401)</f>
        <v>0</v>
      </c>
    </row>
    <row r="401" spans="1:7" ht="24" hidden="1" x14ac:dyDescent="0.2">
      <c r="A401" s="129" t="s">
        <v>187</v>
      </c>
      <c r="B401" s="202"/>
      <c r="C401" s="102" t="s">
        <v>21</v>
      </c>
      <c r="D401" s="102" t="s">
        <v>28</v>
      </c>
      <c r="E401" s="95" t="s">
        <v>191</v>
      </c>
      <c r="F401" s="98"/>
      <c r="G401" s="96">
        <f>SUM(G402)</f>
        <v>0</v>
      </c>
    </row>
    <row r="402" spans="1:7" ht="24" hidden="1" x14ac:dyDescent="0.2">
      <c r="A402" s="129" t="s">
        <v>188</v>
      </c>
      <c r="B402" s="202"/>
      <c r="C402" s="102" t="s">
        <v>21</v>
      </c>
      <c r="D402" s="102" t="s">
        <v>28</v>
      </c>
      <c r="E402" s="95" t="s">
        <v>192</v>
      </c>
      <c r="F402" s="98"/>
      <c r="G402" s="96">
        <f>SUM(G403)</f>
        <v>0</v>
      </c>
    </row>
    <row r="403" spans="1:7" ht="24" hidden="1" x14ac:dyDescent="0.2">
      <c r="A403" s="143" t="s">
        <v>227</v>
      </c>
      <c r="B403" s="202"/>
      <c r="C403" s="102" t="s">
        <v>21</v>
      </c>
      <c r="D403" s="102" t="s">
        <v>28</v>
      </c>
      <c r="E403" s="92" t="s">
        <v>226</v>
      </c>
      <c r="F403" s="130"/>
      <c r="G403" s="162">
        <f>SUM(G404)</f>
        <v>0</v>
      </c>
    </row>
    <row r="404" spans="1:7" ht="24" hidden="1" x14ac:dyDescent="0.2">
      <c r="A404" s="97" t="s">
        <v>83</v>
      </c>
      <c r="B404" s="202"/>
      <c r="C404" s="15" t="s">
        <v>21</v>
      </c>
      <c r="D404" s="15" t="s">
        <v>28</v>
      </c>
      <c r="E404" s="160" t="s">
        <v>226</v>
      </c>
      <c r="F404" s="131">
        <v>600</v>
      </c>
      <c r="G404" s="217">
        <v>0</v>
      </c>
    </row>
    <row r="405" spans="1:7" x14ac:dyDescent="0.2">
      <c r="A405" s="205" t="s">
        <v>29</v>
      </c>
      <c r="B405" s="202"/>
      <c r="C405" s="207" t="s">
        <v>30</v>
      </c>
      <c r="D405" s="207"/>
      <c r="E405" s="207"/>
      <c r="F405" s="207"/>
      <c r="G405" s="96">
        <f t="shared" ref="G405:G415" si="7">SUM(G406)</f>
        <v>190.4</v>
      </c>
    </row>
    <row r="406" spans="1:7" x14ac:dyDescent="0.2">
      <c r="A406" s="100" t="s">
        <v>31</v>
      </c>
      <c r="B406" s="202"/>
      <c r="C406" s="101" t="s">
        <v>30</v>
      </c>
      <c r="D406" s="101" t="s">
        <v>17</v>
      </c>
      <c r="E406" s="113"/>
      <c r="F406" s="113"/>
      <c r="G406" s="96">
        <f>SUM(G407,G412)</f>
        <v>190.4</v>
      </c>
    </row>
    <row r="407" spans="1:7" ht="24" x14ac:dyDescent="0.2">
      <c r="A407" s="129" t="s">
        <v>358</v>
      </c>
      <c r="B407" s="20"/>
      <c r="C407" s="102" t="s">
        <v>30</v>
      </c>
      <c r="D407" s="102" t="s">
        <v>17</v>
      </c>
      <c r="E407" s="95" t="s">
        <v>140</v>
      </c>
      <c r="F407" s="113"/>
      <c r="G407" s="96">
        <f>SUM(G408)</f>
        <v>20.399999999999999</v>
      </c>
    </row>
    <row r="408" spans="1:7" ht="24" x14ac:dyDescent="0.2">
      <c r="A408" s="90" t="s">
        <v>166</v>
      </c>
      <c r="B408" s="20"/>
      <c r="C408" s="102" t="s">
        <v>30</v>
      </c>
      <c r="D408" s="102" t="s">
        <v>17</v>
      </c>
      <c r="E408" s="95" t="s">
        <v>169</v>
      </c>
      <c r="F408" s="113"/>
      <c r="G408" s="96">
        <f>SUM(G409)</f>
        <v>20.399999999999999</v>
      </c>
    </row>
    <row r="409" spans="1:7" x14ac:dyDescent="0.2">
      <c r="A409" s="129" t="s">
        <v>177</v>
      </c>
      <c r="B409" s="20"/>
      <c r="C409" s="102" t="s">
        <v>30</v>
      </c>
      <c r="D409" s="102" t="s">
        <v>17</v>
      </c>
      <c r="E409" s="95" t="s">
        <v>178</v>
      </c>
      <c r="F409" s="113"/>
      <c r="G409" s="96">
        <f>SUM(G410)</f>
        <v>20.399999999999999</v>
      </c>
    </row>
    <row r="410" spans="1:7" ht="24" x14ac:dyDescent="0.2">
      <c r="A410" s="129" t="s">
        <v>313</v>
      </c>
      <c r="B410" s="20"/>
      <c r="C410" s="102" t="s">
        <v>30</v>
      </c>
      <c r="D410" s="102" t="s">
        <v>17</v>
      </c>
      <c r="E410" s="95" t="s">
        <v>312</v>
      </c>
      <c r="F410" s="95"/>
      <c r="G410" s="108">
        <f>SUM(G411)</f>
        <v>20.399999999999999</v>
      </c>
    </row>
    <row r="411" spans="1:7" ht="24" x14ac:dyDescent="0.2">
      <c r="A411" s="97" t="s">
        <v>83</v>
      </c>
      <c r="B411" s="20"/>
      <c r="C411" s="116" t="s">
        <v>30</v>
      </c>
      <c r="D411" s="116" t="s">
        <v>17</v>
      </c>
      <c r="E411" s="98" t="s">
        <v>312</v>
      </c>
      <c r="F411" s="98" t="s">
        <v>80</v>
      </c>
      <c r="G411" s="105">
        <v>20.399999999999999</v>
      </c>
    </row>
    <row r="412" spans="1:7" ht="24" x14ac:dyDescent="0.2">
      <c r="A412" s="129" t="s">
        <v>361</v>
      </c>
      <c r="B412" s="202"/>
      <c r="C412" s="102" t="s">
        <v>30</v>
      </c>
      <c r="D412" s="102" t="s">
        <v>17</v>
      </c>
      <c r="E412" s="95" t="s">
        <v>190</v>
      </c>
      <c r="F412" s="114"/>
      <c r="G412" s="96">
        <f t="shared" si="7"/>
        <v>170</v>
      </c>
    </row>
    <row r="413" spans="1:7" ht="24" x14ac:dyDescent="0.2">
      <c r="A413" s="129" t="s">
        <v>187</v>
      </c>
      <c r="B413" s="202"/>
      <c r="C413" s="102" t="s">
        <v>30</v>
      </c>
      <c r="D413" s="102" t="s">
        <v>17</v>
      </c>
      <c r="E413" s="95" t="s">
        <v>191</v>
      </c>
      <c r="F413" s="114"/>
      <c r="G413" s="96">
        <f t="shared" si="7"/>
        <v>170</v>
      </c>
    </row>
    <row r="414" spans="1:7" ht="24" x14ac:dyDescent="0.2">
      <c r="A414" s="90" t="s">
        <v>207</v>
      </c>
      <c r="B414" s="202"/>
      <c r="C414" s="102" t="s">
        <v>30</v>
      </c>
      <c r="D414" s="102" t="s">
        <v>17</v>
      </c>
      <c r="E414" s="114" t="s">
        <v>209</v>
      </c>
      <c r="F414" s="98"/>
      <c r="G414" s="108">
        <f t="shared" si="7"/>
        <v>170</v>
      </c>
    </row>
    <row r="415" spans="1:7" ht="36" x14ac:dyDescent="0.2">
      <c r="A415" s="90" t="s">
        <v>208</v>
      </c>
      <c r="B415" s="202"/>
      <c r="C415" s="102" t="s">
        <v>30</v>
      </c>
      <c r="D415" s="102" t="s">
        <v>17</v>
      </c>
      <c r="E415" s="114" t="s">
        <v>210</v>
      </c>
      <c r="F415" s="98"/>
      <c r="G415" s="108">
        <f t="shared" si="7"/>
        <v>170</v>
      </c>
    </row>
    <row r="416" spans="1:7" ht="24" x14ac:dyDescent="0.2">
      <c r="A416" s="97" t="s">
        <v>83</v>
      </c>
      <c r="B416" s="202"/>
      <c r="C416" s="116" t="s">
        <v>30</v>
      </c>
      <c r="D416" s="116" t="s">
        <v>17</v>
      </c>
      <c r="E416" s="116" t="s">
        <v>210</v>
      </c>
      <c r="F416" s="98" t="s">
        <v>80</v>
      </c>
      <c r="G416" s="173">
        <v>170</v>
      </c>
    </row>
    <row r="417" spans="1:7" x14ac:dyDescent="0.2">
      <c r="A417" s="208" t="s">
        <v>32</v>
      </c>
      <c r="B417" s="202"/>
      <c r="C417" s="204" t="s">
        <v>33</v>
      </c>
      <c r="D417" s="204"/>
      <c r="E417" s="207"/>
      <c r="F417" s="207"/>
      <c r="G417" s="96">
        <f t="shared" ref="G417:G422" si="8">SUM(G418)</f>
        <v>0.6</v>
      </c>
    </row>
    <row r="418" spans="1:7" x14ac:dyDescent="0.2">
      <c r="A418" s="103" t="s">
        <v>34</v>
      </c>
      <c r="B418" s="202"/>
      <c r="C418" s="104" t="s">
        <v>33</v>
      </c>
      <c r="D418" s="104" t="s">
        <v>11</v>
      </c>
      <c r="E418" s="104"/>
      <c r="F418" s="104"/>
      <c r="G418" s="96">
        <f t="shared" si="8"/>
        <v>0.6</v>
      </c>
    </row>
    <row r="419" spans="1:7" ht="24" x14ac:dyDescent="0.2">
      <c r="A419" s="129" t="s">
        <v>358</v>
      </c>
      <c r="B419" s="202"/>
      <c r="C419" s="95" t="s">
        <v>33</v>
      </c>
      <c r="D419" s="95" t="s">
        <v>11</v>
      </c>
      <c r="E419" s="95" t="s">
        <v>140</v>
      </c>
      <c r="F419" s="104"/>
      <c r="G419" s="96">
        <f t="shared" si="8"/>
        <v>0.6</v>
      </c>
    </row>
    <row r="420" spans="1:7" ht="24" x14ac:dyDescent="0.2">
      <c r="A420" s="90" t="s">
        <v>166</v>
      </c>
      <c r="B420" s="202"/>
      <c r="C420" s="95" t="s">
        <v>33</v>
      </c>
      <c r="D420" s="95" t="s">
        <v>11</v>
      </c>
      <c r="E420" s="95" t="s">
        <v>169</v>
      </c>
      <c r="F420" s="104"/>
      <c r="G420" s="96">
        <f>SUM(G421)</f>
        <v>0.6</v>
      </c>
    </row>
    <row r="421" spans="1:7" x14ac:dyDescent="0.2">
      <c r="A421" s="90" t="s">
        <v>184</v>
      </c>
      <c r="B421" s="202"/>
      <c r="C421" s="95" t="s">
        <v>33</v>
      </c>
      <c r="D421" s="95" t="s">
        <v>11</v>
      </c>
      <c r="E421" s="95" t="s">
        <v>185</v>
      </c>
      <c r="F421" s="104"/>
      <c r="G421" s="96">
        <f t="shared" si="8"/>
        <v>0.6</v>
      </c>
    </row>
    <row r="422" spans="1:7" ht="24" x14ac:dyDescent="0.2">
      <c r="A422" s="90" t="s">
        <v>310</v>
      </c>
      <c r="B422" s="202"/>
      <c r="C422" s="95" t="s">
        <v>33</v>
      </c>
      <c r="D422" s="95" t="s">
        <v>11</v>
      </c>
      <c r="E422" s="95" t="s">
        <v>311</v>
      </c>
      <c r="F422" s="104"/>
      <c r="G422" s="96">
        <f t="shared" si="8"/>
        <v>0.6</v>
      </c>
    </row>
    <row r="423" spans="1:7" ht="24" x14ac:dyDescent="0.2">
      <c r="A423" s="97" t="s">
        <v>83</v>
      </c>
      <c r="B423" s="202"/>
      <c r="C423" s="116" t="s">
        <v>33</v>
      </c>
      <c r="D423" s="116" t="s">
        <v>11</v>
      </c>
      <c r="E423" s="98" t="s">
        <v>311</v>
      </c>
      <c r="F423" s="15" t="s">
        <v>80</v>
      </c>
      <c r="G423" s="99">
        <v>0.6</v>
      </c>
    </row>
    <row r="424" spans="1:7" hidden="1" x14ac:dyDescent="0.2">
      <c r="A424" s="218" t="s">
        <v>84</v>
      </c>
      <c r="B424" s="202"/>
      <c r="C424" s="204" t="s">
        <v>15</v>
      </c>
      <c r="D424" s="204"/>
      <c r="E424" s="204"/>
      <c r="F424" s="204"/>
      <c r="G424" s="96">
        <f t="shared" ref="G424:G429" si="9">SUM(G425)</f>
        <v>0</v>
      </c>
    </row>
    <row r="425" spans="1:7" hidden="1" x14ac:dyDescent="0.2">
      <c r="A425" s="103" t="s">
        <v>85</v>
      </c>
      <c r="B425" s="202"/>
      <c r="C425" s="104" t="s">
        <v>15</v>
      </c>
      <c r="D425" s="104" t="s">
        <v>11</v>
      </c>
      <c r="E425" s="95"/>
      <c r="F425" s="95"/>
      <c r="G425" s="96">
        <f t="shared" si="9"/>
        <v>0</v>
      </c>
    </row>
    <row r="426" spans="1:7" ht="48" hidden="1" x14ac:dyDescent="0.2">
      <c r="A426" s="94" t="s">
        <v>355</v>
      </c>
      <c r="B426" s="202"/>
      <c r="C426" s="95" t="s">
        <v>15</v>
      </c>
      <c r="D426" s="95" t="s">
        <v>11</v>
      </c>
      <c r="E426" s="95" t="s">
        <v>101</v>
      </c>
      <c r="F426" s="95"/>
      <c r="G426" s="96">
        <f t="shared" si="9"/>
        <v>0</v>
      </c>
    </row>
    <row r="427" spans="1:7" ht="24" hidden="1" x14ac:dyDescent="0.2">
      <c r="A427" s="128" t="s">
        <v>115</v>
      </c>
      <c r="B427" s="202"/>
      <c r="C427" s="95" t="s">
        <v>15</v>
      </c>
      <c r="D427" s="95" t="s">
        <v>11</v>
      </c>
      <c r="E427" s="91" t="s">
        <v>120</v>
      </c>
      <c r="F427" s="91"/>
      <c r="G427" s="96">
        <f t="shared" si="9"/>
        <v>0</v>
      </c>
    </row>
    <row r="428" spans="1:7" ht="24" hidden="1" x14ac:dyDescent="0.2">
      <c r="A428" s="128" t="s">
        <v>116</v>
      </c>
      <c r="B428" s="202"/>
      <c r="C428" s="95" t="s">
        <v>15</v>
      </c>
      <c r="D428" s="95" t="s">
        <v>11</v>
      </c>
      <c r="E428" s="91" t="s">
        <v>118</v>
      </c>
      <c r="F428" s="91"/>
      <c r="G428" s="96">
        <f t="shared" si="9"/>
        <v>0</v>
      </c>
    </row>
    <row r="429" spans="1:7" hidden="1" x14ac:dyDescent="0.2">
      <c r="A429" s="128" t="s">
        <v>221</v>
      </c>
      <c r="B429" s="202"/>
      <c r="C429" s="95" t="s">
        <v>15</v>
      </c>
      <c r="D429" s="95" t="s">
        <v>11</v>
      </c>
      <c r="E429" s="91" t="s">
        <v>222</v>
      </c>
      <c r="F429" s="91"/>
      <c r="G429" s="96">
        <f t="shared" si="9"/>
        <v>0</v>
      </c>
    </row>
    <row r="430" spans="1:7" hidden="1" x14ac:dyDescent="0.2">
      <c r="A430" s="97" t="s">
        <v>86</v>
      </c>
      <c r="B430" s="202"/>
      <c r="C430" s="165" t="s">
        <v>15</v>
      </c>
      <c r="D430" s="165" t="s">
        <v>11</v>
      </c>
      <c r="E430" s="165" t="s">
        <v>222</v>
      </c>
      <c r="F430" s="165" t="s">
        <v>87</v>
      </c>
      <c r="G430" s="99">
        <v>0</v>
      </c>
    </row>
    <row r="431" spans="1:7" ht="36" x14ac:dyDescent="0.2">
      <c r="A431" s="219" t="s">
        <v>256</v>
      </c>
      <c r="B431" s="202"/>
      <c r="C431" s="220" t="s">
        <v>56</v>
      </c>
      <c r="D431" s="145"/>
      <c r="E431" s="145"/>
      <c r="F431" s="145"/>
      <c r="G431" s="142">
        <f>SUM(G432)</f>
        <v>526</v>
      </c>
    </row>
    <row r="432" spans="1:7" ht="24" x14ac:dyDescent="0.2">
      <c r="A432" s="221" t="s">
        <v>57</v>
      </c>
      <c r="B432" s="202"/>
      <c r="C432" s="222" t="s">
        <v>56</v>
      </c>
      <c r="D432" s="222" t="s">
        <v>11</v>
      </c>
      <c r="E432" s="223"/>
      <c r="F432" s="223"/>
      <c r="G432" s="108">
        <f t="shared" ref="G432:G436" si="10">SUM(G433)</f>
        <v>526</v>
      </c>
    </row>
    <row r="433" spans="1:7" ht="48" x14ac:dyDescent="0.2">
      <c r="A433" s="94" t="s">
        <v>355</v>
      </c>
      <c r="B433" s="202"/>
      <c r="C433" s="181" t="s">
        <v>56</v>
      </c>
      <c r="D433" s="181" t="s">
        <v>11</v>
      </c>
      <c r="E433" s="95" t="s">
        <v>101</v>
      </c>
      <c r="F433" s="181"/>
      <c r="G433" s="108">
        <f t="shared" si="10"/>
        <v>526</v>
      </c>
    </row>
    <row r="434" spans="1:7" ht="24" x14ac:dyDescent="0.2">
      <c r="A434" s="128" t="s">
        <v>115</v>
      </c>
      <c r="B434" s="202"/>
      <c r="C434" s="181" t="s">
        <v>56</v>
      </c>
      <c r="D434" s="181" t="s">
        <v>11</v>
      </c>
      <c r="E434" s="91" t="s">
        <v>120</v>
      </c>
      <c r="F434" s="181"/>
      <c r="G434" s="108">
        <f t="shared" si="10"/>
        <v>526</v>
      </c>
    </row>
    <row r="435" spans="1:7" ht="24" x14ac:dyDescent="0.2">
      <c r="A435" s="128" t="s">
        <v>116</v>
      </c>
      <c r="B435" s="202"/>
      <c r="C435" s="181" t="s">
        <v>56</v>
      </c>
      <c r="D435" s="181" t="s">
        <v>11</v>
      </c>
      <c r="E435" s="91" t="s">
        <v>118</v>
      </c>
      <c r="F435" s="181"/>
      <c r="G435" s="108">
        <f t="shared" si="10"/>
        <v>526</v>
      </c>
    </row>
    <row r="436" spans="1:7" ht="24" x14ac:dyDescent="0.2">
      <c r="A436" s="129" t="s">
        <v>315</v>
      </c>
      <c r="B436" s="202"/>
      <c r="C436" s="181" t="s">
        <v>56</v>
      </c>
      <c r="D436" s="181" t="s">
        <v>11</v>
      </c>
      <c r="E436" s="181" t="s">
        <v>223</v>
      </c>
      <c r="F436" s="181"/>
      <c r="G436" s="108">
        <f t="shared" si="10"/>
        <v>526</v>
      </c>
    </row>
    <row r="437" spans="1:7" ht="13.5" thickBot="1" x14ac:dyDescent="0.25">
      <c r="A437" s="97" t="s">
        <v>25</v>
      </c>
      <c r="B437" s="202"/>
      <c r="C437" s="182" t="s">
        <v>56</v>
      </c>
      <c r="D437" s="182" t="s">
        <v>11</v>
      </c>
      <c r="E437" s="182" t="s">
        <v>223</v>
      </c>
      <c r="F437" s="182" t="s">
        <v>81</v>
      </c>
      <c r="G437" s="105">
        <v>526</v>
      </c>
    </row>
    <row r="438" spans="1:7" ht="25.5" thickTop="1" thickBot="1" x14ac:dyDescent="0.25">
      <c r="A438" s="84" t="s">
        <v>58</v>
      </c>
      <c r="B438" s="85" t="s">
        <v>59</v>
      </c>
      <c r="C438" s="200"/>
      <c r="D438" s="200"/>
      <c r="E438" s="200"/>
      <c r="F438" s="200"/>
      <c r="G438" s="153">
        <f>SUM(G439,G455)</f>
        <v>357.5</v>
      </c>
    </row>
    <row r="439" spans="1:7" ht="13.5" thickTop="1" x14ac:dyDescent="0.2">
      <c r="A439" s="195" t="s">
        <v>10</v>
      </c>
      <c r="B439" s="201"/>
      <c r="C439" s="209" t="s">
        <v>11</v>
      </c>
      <c r="D439" s="201"/>
      <c r="E439" s="201"/>
      <c r="F439" s="201"/>
      <c r="G439" s="122">
        <f>SUM(G440)</f>
        <v>357.5</v>
      </c>
    </row>
    <row r="440" spans="1:7" x14ac:dyDescent="0.2">
      <c r="A440" s="103" t="s">
        <v>14</v>
      </c>
      <c r="B440" s="202"/>
      <c r="C440" s="101" t="s">
        <v>11</v>
      </c>
      <c r="D440" s="101" t="s">
        <v>15</v>
      </c>
      <c r="E440" s="104"/>
      <c r="F440" s="104"/>
      <c r="G440" s="96">
        <f>SUM(G441)</f>
        <v>357.5</v>
      </c>
    </row>
    <row r="441" spans="1:7" ht="48" x14ac:dyDescent="0.2">
      <c r="A441" s="94" t="s">
        <v>355</v>
      </c>
      <c r="B441" s="202"/>
      <c r="C441" s="95" t="s">
        <v>11</v>
      </c>
      <c r="D441" s="95" t="s">
        <v>15</v>
      </c>
      <c r="E441" s="95" t="s">
        <v>101</v>
      </c>
      <c r="F441" s="109"/>
      <c r="G441" s="96">
        <f>SUM(G442,G448)</f>
        <v>357.5</v>
      </c>
    </row>
    <row r="442" spans="1:7" ht="24" x14ac:dyDescent="0.2">
      <c r="A442" s="94" t="s">
        <v>92</v>
      </c>
      <c r="B442" s="202"/>
      <c r="C442" s="95" t="s">
        <v>11</v>
      </c>
      <c r="D442" s="95" t="s">
        <v>15</v>
      </c>
      <c r="E442" s="95" t="s">
        <v>102</v>
      </c>
      <c r="F442" s="109"/>
      <c r="G442" s="96">
        <f>SUM(G443)</f>
        <v>351.5</v>
      </c>
    </row>
    <row r="443" spans="1:7" ht="24" x14ac:dyDescent="0.2">
      <c r="A443" s="94" t="s">
        <v>93</v>
      </c>
      <c r="B443" s="202"/>
      <c r="C443" s="95" t="s">
        <v>11</v>
      </c>
      <c r="D443" s="95" t="s">
        <v>15</v>
      </c>
      <c r="E443" s="95" t="s">
        <v>103</v>
      </c>
      <c r="F443" s="109"/>
      <c r="G443" s="96">
        <f>SUM(G444)</f>
        <v>351.5</v>
      </c>
    </row>
    <row r="444" spans="1:7" x14ac:dyDescent="0.2">
      <c r="A444" s="94" t="s">
        <v>89</v>
      </c>
      <c r="B444" s="202"/>
      <c r="C444" s="95" t="s">
        <v>11</v>
      </c>
      <c r="D444" s="95" t="s">
        <v>15</v>
      </c>
      <c r="E444" s="95" t="s">
        <v>91</v>
      </c>
      <c r="F444" s="109"/>
      <c r="G444" s="96">
        <f>SUM(G445:G447)</f>
        <v>351.5</v>
      </c>
    </row>
    <row r="445" spans="1:7" ht="36" x14ac:dyDescent="0.2">
      <c r="A445" s="97" t="s">
        <v>73</v>
      </c>
      <c r="B445" s="202"/>
      <c r="C445" s="111" t="s">
        <v>11</v>
      </c>
      <c r="D445" s="111" t="s">
        <v>15</v>
      </c>
      <c r="E445" s="98" t="s">
        <v>91</v>
      </c>
      <c r="F445" s="15" t="s">
        <v>75</v>
      </c>
      <c r="G445" s="99">
        <v>315.3</v>
      </c>
    </row>
    <row r="446" spans="1:7" x14ac:dyDescent="0.2">
      <c r="A446" s="97" t="s">
        <v>82</v>
      </c>
      <c r="B446" s="202"/>
      <c r="C446" s="111" t="s">
        <v>11</v>
      </c>
      <c r="D446" s="111" t="s">
        <v>15</v>
      </c>
      <c r="E446" s="98" t="s">
        <v>91</v>
      </c>
      <c r="F446" s="15" t="s">
        <v>76</v>
      </c>
      <c r="G446" s="99">
        <v>36.200000000000003</v>
      </c>
    </row>
    <row r="447" spans="1:7" hidden="1" x14ac:dyDescent="0.2">
      <c r="A447" s="97" t="s">
        <v>74</v>
      </c>
      <c r="B447" s="202"/>
      <c r="C447" s="111" t="s">
        <v>11</v>
      </c>
      <c r="D447" s="111" t="s">
        <v>15</v>
      </c>
      <c r="E447" s="98" t="s">
        <v>91</v>
      </c>
      <c r="F447" s="15" t="s">
        <v>77</v>
      </c>
      <c r="G447" s="99">
        <v>0</v>
      </c>
    </row>
    <row r="448" spans="1:7" ht="24" x14ac:dyDescent="0.2">
      <c r="A448" s="90" t="s">
        <v>128</v>
      </c>
      <c r="B448" s="202"/>
      <c r="C448" s="15" t="s">
        <v>11</v>
      </c>
      <c r="D448" s="15" t="s">
        <v>15</v>
      </c>
      <c r="E448" s="102" t="s">
        <v>133</v>
      </c>
      <c r="F448" s="15"/>
      <c r="G448" s="108">
        <f>SUM(G449)</f>
        <v>6</v>
      </c>
    </row>
    <row r="449" spans="1:7" ht="24.75" thickBot="1" x14ac:dyDescent="0.25">
      <c r="A449" s="129" t="s">
        <v>129</v>
      </c>
      <c r="B449" s="202"/>
      <c r="C449" s="15" t="s">
        <v>11</v>
      </c>
      <c r="D449" s="15" t="s">
        <v>15</v>
      </c>
      <c r="E449" s="102" t="s">
        <v>134</v>
      </c>
      <c r="F449" s="95"/>
      <c r="G449" s="96">
        <f>SUM(G450,G452)</f>
        <v>6</v>
      </c>
    </row>
    <row r="450" spans="1:7" ht="36" hidden="1" x14ac:dyDescent="0.2">
      <c r="A450" s="129" t="s">
        <v>131</v>
      </c>
      <c r="B450" s="202"/>
      <c r="C450" s="15" t="s">
        <v>11</v>
      </c>
      <c r="D450" s="15" t="s">
        <v>15</v>
      </c>
      <c r="E450" s="102" t="s">
        <v>136</v>
      </c>
      <c r="F450" s="95"/>
      <c r="G450" s="108">
        <f>SUM(G451)</f>
        <v>0</v>
      </c>
    </row>
    <row r="451" spans="1:7" ht="24" hidden="1" x14ac:dyDescent="0.2">
      <c r="A451" s="97" t="s">
        <v>121</v>
      </c>
      <c r="B451" s="202"/>
      <c r="C451" s="15" t="s">
        <v>11</v>
      </c>
      <c r="D451" s="15" t="s">
        <v>15</v>
      </c>
      <c r="E451" s="15" t="s">
        <v>136</v>
      </c>
      <c r="F451" s="98" t="s">
        <v>76</v>
      </c>
      <c r="G451" s="105">
        <v>0</v>
      </c>
    </row>
    <row r="452" spans="1:7" hidden="1" x14ac:dyDescent="0.2">
      <c r="A452" s="90" t="s">
        <v>132</v>
      </c>
      <c r="B452" s="202"/>
      <c r="C452" s="15" t="s">
        <v>11</v>
      </c>
      <c r="D452" s="15" t="s">
        <v>15</v>
      </c>
      <c r="E452" s="102" t="s">
        <v>137</v>
      </c>
      <c r="F452" s="15"/>
      <c r="G452" s="108">
        <f>SUM(G453:G454)</f>
        <v>6</v>
      </c>
    </row>
    <row r="453" spans="1:7" ht="24" hidden="1" x14ac:dyDescent="0.2">
      <c r="A453" s="97" t="s">
        <v>121</v>
      </c>
      <c r="B453" s="202"/>
      <c r="C453" s="15" t="s">
        <v>11</v>
      </c>
      <c r="D453" s="15" t="s">
        <v>15</v>
      </c>
      <c r="E453" s="15" t="s">
        <v>137</v>
      </c>
      <c r="F453" s="98" t="s">
        <v>76</v>
      </c>
      <c r="G453" s="105">
        <v>6</v>
      </c>
    </row>
    <row r="454" spans="1:7" hidden="1" x14ac:dyDescent="0.2">
      <c r="A454" s="97" t="s">
        <v>74</v>
      </c>
      <c r="B454" s="202"/>
      <c r="C454" s="15" t="s">
        <v>11</v>
      </c>
      <c r="D454" s="15" t="s">
        <v>15</v>
      </c>
      <c r="E454" s="15" t="s">
        <v>137</v>
      </c>
      <c r="F454" s="98" t="s">
        <v>77</v>
      </c>
      <c r="G454" s="105">
        <v>0</v>
      </c>
    </row>
    <row r="455" spans="1:7" hidden="1" x14ac:dyDescent="0.2">
      <c r="A455" s="210" t="s">
        <v>16</v>
      </c>
      <c r="B455" s="202"/>
      <c r="C455" s="204" t="s">
        <v>17</v>
      </c>
      <c r="D455" s="15"/>
      <c r="E455" s="145"/>
      <c r="F455" s="98"/>
      <c r="G455" s="151">
        <f>SUM(G456)</f>
        <v>0</v>
      </c>
    </row>
    <row r="456" spans="1:7" hidden="1" x14ac:dyDescent="0.2">
      <c r="A456" s="103" t="s">
        <v>60</v>
      </c>
      <c r="B456" s="202"/>
      <c r="C456" s="104" t="s">
        <v>17</v>
      </c>
      <c r="D456" s="104" t="s">
        <v>48</v>
      </c>
      <c r="E456" s="104"/>
      <c r="F456" s="104"/>
      <c r="G456" s="96">
        <f>SUM(G457)</f>
        <v>0</v>
      </c>
    </row>
    <row r="457" spans="1:7" ht="48" hidden="1" x14ac:dyDescent="0.2">
      <c r="A457" s="94" t="s">
        <v>364</v>
      </c>
      <c r="B457" s="202"/>
      <c r="C457" s="118" t="s">
        <v>17</v>
      </c>
      <c r="D457" s="118" t="s">
        <v>48</v>
      </c>
      <c r="E457" s="118" t="s">
        <v>101</v>
      </c>
      <c r="F457" s="95"/>
      <c r="G457" s="96">
        <f>SUM(G458)</f>
        <v>0</v>
      </c>
    </row>
    <row r="458" spans="1:7" ht="24" hidden="1" x14ac:dyDescent="0.2">
      <c r="A458" s="90" t="s">
        <v>128</v>
      </c>
      <c r="B458" s="202"/>
      <c r="C458" s="15" t="s">
        <v>17</v>
      </c>
      <c r="D458" s="15" t="s">
        <v>48</v>
      </c>
      <c r="E458" s="102" t="s">
        <v>133</v>
      </c>
      <c r="F458" s="15"/>
      <c r="G458" s="108">
        <f>SUM(G459)</f>
        <v>0</v>
      </c>
    </row>
    <row r="459" spans="1:7" ht="24" hidden="1" x14ac:dyDescent="0.2">
      <c r="A459" s="129" t="s">
        <v>129</v>
      </c>
      <c r="B459" s="202"/>
      <c r="C459" s="15" t="s">
        <v>17</v>
      </c>
      <c r="D459" s="15" t="s">
        <v>48</v>
      </c>
      <c r="E459" s="102" t="s">
        <v>134</v>
      </c>
      <c r="F459" s="95"/>
      <c r="G459" s="96">
        <f>SUM(G460)</f>
        <v>0</v>
      </c>
    </row>
    <row r="460" spans="1:7" ht="24" hidden="1" x14ac:dyDescent="0.2">
      <c r="A460" s="90" t="s">
        <v>130</v>
      </c>
      <c r="B460" s="202"/>
      <c r="C460" s="15" t="s">
        <v>17</v>
      </c>
      <c r="D460" s="15" t="s">
        <v>48</v>
      </c>
      <c r="E460" s="102" t="s">
        <v>135</v>
      </c>
      <c r="F460" s="15"/>
      <c r="G460" s="96">
        <f>SUM(G461:G461)</f>
        <v>0</v>
      </c>
    </row>
    <row r="461" spans="1:7" ht="24.75" hidden="1" thickBot="1" x14ac:dyDescent="0.25">
      <c r="A461" s="97" t="s">
        <v>121</v>
      </c>
      <c r="B461" s="202"/>
      <c r="C461" s="15" t="s">
        <v>17</v>
      </c>
      <c r="D461" s="15" t="s">
        <v>48</v>
      </c>
      <c r="E461" s="15" t="s">
        <v>135</v>
      </c>
      <c r="F461" s="15" t="s">
        <v>76</v>
      </c>
      <c r="G461" s="99">
        <v>0</v>
      </c>
    </row>
    <row r="462" spans="1:7" ht="14.25" thickTop="1" thickBot="1" x14ac:dyDescent="0.25">
      <c r="A462" s="84" t="s">
        <v>61</v>
      </c>
      <c r="B462" s="85"/>
      <c r="C462" s="85"/>
      <c r="D462" s="85"/>
      <c r="E462" s="85"/>
      <c r="F462" s="85"/>
      <c r="G462" s="153">
        <f>SUM(G10,G19,G223,G438,G214)</f>
        <v>38200.299999999996</v>
      </c>
    </row>
    <row r="463" spans="1:7" ht="13.5" thickTop="1" x14ac:dyDescent="0.2"/>
  </sheetData>
  <mergeCells count="10">
    <mergeCell ref="A1:G1"/>
    <mergeCell ref="A2:G2"/>
    <mergeCell ref="A3:G3"/>
    <mergeCell ref="A4:G4"/>
    <mergeCell ref="A5:G5"/>
    <mergeCell ref="B266:B278"/>
    <mergeCell ref="A6:G6"/>
    <mergeCell ref="A8:A9"/>
    <mergeCell ref="B8:F8"/>
    <mergeCell ref="G8:G9"/>
  </mergeCells>
  <pageMargins left="0.59055118110236227" right="0.19685039370078741" top="0.19685039370078741" bottom="0.19685039370078741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17"/>
  <sheetViews>
    <sheetView topLeftCell="A392" zoomScale="115" zoomScaleNormal="115" zoomScaleSheetLayoutView="100" workbookViewId="0">
      <selection activeCell="A16" sqref="A16"/>
    </sheetView>
  </sheetViews>
  <sheetFormatPr defaultRowHeight="12.75" x14ac:dyDescent="0.2"/>
  <cols>
    <col min="1" max="1" width="59" style="185" customWidth="1"/>
    <col min="2" max="2" width="7.85546875" style="190" customWidth="1"/>
    <col min="3" max="3" width="6.28515625" style="189" customWidth="1"/>
    <col min="4" max="4" width="13.7109375" style="188" customWidth="1"/>
    <col min="5" max="5" width="6.5703125" style="189" customWidth="1"/>
    <col min="6" max="6" width="12.140625" style="189" customWidth="1"/>
  </cols>
  <sheetData>
    <row r="1" spans="1:10" x14ac:dyDescent="0.2">
      <c r="A1" s="234" t="s">
        <v>440</v>
      </c>
      <c r="B1" s="234"/>
      <c r="C1" s="234"/>
      <c r="D1" s="234"/>
      <c r="E1" s="234"/>
      <c r="F1" s="234"/>
    </row>
    <row r="2" spans="1:10" x14ac:dyDescent="0.2">
      <c r="A2" s="234" t="s">
        <v>437</v>
      </c>
      <c r="B2" s="234"/>
      <c r="C2" s="234"/>
      <c r="D2" s="234"/>
      <c r="E2" s="234"/>
      <c r="F2" s="234"/>
    </row>
    <row r="3" spans="1:10" x14ac:dyDescent="0.2">
      <c r="A3" s="234" t="s">
        <v>441</v>
      </c>
      <c r="B3" s="234"/>
      <c r="C3" s="234"/>
      <c r="D3" s="234"/>
      <c r="E3" s="234"/>
      <c r="F3" s="234"/>
    </row>
    <row r="4" spans="1:10" x14ac:dyDescent="0.2">
      <c r="A4" s="234" t="s">
        <v>442</v>
      </c>
      <c r="B4" s="234"/>
      <c r="C4" s="234"/>
      <c r="D4" s="234"/>
      <c r="E4" s="234"/>
      <c r="F4" s="234"/>
    </row>
    <row r="5" spans="1:10" x14ac:dyDescent="0.2">
      <c r="A5" s="234"/>
      <c r="B5" s="234"/>
      <c r="C5" s="234"/>
      <c r="D5" s="234"/>
      <c r="E5" s="234"/>
      <c r="F5" s="234"/>
    </row>
    <row r="6" spans="1:10" ht="97.5" customHeight="1" x14ac:dyDescent="0.2">
      <c r="A6" s="240" t="s">
        <v>432</v>
      </c>
      <c r="B6" s="240"/>
      <c r="C6" s="240"/>
      <c r="D6" s="240"/>
      <c r="E6" s="240"/>
      <c r="F6" s="240"/>
      <c r="G6" s="16"/>
      <c r="H6" s="16"/>
      <c r="I6" s="16"/>
      <c r="J6" s="16"/>
    </row>
    <row r="7" spans="1:10" ht="13.5" thickBot="1" x14ac:dyDescent="0.25">
      <c r="A7" s="80"/>
      <c r="B7" s="81"/>
      <c r="C7" s="82"/>
      <c r="D7" s="83"/>
      <c r="E7" s="82"/>
      <c r="F7" s="17" t="s">
        <v>62</v>
      </c>
    </row>
    <row r="8" spans="1:10" ht="14.25" thickTop="1" thickBot="1" x14ac:dyDescent="0.25">
      <c r="A8" s="235" t="s">
        <v>63</v>
      </c>
      <c r="B8" s="237" t="s">
        <v>64</v>
      </c>
      <c r="C8" s="237"/>
      <c r="D8" s="237"/>
      <c r="E8" s="237"/>
      <c r="F8" s="238" t="s">
        <v>433</v>
      </c>
    </row>
    <row r="9" spans="1:10" ht="43.5" customHeight="1" thickBot="1" x14ac:dyDescent="0.25">
      <c r="A9" s="236"/>
      <c r="B9" s="18" t="s">
        <v>65</v>
      </c>
      <c r="C9" s="18" t="s">
        <v>66</v>
      </c>
      <c r="D9" s="18" t="s">
        <v>67</v>
      </c>
      <c r="E9" s="18" t="s">
        <v>68</v>
      </c>
      <c r="F9" s="239"/>
    </row>
    <row r="10" spans="1:10" s="19" customFormat="1" ht="14.25" thickTop="1" thickBot="1" x14ac:dyDescent="0.25">
      <c r="A10" s="84" t="s">
        <v>10</v>
      </c>
      <c r="B10" s="85" t="s">
        <v>11</v>
      </c>
      <c r="C10" s="85"/>
      <c r="D10" s="85"/>
      <c r="E10" s="85"/>
      <c r="F10" s="86">
        <f>SUM(F11,F17,F24,F32,F38,F51,F58)</f>
        <v>5244.5999999999995</v>
      </c>
    </row>
    <row r="11" spans="1:10" ht="24.75" thickTop="1" x14ac:dyDescent="0.2">
      <c r="A11" s="87" t="s">
        <v>37</v>
      </c>
      <c r="B11" s="88" t="s">
        <v>11</v>
      </c>
      <c r="C11" s="88" t="s">
        <v>24</v>
      </c>
      <c r="D11" s="88"/>
      <c r="E11" s="88"/>
      <c r="F11" s="89">
        <f>SUM(F12)</f>
        <v>454.9</v>
      </c>
    </row>
    <row r="12" spans="1:10" x14ac:dyDescent="0.2">
      <c r="A12" s="90" t="s">
        <v>238</v>
      </c>
      <c r="B12" s="91" t="s">
        <v>11</v>
      </c>
      <c r="C12" s="91" t="s">
        <v>24</v>
      </c>
      <c r="D12" s="92" t="s">
        <v>237</v>
      </c>
      <c r="E12" s="88"/>
      <c r="F12" s="93">
        <f>SUM(F13)</f>
        <v>454.9</v>
      </c>
    </row>
    <row r="13" spans="1:10" ht="24" x14ac:dyDescent="0.2">
      <c r="A13" s="90" t="s">
        <v>412</v>
      </c>
      <c r="B13" s="91" t="s">
        <v>11</v>
      </c>
      <c r="C13" s="91" t="s">
        <v>24</v>
      </c>
      <c r="D13" s="92" t="s">
        <v>96</v>
      </c>
      <c r="E13" s="88"/>
      <c r="F13" s="93">
        <f>SUM(F14)</f>
        <v>454.9</v>
      </c>
    </row>
    <row r="14" spans="1:10" x14ac:dyDescent="0.2">
      <c r="A14" s="94" t="s">
        <v>88</v>
      </c>
      <c r="B14" s="95" t="s">
        <v>11</v>
      </c>
      <c r="C14" s="95" t="s">
        <v>24</v>
      </c>
      <c r="D14" s="95" t="s">
        <v>228</v>
      </c>
      <c r="E14" s="95"/>
      <c r="F14" s="96">
        <f>SUM(F15)</f>
        <v>454.9</v>
      </c>
    </row>
    <row r="15" spans="1:10" x14ac:dyDescent="0.2">
      <c r="A15" s="94" t="s">
        <v>89</v>
      </c>
      <c r="B15" s="95" t="s">
        <v>11</v>
      </c>
      <c r="C15" s="95" t="s">
        <v>24</v>
      </c>
      <c r="D15" s="95" t="s">
        <v>229</v>
      </c>
      <c r="E15" s="95"/>
      <c r="F15" s="96">
        <f>SUM(F16)</f>
        <v>454.9</v>
      </c>
    </row>
    <row r="16" spans="1:10" ht="37.5" customHeight="1" x14ac:dyDescent="0.2">
      <c r="A16" s="97" t="s">
        <v>73</v>
      </c>
      <c r="B16" s="15" t="s">
        <v>11</v>
      </c>
      <c r="C16" s="15" t="s">
        <v>24</v>
      </c>
      <c r="D16" s="98" t="s">
        <v>229</v>
      </c>
      <c r="E16" s="15" t="s">
        <v>75</v>
      </c>
      <c r="F16" s="99">
        <v>454.9</v>
      </c>
    </row>
    <row r="17" spans="1:6" ht="36" x14ac:dyDescent="0.2">
      <c r="A17" s="100" t="s">
        <v>12</v>
      </c>
      <c r="B17" s="101" t="s">
        <v>11</v>
      </c>
      <c r="C17" s="101" t="s">
        <v>13</v>
      </c>
      <c r="D17" s="101"/>
      <c r="E17" s="101"/>
      <c r="F17" s="96">
        <f>SUM(F18)</f>
        <v>142.6</v>
      </c>
    </row>
    <row r="18" spans="1:6" x14ac:dyDescent="0.2">
      <c r="A18" s="90" t="s">
        <v>238</v>
      </c>
      <c r="B18" s="91" t="s">
        <v>11</v>
      </c>
      <c r="C18" s="91" t="s">
        <v>13</v>
      </c>
      <c r="D18" s="92" t="s">
        <v>237</v>
      </c>
      <c r="E18" s="88"/>
      <c r="F18" s="93">
        <f>SUM(F19)</f>
        <v>142.6</v>
      </c>
    </row>
    <row r="19" spans="1:6" ht="24" x14ac:dyDescent="0.2">
      <c r="A19" s="90" t="s">
        <v>412</v>
      </c>
      <c r="B19" s="91" t="s">
        <v>11</v>
      </c>
      <c r="C19" s="91" t="s">
        <v>13</v>
      </c>
      <c r="D19" s="92" t="s">
        <v>96</v>
      </c>
      <c r="E19" s="88"/>
      <c r="F19" s="93">
        <f>SUM(F20)</f>
        <v>142.6</v>
      </c>
    </row>
    <row r="20" spans="1:6" x14ac:dyDescent="0.2">
      <c r="A20" s="94" t="s">
        <v>90</v>
      </c>
      <c r="B20" s="102" t="s">
        <v>11</v>
      </c>
      <c r="C20" s="102" t="s">
        <v>13</v>
      </c>
      <c r="D20" s="95" t="s">
        <v>230</v>
      </c>
      <c r="E20" s="102"/>
      <c r="F20" s="96">
        <f>SUM(F21)</f>
        <v>142.6</v>
      </c>
    </row>
    <row r="21" spans="1:6" x14ac:dyDescent="0.2">
      <c r="A21" s="94" t="s">
        <v>89</v>
      </c>
      <c r="B21" s="15" t="s">
        <v>11</v>
      </c>
      <c r="C21" s="15" t="s">
        <v>13</v>
      </c>
      <c r="D21" s="95" t="s">
        <v>231</v>
      </c>
      <c r="E21" s="102"/>
      <c r="F21" s="96">
        <f>SUM(F22:F23)</f>
        <v>142.6</v>
      </c>
    </row>
    <row r="22" spans="1:6" ht="34.5" customHeight="1" x14ac:dyDescent="0.2">
      <c r="A22" s="97" t="s">
        <v>73</v>
      </c>
      <c r="B22" s="15" t="s">
        <v>11</v>
      </c>
      <c r="C22" s="15" t="s">
        <v>13</v>
      </c>
      <c r="D22" s="98" t="s">
        <v>231</v>
      </c>
      <c r="E22" s="15" t="s">
        <v>75</v>
      </c>
      <c r="F22" s="99">
        <v>136.4</v>
      </c>
    </row>
    <row r="23" spans="1:6" ht="24" x14ac:dyDescent="0.2">
      <c r="A23" s="97" t="s">
        <v>121</v>
      </c>
      <c r="B23" s="15" t="s">
        <v>11</v>
      </c>
      <c r="C23" s="15" t="s">
        <v>13</v>
      </c>
      <c r="D23" s="98" t="s">
        <v>231</v>
      </c>
      <c r="E23" s="15" t="s">
        <v>76</v>
      </c>
      <c r="F23" s="99">
        <v>6.2</v>
      </c>
    </row>
    <row r="24" spans="1:6" ht="24" x14ac:dyDescent="0.2">
      <c r="A24" s="103" t="s">
        <v>38</v>
      </c>
      <c r="B24" s="104" t="s">
        <v>11</v>
      </c>
      <c r="C24" s="104" t="s">
        <v>17</v>
      </c>
      <c r="D24" s="104"/>
      <c r="E24" s="104"/>
      <c r="F24" s="96">
        <f>SUM(F25)</f>
        <v>3486.1</v>
      </c>
    </row>
    <row r="25" spans="1:6" ht="48" x14ac:dyDescent="0.2">
      <c r="A25" s="94" t="s">
        <v>355</v>
      </c>
      <c r="B25" s="95" t="s">
        <v>11</v>
      </c>
      <c r="C25" s="95" t="s">
        <v>17</v>
      </c>
      <c r="D25" s="95" t="s">
        <v>101</v>
      </c>
      <c r="E25" s="95"/>
      <c r="F25" s="96">
        <f>SUM(F26)</f>
        <v>3486.1</v>
      </c>
    </row>
    <row r="26" spans="1:6" ht="24" x14ac:dyDescent="0.2">
      <c r="A26" s="94" t="s">
        <v>92</v>
      </c>
      <c r="B26" s="95" t="s">
        <v>11</v>
      </c>
      <c r="C26" s="95" t="s">
        <v>17</v>
      </c>
      <c r="D26" s="95" t="s">
        <v>102</v>
      </c>
      <c r="E26" s="95"/>
      <c r="F26" s="96">
        <f>SUM(F27)</f>
        <v>3486.1</v>
      </c>
    </row>
    <row r="27" spans="1:6" ht="24" x14ac:dyDescent="0.2">
      <c r="A27" s="94" t="s">
        <v>93</v>
      </c>
      <c r="B27" s="95" t="s">
        <v>11</v>
      </c>
      <c r="C27" s="95" t="s">
        <v>17</v>
      </c>
      <c r="D27" s="95" t="s">
        <v>103</v>
      </c>
      <c r="E27" s="95"/>
      <c r="F27" s="96">
        <f>SUM(F28)</f>
        <v>3486.1</v>
      </c>
    </row>
    <row r="28" spans="1:6" x14ac:dyDescent="0.2">
      <c r="A28" s="94" t="s">
        <v>89</v>
      </c>
      <c r="B28" s="95" t="s">
        <v>11</v>
      </c>
      <c r="C28" s="95" t="s">
        <v>17</v>
      </c>
      <c r="D28" s="95" t="s">
        <v>91</v>
      </c>
      <c r="E28" s="95"/>
      <c r="F28" s="96">
        <f>SUM(F29:F31)</f>
        <v>3486.1</v>
      </c>
    </row>
    <row r="29" spans="1:6" ht="33.75" customHeight="1" x14ac:dyDescent="0.2">
      <c r="A29" s="97" t="s">
        <v>73</v>
      </c>
      <c r="B29" s="15" t="s">
        <v>11</v>
      </c>
      <c r="C29" s="15" t="s">
        <v>17</v>
      </c>
      <c r="D29" s="15" t="s">
        <v>91</v>
      </c>
      <c r="E29" s="15" t="s">
        <v>75</v>
      </c>
      <c r="F29" s="105">
        <v>2863.8</v>
      </c>
    </row>
    <row r="30" spans="1:6" ht="24" x14ac:dyDescent="0.2">
      <c r="A30" s="97" t="s">
        <v>121</v>
      </c>
      <c r="B30" s="15" t="s">
        <v>11</v>
      </c>
      <c r="C30" s="15" t="s">
        <v>17</v>
      </c>
      <c r="D30" s="15" t="s">
        <v>91</v>
      </c>
      <c r="E30" s="15" t="s">
        <v>76</v>
      </c>
      <c r="F30" s="105">
        <v>561.20000000000005</v>
      </c>
    </row>
    <row r="31" spans="1:6" ht="14.25" customHeight="1" x14ac:dyDescent="0.2">
      <c r="A31" s="97" t="s">
        <v>74</v>
      </c>
      <c r="B31" s="15" t="s">
        <v>11</v>
      </c>
      <c r="C31" s="15" t="s">
        <v>17</v>
      </c>
      <c r="D31" s="15" t="s">
        <v>91</v>
      </c>
      <c r="E31" s="15" t="s">
        <v>77</v>
      </c>
      <c r="F31" s="105">
        <v>61.1</v>
      </c>
    </row>
    <row r="32" spans="1:6" hidden="1" x14ac:dyDescent="0.2">
      <c r="A32" s="106" t="s">
        <v>270</v>
      </c>
      <c r="B32" s="107" t="s">
        <v>11</v>
      </c>
      <c r="C32" s="107" t="s">
        <v>41</v>
      </c>
      <c r="D32" s="15"/>
      <c r="E32" s="15"/>
      <c r="F32" s="108">
        <f>SUM(F33)</f>
        <v>0</v>
      </c>
    </row>
    <row r="33" spans="1:6" ht="48" hidden="1" x14ac:dyDescent="0.2">
      <c r="A33" s="94" t="s">
        <v>355</v>
      </c>
      <c r="B33" s="109" t="s">
        <v>11</v>
      </c>
      <c r="C33" s="109" t="s">
        <v>41</v>
      </c>
      <c r="D33" s="102" t="s">
        <v>101</v>
      </c>
      <c r="E33" s="15"/>
      <c r="F33" s="108">
        <f>SUM(F34)</f>
        <v>0</v>
      </c>
    </row>
    <row r="34" spans="1:6" ht="24" hidden="1" x14ac:dyDescent="0.2">
      <c r="A34" s="94" t="s">
        <v>92</v>
      </c>
      <c r="B34" s="109" t="s">
        <v>11</v>
      </c>
      <c r="C34" s="109" t="s">
        <v>41</v>
      </c>
      <c r="D34" s="102" t="s">
        <v>102</v>
      </c>
      <c r="E34" s="15"/>
      <c r="F34" s="108">
        <f>SUM(F35)</f>
        <v>0</v>
      </c>
    </row>
    <row r="35" spans="1:6" ht="24" hidden="1" x14ac:dyDescent="0.2">
      <c r="A35" s="90" t="s">
        <v>94</v>
      </c>
      <c r="B35" s="109" t="s">
        <v>11</v>
      </c>
      <c r="C35" s="109" t="s">
        <v>41</v>
      </c>
      <c r="D35" s="102" t="s">
        <v>104</v>
      </c>
      <c r="E35" s="15"/>
      <c r="F35" s="108">
        <f>SUM(F36)</f>
        <v>0</v>
      </c>
    </row>
    <row r="36" spans="1:6" ht="36" hidden="1" x14ac:dyDescent="0.2">
      <c r="A36" s="110" t="s">
        <v>271</v>
      </c>
      <c r="B36" s="109" t="s">
        <v>11</v>
      </c>
      <c r="C36" s="109" t="s">
        <v>41</v>
      </c>
      <c r="D36" s="102" t="s">
        <v>272</v>
      </c>
      <c r="E36" s="15"/>
      <c r="F36" s="108">
        <f>SUM(F37)</f>
        <v>0</v>
      </c>
    </row>
    <row r="37" spans="1:6" ht="24" hidden="1" x14ac:dyDescent="0.2">
      <c r="A37" s="97" t="s">
        <v>82</v>
      </c>
      <c r="B37" s="111" t="s">
        <v>11</v>
      </c>
      <c r="C37" s="111" t="s">
        <v>41</v>
      </c>
      <c r="D37" s="15" t="s">
        <v>272</v>
      </c>
      <c r="E37" s="15" t="s">
        <v>76</v>
      </c>
      <c r="F37" s="105">
        <v>0</v>
      </c>
    </row>
    <row r="38" spans="1:6" ht="24" x14ac:dyDescent="0.2">
      <c r="A38" s="100" t="s">
        <v>52</v>
      </c>
      <c r="B38" s="101" t="s">
        <v>11</v>
      </c>
      <c r="C38" s="101" t="s">
        <v>44</v>
      </c>
      <c r="D38" s="15"/>
      <c r="E38" s="15"/>
      <c r="F38" s="96">
        <f>SUM(F39,F45)</f>
        <v>736.3</v>
      </c>
    </row>
    <row r="39" spans="1:6" ht="48" x14ac:dyDescent="0.2">
      <c r="A39" s="94" t="s">
        <v>355</v>
      </c>
      <c r="B39" s="95" t="s">
        <v>11</v>
      </c>
      <c r="C39" s="95" t="s">
        <v>44</v>
      </c>
      <c r="D39" s="95" t="s">
        <v>101</v>
      </c>
      <c r="E39" s="109"/>
      <c r="F39" s="96">
        <f>SUM(F40)</f>
        <v>604.6</v>
      </c>
    </row>
    <row r="40" spans="1:6" ht="24" x14ac:dyDescent="0.2">
      <c r="A40" s="94" t="s">
        <v>92</v>
      </c>
      <c r="B40" s="95" t="s">
        <v>11</v>
      </c>
      <c r="C40" s="95" t="s">
        <v>44</v>
      </c>
      <c r="D40" s="95" t="s">
        <v>102</v>
      </c>
      <c r="E40" s="109"/>
      <c r="F40" s="96">
        <f>SUM(F41)</f>
        <v>604.6</v>
      </c>
    </row>
    <row r="41" spans="1:6" ht="24" x14ac:dyDescent="0.2">
      <c r="A41" s="94" t="s">
        <v>93</v>
      </c>
      <c r="B41" s="95" t="s">
        <v>11</v>
      </c>
      <c r="C41" s="95" t="s">
        <v>44</v>
      </c>
      <c r="D41" s="95" t="s">
        <v>103</v>
      </c>
      <c r="E41" s="109"/>
      <c r="F41" s="96">
        <f>SUM(F42)</f>
        <v>604.6</v>
      </c>
    </row>
    <row r="42" spans="1:6" x14ac:dyDescent="0.2">
      <c r="A42" s="94" t="s">
        <v>89</v>
      </c>
      <c r="B42" s="95" t="s">
        <v>11</v>
      </c>
      <c r="C42" s="95" t="s">
        <v>44</v>
      </c>
      <c r="D42" s="95" t="s">
        <v>91</v>
      </c>
      <c r="E42" s="109"/>
      <c r="F42" s="96">
        <f>SUM(F43:F44)</f>
        <v>604.6</v>
      </c>
    </row>
    <row r="43" spans="1:6" ht="33.75" customHeight="1" x14ac:dyDescent="0.2">
      <c r="A43" s="97" t="s">
        <v>73</v>
      </c>
      <c r="B43" s="111" t="s">
        <v>11</v>
      </c>
      <c r="C43" s="111" t="s">
        <v>44</v>
      </c>
      <c r="D43" s="98" t="s">
        <v>91</v>
      </c>
      <c r="E43" s="15" t="s">
        <v>75</v>
      </c>
      <c r="F43" s="99">
        <v>555.5</v>
      </c>
    </row>
    <row r="44" spans="1:6" ht="24" x14ac:dyDescent="0.2">
      <c r="A44" s="97" t="s">
        <v>121</v>
      </c>
      <c r="B44" s="111" t="s">
        <v>11</v>
      </c>
      <c r="C44" s="111" t="s">
        <v>44</v>
      </c>
      <c r="D44" s="98" t="s">
        <v>91</v>
      </c>
      <c r="E44" s="15" t="s">
        <v>76</v>
      </c>
      <c r="F44" s="99">
        <v>49.1</v>
      </c>
    </row>
    <row r="45" spans="1:6" x14ac:dyDescent="0.2">
      <c r="A45" s="90" t="s">
        <v>238</v>
      </c>
      <c r="B45" s="91" t="s">
        <v>11</v>
      </c>
      <c r="C45" s="91" t="s">
        <v>44</v>
      </c>
      <c r="D45" s="92" t="s">
        <v>237</v>
      </c>
      <c r="E45" s="88"/>
      <c r="F45" s="93">
        <f>SUM(F46)</f>
        <v>131.69999999999999</v>
      </c>
    </row>
    <row r="46" spans="1:6" ht="24" x14ac:dyDescent="0.2">
      <c r="A46" s="90" t="s">
        <v>412</v>
      </c>
      <c r="B46" s="91" t="s">
        <v>11</v>
      </c>
      <c r="C46" s="91" t="s">
        <v>44</v>
      </c>
      <c r="D46" s="92" t="s">
        <v>96</v>
      </c>
      <c r="E46" s="88"/>
      <c r="F46" s="93">
        <f>SUM(F47)</f>
        <v>131.69999999999999</v>
      </c>
    </row>
    <row r="47" spans="1:6" x14ac:dyDescent="0.2">
      <c r="A47" s="94" t="s">
        <v>255</v>
      </c>
      <c r="B47" s="102" t="s">
        <v>11</v>
      </c>
      <c r="C47" s="102" t="s">
        <v>44</v>
      </c>
      <c r="D47" s="95" t="s">
        <v>253</v>
      </c>
      <c r="E47" s="102"/>
      <c r="F47" s="96">
        <f>SUM(F48)</f>
        <v>131.69999999999999</v>
      </c>
    </row>
    <row r="48" spans="1:6" x14ac:dyDescent="0.2">
      <c r="A48" s="94" t="s">
        <v>89</v>
      </c>
      <c r="B48" s="15" t="s">
        <v>11</v>
      </c>
      <c r="C48" s="15" t="s">
        <v>44</v>
      </c>
      <c r="D48" s="95" t="s">
        <v>254</v>
      </c>
      <c r="E48" s="102"/>
      <c r="F48" s="96">
        <f>SUM(F49:F50)</f>
        <v>131.69999999999999</v>
      </c>
    </row>
    <row r="49" spans="1:6" ht="36.75" customHeight="1" x14ac:dyDescent="0.2">
      <c r="A49" s="97" t="s">
        <v>73</v>
      </c>
      <c r="B49" s="15" t="s">
        <v>11</v>
      </c>
      <c r="C49" s="15" t="s">
        <v>44</v>
      </c>
      <c r="D49" s="98" t="s">
        <v>254</v>
      </c>
      <c r="E49" s="15" t="s">
        <v>75</v>
      </c>
      <c r="F49" s="99">
        <v>118.7</v>
      </c>
    </row>
    <row r="50" spans="1:6" ht="24" x14ac:dyDescent="0.2">
      <c r="A50" s="97" t="s">
        <v>121</v>
      </c>
      <c r="B50" s="15" t="s">
        <v>11</v>
      </c>
      <c r="C50" s="15" t="s">
        <v>44</v>
      </c>
      <c r="D50" s="98" t="s">
        <v>254</v>
      </c>
      <c r="E50" s="15" t="s">
        <v>76</v>
      </c>
      <c r="F50" s="99">
        <v>13</v>
      </c>
    </row>
    <row r="51" spans="1:6" hidden="1" x14ac:dyDescent="0.2">
      <c r="A51" s="112" t="s">
        <v>53</v>
      </c>
      <c r="B51" s="113" t="s">
        <v>11</v>
      </c>
      <c r="C51" s="113" t="s">
        <v>33</v>
      </c>
      <c r="D51" s="113"/>
      <c r="E51" s="113"/>
      <c r="F51" s="96">
        <f>SUM(F52)</f>
        <v>0</v>
      </c>
    </row>
    <row r="52" spans="1:6" hidden="1" x14ac:dyDescent="0.2">
      <c r="A52" s="90" t="s">
        <v>238</v>
      </c>
      <c r="B52" s="114" t="s">
        <v>11</v>
      </c>
      <c r="C52" s="114" t="s">
        <v>33</v>
      </c>
      <c r="D52" s="114" t="s">
        <v>237</v>
      </c>
      <c r="E52" s="114"/>
      <c r="F52" s="96">
        <f>SUM(F53)</f>
        <v>0</v>
      </c>
    </row>
    <row r="53" spans="1:6" ht="24" hidden="1" x14ac:dyDescent="0.2">
      <c r="A53" s="90" t="s">
        <v>412</v>
      </c>
      <c r="B53" s="114" t="s">
        <v>11</v>
      </c>
      <c r="C53" s="114" t="s">
        <v>33</v>
      </c>
      <c r="D53" s="114" t="s">
        <v>96</v>
      </c>
      <c r="E53" s="114"/>
      <c r="F53" s="96">
        <f>SUM(F54,F56)</f>
        <v>0</v>
      </c>
    </row>
    <row r="54" spans="1:6" hidden="1" x14ac:dyDescent="0.2">
      <c r="A54" s="115" t="s">
        <v>97</v>
      </c>
      <c r="B54" s="114" t="s">
        <v>11</v>
      </c>
      <c r="C54" s="114" t="s">
        <v>33</v>
      </c>
      <c r="D54" s="114" t="s">
        <v>98</v>
      </c>
      <c r="E54" s="114"/>
      <c r="F54" s="96">
        <f>SUM(F55)</f>
        <v>0</v>
      </c>
    </row>
    <row r="55" spans="1:6" hidden="1" x14ac:dyDescent="0.2">
      <c r="A55" s="97" t="s">
        <v>74</v>
      </c>
      <c r="B55" s="98" t="s">
        <v>11</v>
      </c>
      <c r="C55" s="98" t="s">
        <v>33</v>
      </c>
      <c r="D55" s="116" t="s">
        <v>98</v>
      </c>
      <c r="E55" s="15" t="s">
        <v>77</v>
      </c>
      <c r="F55" s="99">
        <v>0</v>
      </c>
    </row>
    <row r="56" spans="1:6" ht="24" hidden="1" x14ac:dyDescent="0.2">
      <c r="A56" s="117" t="s">
        <v>99</v>
      </c>
      <c r="B56" s="102" t="s">
        <v>11</v>
      </c>
      <c r="C56" s="102" t="s">
        <v>33</v>
      </c>
      <c r="D56" s="114" t="s">
        <v>100</v>
      </c>
      <c r="E56" s="15"/>
      <c r="F56" s="96">
        <f>SUM(F57)</f>
        <v>0</v>
      </c>
    </row>
    <row r="57" spans="1:6" hidden="1" x14ac:dyDescent="0.2">
      <c r="A57" s="97" t="s">
        <v>74</v>
      </c>
      <c r="B57" s="15" t="s">
        <v>11</v>
      </c>
      <c r="C57" s="15" t="s">
        <v>33</v>
      </c>
      <c r="D57" s="116" t="s">
        <v>100</v>
      </c>
      <c r="E57" s="15" t="s">
        <v>77</v>
      </c>
      <c r="F57" s="99">
        <v>0</v>
      </c>
    </row>
    <row r="58" spans="1:6" x14ac:dyDescent="0.2">
      <c r="A58" s="103" t="s">
        <v>14</v>
      </c>
      <c r="B58" s="104" t="s">
        <v>11</v>
      </c>
      <c r="C58" s="104" t="s">
        <v>15</v>
      </c>
      <c r="D58" s="104"/>
      <c r="E58" s="104"/>
      <c r="F58" s="96">
        <f>SUM(F59,F66,F75,F109)</f>
        <v>424.7</v>
      </c>
    </row>
    <row r="59" spans="1:6" ht="36" hidden="1" x14ac:dyDescent="0.2">
      <c r="A59" s="90" t="s">
        <v>363</v>
      </c>
      <c r="B59" s="118" t="s">
        <v>11</v>
      </c>
      <c r="C59" s="119" t="s">
        <v>15</v>
      </c>
      <c r="D59" s="120" t="s">
        <v>324</v>
      </c>
      <c r="E59" s="121"/>
      <c r="F59" s="122">
        <f>SUM(F60)</f>
        <v>0</v>
      </c>
    </row>
    <row r="60" spans="1:6" ht="24" hidden="1" x14ac:dyDescent="0.2">
      <c r="A60" s="90" t="s">
        <v>386</v>
      </c>
      <c r="B60" s="118" t="s">
        <v>11</v>
      </c>
      <c r="C60" s="118" t="s">
        <v>15</v>
      </c>
      <c r="D60" s="118" t="s">
        <v>383</v>
      </c>
      <c r="E60" s="15"/>
      <c r="F60" s="96">
        <f>SUM(F61)</f>
        <v>0</v>
      </c>
    </row>
    <row r="61" spans="1:6" hidden="1" x14ac:dyDescent="0.2">
      <c r="A61" s="90" t="s">
        <v>387</v>
      </c>
      <c r="B61" s="118" t="s">
        <v>11</v>
      </c>
      <c r="C61" s="118" t="s">
        <v>15</v>
      </c>
      <c r="D61" s="118" t="s">
        <v>382</v>
      </c>
      <c r="E61" s="15"/>
      <c r="F61" s="96">
        <f>SUM(F62,F64)</f>
        <v>0</v>
      </c>
    </row>
    <row r="62" spans="1:6" ht="24" hidden="1" x14ac:dyDescent="0.2">
      <c r="A62" s="123" t="s">
        <v>427</v>
      </c>
      <c r="B62" s="118" t="s">
        <v>11</v>
      </c>
      <c r="C62" s="118" t="s">
        <v>15</v>
      </c>
      <c r="D62" s="118" t="s">
        <v>428</v>
      </c>
      <c r="E62" s="15"/>
      <c r="F62" s="96">
        <f>SUM(F63)</f>
        <v>0</v>
      </c>
    </row>
    <row r="63" spans="1:6" ht="24" hidden="1" x14ac:dyDescent="0.2">
      <c r="A63" s="97" t="s">
        <v>121</v>
      </c>
      <c r="B63" s="124" t="s">
        <v>11</v>
      </c>
      <c r="C63" s="125" t="s">
        <v>15</v>
      </c>
      <c r="D63" s="126" t="s">
        <v>428</v>
      </c>
      <c r="E63" s="121" t="s">
        <v>76</v>
      </c>
      <c r="F63" s="127"/>
    </row>
    <row r="64" spans="1:6" ht="36" hidden="1" x14ac:dyDescent="0.2">
      <c r="A64" s="123" t="s">
        <v>429</v>
      </c>
      <c r="B64" s="118" t="s">
        <v>11</v>
      </c>
      <c r="C64" s="118" t="s">
        <v>15</v>
      </c>
      <c r="D64" s="118" t="s">
        <v>430</v>
      </c>
      <c r="E64" s="15"/>
      <c r="F64" s="96">
        <f>SUM(F65)</f>
        <v>0</v>
      </c>
    </row>
    <row r="65" spans="1:6" ht="24" hidden="1" x14ac:dyDescent="0.2">
      <c r="A65" s="97" t="s">
        <v>121</v>
      </c>
      <c r="B65" s="124" t="s">
        <v>11</v>
      </c>
      <c r="C65" s="125" t="s">
        <v>15</v>
      </c>
      <c r="D65" s="126" t="s">
        <v>430</v>
      </c>
      <c r="E65" s="121" t="s">
        <v>76</v>
      </c>
      <c r="F65" s="127"/>
    </row>
    <row r="66" spans="1:6" ht="36" hidden="1" x14ac:dyDescent="0.2">
      <c r="A66" s="128" t="s">
        <v>356</v>
      </c>
      <c r="B66" s="102" t="s">
        <v>11</v>
      </c>
      <c r="C66" s="102" t="s">
        <v>15</v>
      </c>
      <c r="D66" s="95" t="s">
        <v>243</v>
      </c>
      <c r="E66" s="104"/>
      <c r="F66" s="96">
        <f>SUM(F67)</f>
        <v>0</v>
      </c>
    </row>
    <row r="67" spans="1:6" ht="24" hidden="1" x14ac:dyDescent="0.2">
      <c r="A67" s="128" t="s">
        <v>240</v>
      </c>
      <c r="B67" s="102" t="s">
        <v>11</v>
      </c>
      <c r="C67" s="102" t="s">
        <v>15</v>
      </c>
      <c r="D67" s="95" t="s">
        <v>244</v>
      </c>
      <c r="E67" s="104"/>
      <c r="F67" s="96">
        <f>SUM(F68)</f>
        <v>0</v>
      </c>
    </row>
    <row r="68" spans="1:6" ht="24" hidden="1" x14ac:dyDescent="0.2">
      <c r="A68" s="128" t="s">
        <v>241</v>
      </c>
      <c r="B68" s="102" t="s">
        <v>11</v>
      </c>
      <c r="C68" s="102" t="s">
        <v>15</v>
      </c>
      <c r="D68" s="95" t="s">
        <v>245</v>
      </c>
      <c r="E68" s="104"/>
      <c r="F68" s="96">
        <f>SUM(F69,F71,F73)</f>
        <v>0</v>
      </c>
    </row>
    <row r="69" spans="1:6" hidden="1" x14ac:dyDescent="0.2">
      <c r="A69" s="128" t="s">
        <v>261</v>
      </c>
      <c r="B69" s="102" t="s">
        <v>11</v>
      </c>
      <c r="C69" s="102" t="s">
        <v>15</v>
      </c>
      <c r="D69" s="95" t="s">
        <v>260</v>
      </c>
      <c r="E69" s="104"/>
      <c r="F69" s="96">
        <f>SUM(F70)</f>
        <v>0</v>
      </c>
    </row>
    <row r="70" spans="1:6" ht="24" hidden="1" x14ac:dyDescent="0.2">
      <c r="A70" s="97" t="s">
        <v>83</v>
      </c>
      <c r="B70" s="15" t="s">
        <v>11</v>
      </c>
      <c r="C70" s="15" t="s">
        <v>15</v>
      </c>
      <c r="D70" s="98" t="s">
        <v>260</v>
      </c>
      <c r="E70" s="98" t="s">
        <v>80</v>
      </c>
      <c r="F70" s="99"/>
    </row>
    <row r="71" spans="1:6" ht="24" hidden="1" x14ac:dyDescent="0.2">
      <c r="A71" s="128" t="s">
        <v>242</v>
      </c>
      <c r="B71" s="102" t="s">
        <v>11</v>
      </c>
      <c r="C71" s="102" t="s">
        <v>15</v>
      </c>
      <c r="D71" s="95" t="s">
        <v>246</v>
      </c>
      <c r="E71" s="104"/>
      <c r="F71" s="96">
        <f>SUM(F72)</f>
        <v>0</v>
      </c>
    </row>
    <row r="72" spans="1:6" ht="24" hidden="1" x14ac:dyDescent="0.2">
      <c r="A72" s="97" t="s">
        <v>83</v>
      </c>
      <c r="B72" s="15" t="s">
        <v>11</v>
      </c>
      <c r="C72" s="15" t="s">
        <v>15</v>
      </c>
      <c r="D72" s="98" t="s">
        <v>246</v>
      </c>
      <c r="E72" s="98" t="s">
        <v>80</v>
      </c>
      <c r="F72" s="99"/>
    </row>
    <row r="73" spans="1:6" ht="24" hidden="1" x14ac:dyDescent="0.2">
      <c r="A73" s="90" t="s">
        <v>319</v>
      </c>
      <c r="B73" s="102" t="s">
        <v>11</v>
      </c>
      <c r="C73" s="102" t="s">
        <v>15</v>
      </c>
      <c r="D73" s="95" t="s">
        <v>320</v>
      </c>
      <c r="E73" s="104"/>
      <c r="F73" s="96">
        <f>SUM(F74)</f>
        <v>0</v>
      </c>
    </row>
    <row r="74" spans="1:6" ht="24" hidden="1" x14ac:dyDescent="0.2">
      <c r="A74" s="97" t="s">
        <v>121</v>
      </c>
      <c r="B74" s="15" t="s">
        <v>11</v>
      </c>
      <c r="C74" s="15" t="s">
        <v>15</v>
      </c>
      <c r="D74" s="98" t="s">
        <v>320</v>
      </c>
      <c r="E74" s="98" t="s">
        <v>76</v>
      </c>
      <c r="F74" s="99"/>
    </row>
    <row r="75" spans="1:6" ht="48" x14ac:dyDescent="0.2">
      <c r="A75" s="94" t="s">
        <v>355</v>
      </c>
      <c r="B75" s="95" t="s">
        <v>11</v>
      </c>
      <c r="C75" s="95" t="s">
        <v>15</v>
      </c>
      <c r="D75" s="95" t="s">
        <v>101</v>
      </c>
      <c r="E75" s="109"/>
      <c r="F75" s="96">
        <f>SUM(F76,F98,F102)</f>
        <v>419.9</v>
      </c>
    </row>
    <row r="76" spans="1:6" ht="24" x14ac:dyDescent="0.2">
      <c r="A76" s="94" t="s">
        <v>92</v>
      </c>
      <c r="B76" s="95" t="s">
        <v>11</v>
      </c>
      <c r="C76" s="95" t="s">
        <v>15</v>
      </c>
      <c r="D76" s="95" t="s">
        <v>102</v>
      </c>
      <c r="E76" s="109"/>
      <c r="F76" s="96">
        <f>SUM(F77,F82,F95)</f>
        <v>413.9</v>
      </c>
    </row>
    <row r="77" spans="1:6" ht="24" x14ac:dyDescent="0.2">
      <c r="A77" s="94" t="s">
        <v>93</v>
      </c>
      <c r="B77" s="95" t="s">
        <v>11</v>
      </c>
      <c r="C77" s="95" t="s">
        <v>15</v>
      </c>
      <c r="D77" s="95" t="s">
        <v>103</v>
      </c>
      <c r="E77" s="109"/>
      <c r="F77" s="96">
        <f>SUM(F78)</f>
        <v>351.5</v>
      </c>
    </row>
    <row r="78" spans="1:6" x14ac:dyDescent="0.2">
      <c r="A78" s="94" t="s">
        <v>89</v>
      </c>
      <c r="B78" s="95" t="s">
        <v>11</v>
      </c>
      <c r="C78" s="95" t="s">
        <v>15</v>
      </c>
      <c r="D78" s="95" t="s">
        <v>91</v>
      </c>
      <c r="E78" s="109"/>
      <c r="F78" s="96">
        <f>SUM(F79:F81)</f>
        <v>351.5</v>
      </c>
    </row>
    <row r="79" spans="1:6" ht="36.75" customHeight="1" x14ac:dyDescent="0.2">
      <c r="A79" s="97" t="s">
        <v>73</v>
      </c>
      <c r="B79" s="111" t="s">
        <v>11</v>
      </c>
      <c r="C79" s="111" t="s">
        <v>15</v>
      </c>
      <c r="D79" s="98" t="s">
        <v>91</v>
      </c>
      <c r="E79" s="15" t="s">
        <v>75</v>
      </c>
      <c r="F79" s="99">
        <v>315.3</v>
      </c>
    </row>
    <row r="80" spans="1:6" ht="24" x14ac:dyDescent="0.2">
      <c r="A80" s="97" t="s">
        <v>121</v>
      </c>
      <c r="B80" s="111" t="s">
        <v>11</v>
      </c>
      <c r="C80" s="111" t="s">
        <v>15</v>
      </c>
      <c r="D80" s="98" t="s">
        <v>91</v>
      </c>
      <c r="E80" s="15" t="s">
        <v>76</v>
      </c>
      <c r="F80" s="99">
        <v>36.200000000000003</v>
      </c>
    </row>
    <row r="81" spans="1:6" hidden="1" x14ac:dyDescent="0.2">
      <c r="A81" s="97" t="s">
        <v>74</v>
      </c>
      <c r="B81" s="111" t="s">
        <v>11</v>
      </c>
      <c r="C81" s="111" t="s">
        <v>15</v>
      </c>
      <c r="D81" s="98" t="s">
        <v>91</v>
      </c>
      <c r="E81" s="15" t="s">
        <v>77</v>
      </c>
      <c r="F81" s="99">
        <v>0</v>
      </c>
    </row>
    <row r="82" spans="1:6" ht="24" x14ac:dyDescent="0.2">
      <c r="A82" s="129" t="s">
        <v>94</v>
      </c>
      <c r="B82" s="102" t="s">
        <v>11</v>
      </c>
      <c r="C82" s="102" t="s">
        <v>15</v>
      </c>
      <c r="D82" s="95" t="s">
        <v>104</v>
      </c>
      <c r="E82" s="95"/>
      <c r="F82" s="108">
        <f>SUM(F83,F85,F87,F90,F93)</f>
        <v>62.4</v>
      </c>
    </row>
    <row r="83" spans="1:6" ht="84" hidden="1" x14ac:dyDescent="0.2">
      <c r="A83" s="90" t="s">
        <v>105</v>
      </c>
      <c r="B83" s="15" t="s">
        <v>11</v>
      </c>
      <c r="C83" s="15" t="s">
        <v>15</v>
      </c>
      <c r="D83" s="130" t="s">
        <v>106</v>
      </c>
      <c r="E83" s="98"/>
      <c r="F83" s="108">
        <f>SUM(F84)</f>
        <v>0</v>
      </c>
    </row>
    <row r="84" spans="1:6" ht="24" hidden="1" x14ac:dyDescent="0.2">
      <c r="A84" s="97" t="s">
        <v>121</v>
      </c>
      <c r="B84" s="15" t="s">
        <v>11</v>
      </c>
      <c r="C84" s="15" t="s">
        <v>15</v>
      </c>
      <c r="D84" s="131" t="s">
        <v>106</v>
      </c>
      <c r="E84" s="15" t="s">
        <v>76</v>
      </c>
      <c r="F84" s="105"/>
    </row>
    <row r="85" spans="1:6" ht="24" hidden="1" x14ac:dyDescent="0.2">
      <c r="A85" s="132" t="s">
        <v>107</v>
      </c>
      <c r="B85" s="102" t="s">
        <v>11</v>
      </c>
      <c r="C85" s="102" t="s">
        <v>15</v>
      </c>
      <c r="D85" s="130" t="s">
        <v>108</v>
      </c>
      <c r="E85" s="95"/>
      <c r="F85" s="108">
        <f>SUM(F86)</f>
        <v>0</v>
      </c>
    </row>
    <row r="86" spans="1:6" ht="36" hidden="1" x14ac:dyDescent="0.2">
      <c r="A86" s="97" t="s">
        <v>73</v>
      </c>
      <c r="B86" s="15" t="s">
        <v>11</v>
      </c>
      <c r="C86" s="15" t="s">
        <v>15</v>
      </c>
      <c r="D86" s="131" t="s">
        <v>108</v>
      </c>
      <c r="E86" s="15" t="s">
        <v>75</v>
      </c>
      <c r="F86" s="105"/>
    </row>
    <row r="87" spans="1:6" ht="36" x14ac:dyDescent="0.2">
      <c r="A87" s="133" t="s">
        <v>109</v>
      </c>
      <c r="B87" s="102" t="s">
        <v>11</v>
      </c>
      <c r="C87" s="102" t="s">
        <v>15</v>
      </c>
      <c r="D87" s="130" t="s">
        <v>110</v>
      </c>
      <c r="E87" s="102"/>
      <c r="F87" s="96">
        <f>SUM(F88:F89)</f>
        <v>62.4</v>
      </c>
    </row>
    <row r="88" spans="1:6" ht="34.5" customHeight="1" x14ac:dyDescent="0.2">
      <c r="A88" s="97" t="s">
        <v>73</v>
      </c>
      <c r="B88" s="15" t="s">
        <v>11</v>
      </c>
      <c r="C88" s="15" t="s">
        <v>15</v>
      </c>
      <c r="D88" s="131" t="s">
        <v>110</v>
      </c>
      <c r="E88" s="15" t="s">
        <v>75</v>
      </c>
      <c r="F88" s="99">
        <v>62.1</v>
      </c>
    </row>
    <row r="89" spans="1:6" ht="24" x14ac:dyDescent="0.2">
      <c r="A89" s="97" t="s">
        <v>121</v>
      </c>
      <c r="B89" s="15" t="s">
        <v>11</v>
      </c>
      <c r="C89" s="15" t="s">
        <v>15</v>
      </c>
      <c r="D89" s="131" t="s">
        <v>110</v>
      </c>
      <c r="E89" s="15" t="s">
        <v>76</v>
      </c>
      <c r="F89" s="105">
        <v>0.3</v>
      </c>
    </row>
    <row r="90" spans="1:6" ht="36" hidden="1" x14ac:dyDescent="0.2">
      <c r="A90" s="90" t="s">
        <v>111</v>
      </c>
      <c r="B90" s="102" t="s">
        <v>11</v>
      </c>
      <c r="C90" s="102" t="s">
        <v>15</v>
      </c>
      <c r="D90" s="130" t="s">
        <v>112</v>
      </c>
      <c r="E90" s="98"/>
      <c r="F90" s="108">
        <f>SUM(F91:F92)</f>
        <v>0</v>
      </c>
    </row>
    <row r="91" spans="1:6" ht="36" hidden="1" x14ac:dyDescent="0.2">
      <c r="A91" s="97" t="s">
        <v>73</v>
      </c>
      <c r="B91" s="15" t="s">
        <v>11</v>
      </c>
      <c r="C91" s="15" t="s">
        <v>15</v>
      </c>
      <c r="D91" s="131" t="s">
        <v>112</v>
      </c>
      <c r="E91" s="98" t="s">
        <v>75</v>
      </c>
      <c r="F91" s="99"/>
    </row>
    <row r="92" spans="1:6" ht="24" hidden="1" x14ac:dyDescent="0.2">
      <c r="A92" s="97" t="s">
        <v>121</v>
      </c>
      <c r="B92" s="15" t="s">
        <v>11</v>
      </c>
      <c r="C92" s="15" t="s">
        <v>15</v>
      </c>
      <c r="D92" s="131" t="s">
        <v>112</v>
      </c>
      <c r="E92" s="15" t="s">
        <v>76</v>
      </c>
      <c r="F92" s="99"/>
    </row>
    <row r="93" spans="1:6" ht="48" hidden="1" x14ac:dyDescent="0.2">
      <c r="A93" s="90" t="s">
        <v>113</v>
      </c>
      <c r="B93" s="102" t="s">
        <v>11</v>
      </c>
      <c r="C93" s="102" t="s">
        <v>15</v>
      </c>
      <c r="D93" s="130" t="s">
        <v>114</v>
      </c>
      <c r="E93" s="15"/>
      <c r="F93" s="96">
        <f>SUM(F94)</f>
        <v>0</v>
      </c>
    </row>
    <row r="94" spans="1:6" ht="24" hidden="1" x14ac:dyDescent="0.2">
      <c r="A94" s="97" t="s">
        <v>121</v>
      </c>
      <c r="B94" s="15" t="s">
        <v>11</v>
      </c>
      <c r="C94" s="15" t="s">
        <v>15</v>
      </c>
      <c r="D94" s="131" t="s">
        <v>114</v>
      </c>
      <c r="E94" s="15" t="s">
        <v>76</v>
      </c>
      <c r="F94" s="105"/>
    </row>
    <row r="95" spans="1:6" hidden="1" x14ac:dyDescent="0.2">
      <c r="A95" s="90" t="s">
        <v>348</v>
      </c>
      <c r="B95" s="102" t="s">
        <v>11</v>
      </c>
      <c r="C95" s="102" t="s">
        <v>15</v>
      </c>
      <c r="D95" s="134" t="s">
        <v>346</v>
      </c>
      <c r="E95" s="15"/>
      <c r="F95" s="108">
        <f>SUM(F96)</f>
        <v>0</v>
      </c>
    </row>
    <row r="96" spans="1:6" hidden="1" x14ac:dyDescent="0.2">
      <c r="A96" s="90" t="s">
        <v>349</v>
      </c>
      <c r="B96" s="102" t="s">
        <v>11</v>
      </c>
      <c r="C96" s="102" t="s">
        <v>15</v>
      </c>
      <c r="D96" s="134" t="s">
        <v>347</v>
      </c>
      <c r="E96" s="15"/>
      <c r="F96" s="105">
        <f>SUM(F97)</f>
        <v>0</v>
      </c>
    </row>
    <row r="97" spans="1:6" ht="24" hidden="1" x14ac:dyDescent="0.2">
      <c r="A97" s="97" t="s">
        <v>121</v>
      </c>
      <c r="B97" s="15" t="s">
        <v>11</v>
      </c>
      <c r="C97" s="15" t="s">
        <v>15</v>
      </c>
      <c r="D97" s="135" t="s">
        <v>347</v>
      </c>
      <c r="E97" s="15" t="s">
        <v>76</v>
      </c>
      <c r="F97" s="105"/>
    </row>
    <row r="98" spans="1:6" ht="24" hidden="1" x14ac:dyDescent="0.2">
      <c r="A98" s="90" t="s">
        <v>115</v>
      </c>
      <c r="B98" s="102" t="s">
        <v>11</v>
      </c>
      <c r="C98" s="102" t="s">
        <v>15</v>
      </c>
      <c r="D98" s="102" t="s">
        <v>120</v>
      </c>
      <c r="E98" s="15"/>
      <c r="F98" s="108">
        <f>SUM(F99)</f>
        <v>0</v>
      </c>
    </row>
    <row r="99" spans="1:6" ht="24" hidden="1" x14ac:dyDescent="0.2">
      <c r="A99" s="129" t="s">
        <v>116</v>
      </c>
      <c r="B99" s="102" t="s">
        <v>11</v>
      </c>
      <c r="C99" s="102" t="s">
        <v>15</v>
      </c>
      <c r="D99" s="102" t="s">
        <v>118</v>
      </c>
      <c r="E99" s="95"/>
      <c r="F99" s="108">
        <f>SUM(F100)</f>
        <v>0</v>
      </c>
    </row>
    <row r="100" spans="1:6" ht="48" hidden="1" x14ac:dyDescent="0.2">
      <c r="A100" s="90" t="s">
        <v>117</v>
      </c>
      <c r="B100" s="102" t="s">
        <v>11</v>
      </c>
      <c r="C100" s="102" t="s">
        <v>15</v>
      </c>
      <c r="D100" s="102" t="s">
        <v>119</v>
      </c>
      <c r="E100" s="15"/>
      <c r="F100" s="108">
        <f>SUM(F101)</f>
        <v>0</v>
      </c>
    </row>
    <row r="101" spans="1:6" ht="24" hidden="1" x14ac:dyDescent="0.2">
      <c r="A101" s="97" t="s">
        <v>121</v>
      </c>
      <c r="B101" s="15" t="s">
        <v>11</v>
      </c>
      <c r="C101" s="15" t="s">
        <v>15</v>
      </c>
      <c r="D101" s="15" t="s">
        <v>119</v>
      </c>
      <c r="E101" s="98" t="s">
        <v>76</v>
      </c>
      <c r="F101" s="105"/>
    </row>
    <row r="102" spans="1:6" ht="36" x14ac:dyDescent="0.2">
      <c r="A102" s="90" t="s">
        <v>128</v>
      </c>
      <c r="B102" s="15" t="s">
        <v>11</v>
      </c>
      <c r="C102" s="15" t="s">
        <v>15</v>
      </c>
      <c r="D102" s="102" t="s">
        <v>133</v>
      </c>
      <c r="E102" s="15"/>
      <c r="F102" s="108">
        <f>SUM(F103)</f>
        <v>6</v>
      </c>
    </row>
    <row r="103" spans="1:6" ht="24" x14ac:dyDescent="0.2">
      <c r="A103" s="129" t="s">
        <v>129</v>
      </c>
      <c r="B103" s="15" t="s">
        <v>11</v>
      </c>
      <c r="C103" s="15" t="s">
        <v>15</v>
      </c>
      <c r="D103" s="102" t="s">
        <v>134</v>
      </c>
      <c r="E103" s="95"/>
      <c r="F103" s="96">
        <f>SUM(F104,F106)</f>
        <v>6</v>
      </c>
    </row>
    <row r="104" spans="1:6" ht="36" hidden="1" x14ac:dyDescent="0.2">
      <c r="A104" s="129" t="s">
        <v>131</v>
      </c>
      <c r="B104" s="15" t="s">
        <v>11</v>
      </c>
      <c r="C104" s="15" t="s">
        <v>15</v>
      </c>
      <c r="D104" s="102" t="s">
        <v>136</v>
      </c>
      <c r="E104" s="95"/>
      <c r="F104" s="108">
        <f>SUM(F105)</f>
        <v>0</v>
      </c>
    </row>
    <row r="105" spans="1:6" ht="24" hidden="1" x14ac:dyDescent="0.2">
      <c r="A105" s="97" t="s">
        <v>121</v>
      </c>
      <c r="B105" s="15" t="s">
        <v>11</v>
      </c>
      <c r="C105" s="15" t="s">
        <v>15</v>
      </c>
      <c r="D105" s="15" t="s">
        <v>136</v>
      </c>
      <c r="E105" s="98" t="s">
        <v>76</v>
      </c>
      <c r="F105" s="105"/>
    </row>
    <row r="106" spans="1:6" x14ac:dyDescent="0.2">
      <c r="A106" s="90" t="s">
        <v>132</v>
      </c>
      <c r="B106" s="15" t="s">
        <v>11</v>
      </c>
      <c r="C106" s="15" t="s">
        <v>15</v>
      </c>
      <c r="D106" s="102" t="s">
        <v>137</v>
      </c>
      <c r="E106" s="15"/>
      <c r="F106" s="108">
        <f>SUM(F107:F108)</f>
        <v>6</v>
      </c>
    </row>
    <row r="107" spans="1:6" ht="24" x14ac:dyDescent="0.2">
      <c r="A107" s="97" t="s">
        <v>121</v>
      </c>
      <c r="B107" s="15" t="s">
        <v>11</v>
      </c>
      <c r="C107" s="15" t="s">
        <v>15</v>
      </c>
      <c r="D107" s="15" t="s">
        <v>137</v>
      </c>
      <c r="E107" s="98" t="s">
        <v>76</v>
      </c>
      <c r="F107" s="105">
        <v>6</v>
      </c>
    </row>
    <row r="108" spans="1:6" ht="17.25" customHeight="1" x14ac:dyDescent="0.2">
      <c r="A108" s="97" t="s">
        <v>74</v>
      </c>
      <c r="B108" s="15" t="s">
        <v>11</v>
      </c>
      <c r="C108" s="15" t="s">
        <v>15</v>
      </c>
      <c r="D108" s="15" t="s">
        <v>137</v>
      </c>
      <c r="E108" s="98" t="s">
        <v>77</v>
      </c>
      <c r="F108" s="105">
        <v>0</v>
      </c>
    </row>
    <row r="109" spans="1:6" ht="17.25" customHeight="1" x14ac:dyDescent="0.2">
      <c r="A109" s="90" t="s">
        <v>238</v>
      </c>
      <c r="B109" s="114" t="s">
        <v>11</v>
      </c>
      <c r="C109" s="114" t="s">
        <v>15</v>
      </c>
      <c r="D109" s="114" t="s">
        <v>237</v>
      </c>
      <c r="E109" s="114"/>
      <c r="F109" s="96">
        <f>SUM(F110)</f>
        <v>4.8</v>
      </c>
    </row>
    <row r="110" spans="1:6" ht="22.5" customHeight="1" x14ac:dyDescent="0.2">
      <c r="A110" s="90" t="s">
        <v>412</v>
      </c>
      <c r="B110" s="114" t="s">
        <v>11</v>
      </c>
      <c r="C110" s="114" t="s">
        <v>15</v>
      </c>
      <c r="D110" s="114" t="s">
        <v>96</v>
      </c>
      <c r="E110" s="114"/>
      <c r="F110" s="99">
        <f>F111</f>
        <v>4.8</v>
      </c>
    </row>
    <row r="111" spans="1:6" ht="17.25" customHeight="1" x14ac:dyDescent="0.2">
      <c r="A111" s="115" t="s">
        <v>97</v>
      </c>
      <c r="B111" s="114" t="s">
        <v>11</v>
      </c>
      <c r="C111" s="114" t="s">
        <v>15</v>
      </c>
      <c r="D111" s="114" t="s">
        <v>98</v>
      </c>
      <c r="E111" s="114"/>
      <c r="F111" s="99">
        <f>SUM(F112:F113)</f>
        <v>4.8</v>
      </c>
    </row>
    <row r="112" spans="1:6" ht="24" customHeight="1" x14ac:dyDescent="0.2">
      <c r="A112" s="97" t="s">
        <v>121</v>
      </c>
      <c r="B112" s="116" t="s">
        <v>11</v>
      </c>
      <c r="C112" s="116" t="s">
        <v>15</v>
      </c>
      <c r="D112" s="116" t="s">
        <v>98</v>
      </c>
      <c r="E112" s="114" t="s">
        <v>76</v>
      </c>
      <c r="F112" s="99">
        <v>3.9</v>
      </c>
    </row>
    <row r="113" spans="1:6" ht="17.25" customHeight="1" x14ac:dyDescent="0.2">
      <c r="A113" s="97" t="s">
        <v>78</v>
      </c>
      <c r="B113" s="98" t="s">
        <v>11</v>
      </c>
      <c r="C113" s="98" t="s">
        <v>15</v>
      </c>
      <c r="D113" s="116" t="s">
        <v>98</v>
      </c>
      <c r="E113" s="15" t="s">
        <v>79</v>
      </c>
      <c r="F113" s="99">
        <v>0.9</v>
      </c>
    </row>
    <row r="114" spans="1:6" ht="13.5" thickBot="1" x14ac:dyDescent="0.25">
      <c r="A114" s="136" t="s">
        <v>54</v>
      </c>
      <c r="B114" s="137" t="s">
        <v>24</v>
      </c>
      <c r="C114" s="137"/>
      <c r="D114" s="137"/>
      <c r="E114" s="137"/>
      <c r="F114" s="138">
        <f t="shared" ref="F114:F119" si="0">SUM(F115)</f>
        <v>112.4</v>
      </c>
    </row>
    <row r="115" spans="1:6" ht="13.5" thickTop="1" x14ac:dyDescent="0.2">
      <c r="A115" s="139" t="s">
        <v>69</v>
      </c>
      <c r="B115" s="140" t="s">
        <v>24</v>
      </c>
      <c r="C115" s="140" t="s">
        <v>13</v>
      </c>
      <c r="D115" s="140"/>
      <c r="E115" s="140"/>
      <c r="F115" s="122">
        <f t="shared" si="0"/>
        <v>112.4</v>
      </c>
    </row>
    <row r="116" spans="1:6" ht="48" x14ac:dyDescent="0.2">
      <c r="A116" s="94" t="s">
        <v>355</v>
      </c>
      <c r="B116" s="102" t="s">
        <v>24</v>
      </c>
      <c r="C116" s="102" t="s">
        <v>13</v>
      </c>
      <c r="D116" s="95" t="s">
        <v>101</v>
      </c>
      <c r="E116" s="102"/>
      <c r="F116" s="96">
        <f t="shared" si="0"/>
        <v>112.4</v>
      </c>
    </row>
    <row r="117" spans="1:6" ht="24" x14ac:dyDescent="0.2">
      <c r="A117" s="94" t="s">
        <v>92</v>
      </c>
      <c r="B117" s="102" t="s">
        <v>24</v>
      </c>
      <c r="C117" s="102" t="s">
        <v>13</v>
      </c>
      <c r="D117" s="95" t="s">
        <v>102</v>
      </c>
      <c r="E117" s="141"/>
      <c r="F117" s="142">
        <f t="shared" si="0"/>
        <v>112.4</v>
      </c>
    </row>
    <row r="118" spans="1:6" ht="24" x14ac:dyDescent="0.2">
      <c r="A118" s="129" t="s">
        <v>94</v>
      </c>
      <c r="B118" s="102" t="s">
        <v>24</v>
      </c>
      <c r="C118" s="102" t="s">
        <v>13</v>
      </c>
      <c r="D118" s="95" t="s">
        <v>104</v>
      </c>
      <c r="E118" s="141"/>
      <c r="F118" s="142">
        <f t="shared" si="0"/>
        <v>112.4</v>
      </c>
    </row>
    <row r="119" spans="1:6" ht="24" x14ac:dyDescent="0.2">
      <c r="A119" s="143" t="s">
        <v>95</v>
      </c>
      <c r="B119" s="102" t="s">
        <v>24</v>
      </c>
      <c r="C119" s="102" t="s">
        <v>13</v>
      </c>
      <c r="D119" s="130" t="s">
        <v>138</v>
      </c>
      <c r="E119" s="141"/>
      <c r="F119" s="142">
        <f t="shared" si="0"/>
        <v>112.4</v>
      </c>
    </row>
    <row r="120" spans="1:6" ht="13.5" thickBot="1" x14ac:dyDescent="0.25">
      <c r="A120" s="97" t="s">
        <v>25</v>
      </c>
      <c r="B120" s="121" t="s">
        <v>24</v>
      </c>
      <c r="C120" s="121" t="s">
        <v>13</v>
      </c>
      <c r="D120" s="144" t="s">
        <v>138</v>
      </c>
      <c r="E120" s="145" t="s">
        <v>81</v>
      </c>
      <c r="F120" s="146">
        <v>112.4</v>
      </c>
    </row>
    <row r="121" spans="1:6" ht="14.25" thickTop="1" thickBot="1" x14ac:dyDescent="0.25">
      <c r="A121" s="147" t="s">
        <v>72</v>
      </c>
      <c r="B121" s="148" t="s">
        <v>13</v>
      </c>
      <c r="C121" s="149"/>
      <c r="D121" s="149"/>
      <c r="E121" s="149"/>
      <c r="F121" s="150">
        <f>SUM(F122)</f>
        <v>352.2</v>
      </c>
    </row>
    <row r="122" spans="1:6" ht="24.75" customHeight="1" thickTop="1" x14ac:dyDescent="0.2">
      <c r="A122" s="106" t="s">
        <v>409</v>
      </c>
      <c r="B122" s="101" t="s">
        <v>13</v>
      </c>
      <c r="C122" s="101" t="s">
        <v>30</v>
      </c>
      <c r="D122" s="98"/>
      <c r="E122" s="15"/>
      <c r="F122" s="96">
        <f>SUM(F123,F128)</f>
        <v>352.2</v>
      </c>
    </row>
    <row r="123" spans="1:6" ht="36" hidden="1" x14ac:dyDescent="0.2">
      <c r="A123" s="128" t="s">
        <v>356</v>
      </c>
      <c r="B123" s="102" t="s">
        <v>13</v>
      </c>
      <c r="C123" s="102" t="s">
        <v>30</v>
      </c>
      <c r="D123" s="95" t="s">
        <v>243</v>
      </c>
      <c r="E123" s="15"/>
      <c r="F123" s="151">
        <f t="shared" ref="F123:F126" si="1">SUM(F124)</f>
        <v>0</v>
      </c>
    </row>
    <row r="124" spans="1:6" ht="24" hidden="1" x14ac:dyDescent="0.2">
      <c r="A124" s="90" t="s">
        <v>296</v>
      </c>
      <c r="B124" s="102" t="s">
        <v>13</v>
      </c>
      <c r="C124" s="102" t="s">
        <v>30</v>
      </c>
      <c r="D124" s="95" t="s">
        <v>284</v>
      </c>
      <c r="E124" s="102"/>
      <c r="F124" s="151">
        <f t="shared" si="1"/>
        <v>0</v>
      </c>
    </row>
    <row r="125" spans="1:6" ht="24" hidden="1" x14ac:dyDescent="0.2">
      <c r="A125" s="90" t="s">
        <v>283</v>
      </c>
      <c r="B125" s="102" t="s">
        <v>13</v>
      </c>
      <c r="C125" s="102" t="s">
        <v>30</v>
      </c>
      <c r="D125" s="95" t="s">
        <v>285</v>
      </c>
      <c r="E125" s="102"/>
      <c r="F125" s="151">
        <f t="shared" si="1"/>
        <v>0</v>
      </c>
    </row>
    <row r="126" spans="1:6" ht="33" hidden="1" customHeight="1" x14ac:dyDescent="0.2">
      <c r="A126" s="90" t="s">
        <v>318</v>
      </c>
      <c r="B126" s="102" t="s">
        <v>13</v>
      </c>
      <c r="C126" s="102" t="s">
        <v>30</v>
      </c>
      <c r="D126" s="95" t="s">
        <v>286</v>
      </c>
      <c r="E126" s="102"/>
      <c r="F126" s="151">
        <f t="shared" si="1"/>
        <v>0</v>
      </c>
    </row>
    <row r="127" spans="1:6" ht="17.25" hidden="1" customHeight="1" x14ac:dyDescent="0.2">
      <c r="A127" s="97" t="s">
        <v>25</v>
      </c>
      <c r="B127" s="15" t="s">
        <v>13</v>
      </c>
      <c r="C127" s="15" t="s">
        <v>30</v>
      </c>
      <c r="D127" s="98" t="s">
        <v>286</v>
      </c>
      <c r="E127" s="15" t="s">
        <v>81</v>
      </c>
      <c r="F127" s="152">
        <v>0</v>
      </c>
    </row>
    <row r="128" spans="1:6" ht="48" x14ac:dyDescent="0.2">
      <c r="A128" s="94" t="s">
        <v>355</v>
      </c>
      <c r="B128" s="102" t="s">
        <v>13</v>
      </c>
      <c r="C128" s="102" t="s">
        <v>30</v>
      </c>
      <c r="D128" s="95" t="s">
        <v>101</v>
      </c>
      <c r="E128" s="15"/>
      <c r="F128" s="96">
        <f>SUM(F129)</f>
        <v>352.2</v>
      </c>
    </row>
    <row r="129" spans="1:6" ht="24" x14ac:dyDescent="0.2">
      <c r="A129" s="90" t="s">
        <v>122</v>
      </c>
      <c r="B129" s="102" t="s">
        <v>13</v>
      </c>
      <c r="C129" s="102" t="s">
        <v>30</v>
      </c>
      <c r="D129" s="102" t="s">
        <v>126</v>
      </c>
      <c r="E129" s="15"/>
      <c r="F129" s="108">
        <f>SUM(F130)</f>
        <v>352.2</v>
      </c>
    </row>
    <row r="130" spans="1:6" ht="24" x14ac:dyDescent="0.2">
      <c r="A130" s="90" t="s">
        <v>123</v>
      </c>
      <c r="B130" s="102" t="s">
        <v>13</v>
      </c>
      <c r="C130" s="102" t="s">
        <v>30</v>
      </c>
      <c r="D130" s="102" t="s">
        <v>125</v>
      </c>
      <c r="E130" s="15"/>
      <c r="F130" s="108">
        <f>SUM(F131)</f>
        <v>352.2</v>
      </c>
    </row>
    <row r="131" spans="1:6" x14ac:dyDescent="0.2">
      <c r="A131" s="90" t="s">
        <v>124</v>
      </c>
      <c r="B131" s="102" t="s">
        <v>13</v>
      </c>
      <c r="C131" s="102" t="s">
        <v>30</v>
      </c>
      <c r="D131" s="102" t="s">
        <v>127</v>
      </c>
      <c r="E131" s="15"/>
      <c r="F131" s="108">
        <f>SUM(F132:F133)</f>
        <v>352.2</v>
      </c>
    </row>
    <row r="132" spans="1:6" ht="35.25" customHeight="1" thickBot="1" x14ac:dyDescent="0.25">
      <c r="A132" s="97" t="s">
        <v>73</v>
      </c>
      <c r="B132" s="15" t="s">
        <v>13</v>
      </c>
      <c r="C132" s="15" t="s">
        <v>30</v>
      </c>
      <c r="D132" s="102" t="s">
        <v>127</v>
      </c>
      <c r="E132" s="15" t="s">
        <v>75</v>
      </c>
      <c r="F132" s="105">
        <v>352.2</v>
      </c>
    </row>
    <row r="133" spans="1:6" ht="24.75" hidden="1" thickBot="1" x14ac:dyDescent="0.25">
      <c r="A133" s="97" t="s">
        <v>121</v>
      </c>
      <c r="B133" s="15" t="s">
        <v>13</v>
      </c>
      <c r="C133" s="15" t="s">
        <v>30</v>
      </c>
      <c r="D133" s="102" t="s">
        <v>127</v>
      </c>
      <c r="E133" s="15" t="s">
        <v>76</v>
      </c>
      <c r="F133" s="105">
        <v>0</v>
      </c>
    </row>
    <row r="134" spans="1:6" ht="14.25" thickTop="1" thickBot="1" x14ac:dyDescent="0.25">
      <c r="A134" s="84" t="s">
        <v>16</v>
      </c>
      <c r="B134" s="85" t="s">
        <v>17</v>
      </c>
      <c r="C134" s="85"/>
      <c r="D134" s="85"/>
      <c r="E134" s="85"/>
      <c r="F134" s="153">
        <f>SUM(F135,F153,F168,F147)</f>
        <v>341.8</v>
      </c>
    </row>
    <row r="135" spans="1:6" ht="13.5" hidden="1" thickTop="1" x14ac:dyDescent="0.2">
      <c r="A135" s="154" t="s">
        <v>18</v>
      </c>
      <c r="B135" s="155" t="s">
        <v>17</v>
      </c>
      <c r="C135" s="155" t="s">
        <v>11</v>
      </c>
      <c r="D135" s="156"/>
      <c r="E135" s="156"/>
      <c r="F135" s="93">
        <f>SUM(F136,F141)</f>
        <v>0</v>
      </c>
    </row>
    <row r="136" spans="1:6" ht="36" hidden="1" x14ac:dyDescent="0.2">
      <c r="A136" s="132" t="s">
        <v>365</v>
      </c>
      <c r="B136" s="118" t="s">
        <v>17</v>
      </c>
      <c r="C136" s="118" t="s">
        <v>11</v>
      </c>
      <c r="D136" s="118" t="s">
        <v>140</v>
      </c>
      <c r="E136" s="118"/>
      <c r="F136" s="96">
        <f>SUM(F137)</f>
        <v>0</v>
      </c>
    </row>
    <row r="137" spans="1:6" hidden="1" x14ac:dyDescent="0.2">
      <c r="A137" s="90" t="s">
        <v>287</v>
      </c>
      <c r="B137" s="118" t="s">
        <v>17</v>
      </c>
      <c r="C137" s="118" t="s">
        <v>11</v>
      </c>
      <c r="D137" s="118" t="s">
        <v>141</v>
      </c>
      <c r="E137" s="124"/>
      <c r="F137" s="96">
        <f>SUM(F138)</f>
        <v>0</v>
      </c>
    </row>
    <row r="138" spans="1:6" hidden="1" x14ac:dyDescent="0.2">
      <c r="A138" s="97" t="s">
        <v>139</v>
      </c>
      <c r="B138" s="118" t="s">
        <v>17</v>
      </c>
      <c r="C138" s="118" t="s">
        <v>11</v>
      </c>
      <c r="D138" s="118" t="s">
        <v>142</v>
      </c>
      <c r="E138" s="124"/>
      <c r="F138" s="96">
        <f>SUM(F139)</f>
        <v>0</v>
      </c>
    </row>
    <row r="139" spans="1:6" hidden="1" x14ac:dyDescent="0.2">
      <c r="A139" s="90" t="s">
        <v>288</v>
      </c>
      <c r="B139" s="118" t="s">
        <v>17</v>
      </c>
      <c r="C139" s="118" t="s">
        <v>11</v>
      </c>
      <c r="D139" s="118" t="s">
        <v>289</v>
      </c>
      <c r="E139" s="124"/>
      <c r="F139" s="96">
        <f>SUM(F140)</f>
        <v>0</v>
      </c>
    </row>
    <row r="140" spans="1:6" ht="24" hidden="1" x14ac:dyDescent="0.2">
      <c r="A140" s="97" t="s">
        <v>83</v>
      </c>
      <c r="B140" s="124" t="s">
        <v>17</v>
      </c>
      <c r="C140" s="124" t="s">
        <v>11</v>
      </c>
      <c r="D140" s="124" t="s">
        <v>289</v>
      </c>
      <c r="E140" s="124" t="s">
        <v>80</v>
      </c>
      <c r="F140" s="99"/>
    </row>
    <row r="141" spans="1:6" ht="36" hidden="1" x14ac:dyDescent="0.2">
      <c r="A141" s="129" t="s">
        <v>366</v>
      </c>
      <c r="B141" s="118" t="s">
        <v>17</v>
      </c>
      <c r="C141" s="118" t="s">
        <v>11</v>
      </c>
      <c r="D141" s="118" t="s">
        <v>190</v>
      </c>
      <c r="E141" s="104"/>
      <c r="F141" s="96">
        <f>SUM(F142)</f>
        <v>0</v>
      </c>
    </row>
    <row r="142" spans="1:6" ht="24" hidden="1" x14ac:dyDescent="0.2">
      <c r="A142" s="129" t="s">
        <v>187</v>
      </c>
      <c r="B142" s="118" t="s">
        <v>17</v>
      </c>
      <c r="C142" s="118" t="s">
        <v>11</v>
      </c>
      <c r="D142" s="118" t="s">
        <v>191</v>
      </c>
      <c r="E142" s="104"/>
      <c r="F142" s="96">
        <f>SUM(F143)</f>
        <v>0</v>
      </c>
    </row>
    <row r="143" spans="1:6" ht="24" hidden="1" x14ac:dyDescent="0.2">
      <c r="A143" s="129" t="s">
        <v>188</v>
      </c>
      <c r="B143" s="118" t="s">
        <v>17</v>
      </c>
      <c r="C143" s="118" t="s">
        <v>11</v>
      </c>
      <c r="D143" s="118" t="s">
        <v>192</v>
      </c>
      <c r="E143" s="104"/>
      <c r="F143" s="96">
        <f>SUM(F144)</f>
        <v>0</v>
      </c>
    </row>
    <row r="144" spans="1:6" ht="72" hidden="1" x14ac:dyDescent="0.2">
      <c r="A144" s="90" t="s">
        <v>314</v>
      </c>
      <c r="B144" s="118" t="s">
        <v>17</v>
      </c>
      <c r="C144" s="118" t="s">
        <v>11</v>
      </c>
      <c r="D144" s="118" t="s">
        <v>278</v>
      </c>
      <c r="E144" s="124"/>
      <c r="F144" s="96">
        <f>SUM(F145:F146)</f>
        <v>0</v>
      </c>
    </row>
    <row r="145" spans="1:6" hidden="1" x14ac:dyDescent="0.2">
      <c r="A145" s="97" t="s">
        <v>25</v>
      </c>
      <c r="B145" s="124" t="s">
        <v>17</v>
      </c>
      <c r="C145" s="124" t="s">
        <v>11</v>
      </c>
      <c r="D145" s="124" t="s">
        <v>278</v>
      </c>
      <c r="E145" s="124" t="s">
        <v>81</v>
      </c>
      <c r="F145" s="99"/>
    </row>
    <row r="146" spans="1:6" ht="24" hidden="1" x14ac:dyDescent="0.2">
      <c r="A146" s="97" t="s">
        <v>83</v>
      </c>
      <c r="B146" s="124" t="s">
        <v>17</v>
      </c>
      <c r="C146" s="124" t="s">
        <v>11</v>
      </c>
      <c r="D146" s="124" t="s">
        <v>278</v>
      </c>
      <c r="E146" s="124" t="s">
        <v>80</v>
      </c>
      <c r="F146" s="99"/>
    </row>
    <row r="147" spans="1:6" hidden="1" x14ac:dyDescent="0.2">
      <c r="A147" s="112" t="s">
        <v>323</v>
      </c>
      <c r="B147" s="101" t="s">
        <v>17</v>
      </c>
      <c r="C147" s="101" t="s">
        <v>41</v>
      </c>
      <c r="D147" s="114"/>
      <c r="E147" s="114"/>
      <c r="F147" s="96">
        <f>SUM(F148)</f>
        <v>0</v>
      </c>
    </row>
    <row r="148" spans="1:6" ht="36" hidden="1" x14ac:dyDescent="0.2">
      <c r="A148" s="90" t="s">
        <v>363</v>
      </c>
      <c r="B148" s="95" t="s">
        <v>17</v>
      </c>
      <c r="C148" s="95" t="s">
        <v>41</v>
      </c>
      <c r="D148" s="95" t="s">
        <v>324</v>
      </c>
      <c r="E148" s="98"/>
      <c r="F148" s="96">
        <f>SUM(F149)</f>
        <v>0</v>
      </c>
    </row>
    <row r="149" spans="1:6" hidden="1" x14ac:dyDescent="0.2">
      <c r="A149" s="157" t="s">
        <v>325</v>
      </c>
      <c r="B149" s="98" t="s">
        <v>17</v>
      </c>
      <c r="C149" s="98" t="s">
        <v>41</v>
      </c>
      <c r="D149" s="95" t="s">
        <v>326</v>
      </c>
      <c r="E149" s="98"/>
      <c r="F149" s="96">
        <f>SUM(F150)</f>
        <v>0</v>
      </c>
    </row>
    <row r="150" spans="1:6" hidden="1" x14ac:dyDescent="0.2">
      <c r="A150" s="157" t="s">
        <v>327</v>
      </c>
      <c r="B150" s="102" t="s">
        <v>17</v>
      </c>
      <c r="C150" s="102" t="s">
        <v>41</v>
      </c>
      <c r="D150" s="95" t="s">
        <v>328</v>
      </c>
      <c r="E150" s="98"/>
      <c r="F150" s="96">
        <f>SUM(F151)</f>
        <v>0</v>
      </c>
    </row>
    <row r="151" spans="1:6" hidden="1" x14ac:dyDescent="0.2">
      <c r="A151" s="90" t="s">
        <v>335</v>
      </c>
      <c r="B151" s="98" t="s">
        <v>17</v>
      </c>
      <c r="C151" s="98" t="s">
        <v>41</v>
      </c>
      <c r="D151" s="95" t="s">
        <v>329</v>
      </c>
      <c r="E151" s="98"/>
      <c r="F151" s="96">
        <f>SUM(F152)</f>
        <v>0</v>
      </c>
    </row>
    <row r="152" spans="1:6" hidden="1" x14ac:dyDescent="0.2">
      <c r="A152" s="97" t="s">
        <v>25</v>
      </c>
      <c r="B152" s="15" t="s">
        <v>17</v>
      </c>
      <c r="C152" s="15" t="s">
        <v>41</v>
      </c>
      <c r="D152" s="98" t="s">
        <v>329</v>
      </c>
      <c r="E152" s="98" t="s">
        <v>81</v>
      </c>
      <c r="F152" s="99"/>
    </row>
    <row r="153" spans="1:6" ht="13.5" thickTop="1" x14ac:dyDescent="0.2">
      <c r="A153" s="158" t="s">
        <v>39</v>
      </c>
      <c r="B153" s="101" t="s">
        <v>17</v>
      </c>
      <c r="C153" s="101" t="s">
        <v>28</v>
      </c>
      <c r="D153" s="104"/>
      <c r="E153" s="104"/>
      <c r="F153" s="96">
        <f>SUM(F154)</f>
        <v>341.8</v>
      </c>
    </row>
    <row r="154" spans="1:6" ht="36" x14ac:dyDescent="0.2">
      <c r="A154" s="157" t="s">
        <v>424</v>
      </c>
      <c r="B154" s="102" t="s">
        <v>17</v>
      </c>
      <c r="C154" s="102" t="s">
        <v>28</v>
      </c>
      <c r="D154" s="95" t="s">
        <v>143</v>
      </c>
      <c r="E154" s="104"/>
      <c r="F154" s="96">
        <f>SUM(F155)</f>
        <v>341.8</v>
      </c>
    </row>
    <row r="155" spans="1:6" ht="36" x14ac:dyDescent="0.2">
      <c r="A155" s="90" t="s">
        <v>146</v>
      </c>
      <c r="B155" s="102" t="s">
        <v>17</v>
      </c>
      <c r="C155" s="102" t="s">
        <v>28</v>
      </c>
      <c r="D155" s="95" t="s">
        <v>144</v>
      </c>
      <c r="E155" s="98"/>
      <c r="F155" s="96">
        <f>SUM(F156,F165)</f>
        <v>341.8</v>
      </c>
    </row>
    <row r="156" spans="1:6" ht="24" x14ac:dyDescent="0.2">
      <c r="A156" s="90" t="s">
        <v>147</v>
      </c>
      <c r="B156" s="102" t="s">
        <v>17</v>
      </c>
      <c r="C156" s="102" t="s">
        <v>28</v>
      </c>
      <c r="D156" s="95" t="s">
        <v>145</v>
      </c>
      <c r="E156" s="98"/>
      <c r="F156" s="96">
        <f>SUM(F157,F161,F163,F159)</f>
        <v>341.8</v>
      </c>
    </row>
    <row r="157" spans="1:6" ht="36" x14ac:dyDescent="0.2">
      <c r="A157" s="90" t="s">
        <v>148</v>
      </c>
      <c r="B157" s="102" t="s">
        <v>17</v>
      </c>
      <c r="C157" s="102" t="s">
        <v>28</v>
      </c>
      <c r="D157" s="95" t="s">
        <v>149</v>
      </c>
      <c r="E157" s="98"/>
      <c r="F157" s="96">
        <f>SUM(F158)</f>
        <v>341.8</v>
      </c>
    </row>
    <row r="158" spans="1:6" ht="24.75" thickBot="1" x14ac:dyDescent="0.25">
      <c r="A158" s="97" t="s">
        <v>121</v>
      </c>
      <c r="B158" s="15" t="s">
        <v>17</v>
      </c>
      <c r="C158" s="15" t="s">
        <v>28</v>
      </c>
      <c r="D158" s="98" t="s">
        <v>149</v>
      </c>
      <c r="E158" s="98" t="s">
        <v>76</v>
      </c>
      <c r="F158" s="99">
        <v>341.8</v>
      </c>
    </row>
    <row r="159" spans="1:6" hidden="1" x14ac:dyDescent="0.2">
      <c r="A159" s="159" t="s">
        <v>321</v>
      </c>
      <c r="B159" s="102" t="s">
        <v>17</v>
      </c>
      <c r="C159" s="102" t="s">
        <v>28</v>
      </c>
      <c r="D159" s="95" t="s">
        <v>322</v>
      </c>
      <c r="E159" s="98"/>
      <c r="F159" s="96">
        <f>SUM(F160)</f>
        <v>0</v>
      </c>
    </row>
    <row r="160" spans="1:6" ht="24" hidden="1" x14ac:dyDescent="0.2">
      <c r="A160" s="97" t="s">
        <v>121</v>
      </c>
      <c r="B160" s="15" t="s">
        <v>17</v>
      </c>
      <c r="C160" s="15" t="s">
        <v>28</v>
      </c>
      <c r="D160" s="98" t="s">
        <v>322</v>
      </c>
      <c r="E160" s="98" t="s">
        <v>76</v>
      </c>
      <c r="F160" s="99"/>
    </row>
    <row r="161" spans="1:6" ht="36" hidden="1" x14ac:dyDescent="0.2">
      <c r="A161" s="90" t="s">
        <v>150</v>
      </c>
      <c r="B161" s="102" t="s">
        <v>17</v>
      </c>
      <c r="C161" s="102" t="s">
        <v>28</v>
      </c>
      <c r="D161" s="95" t="s">
        <v>151</v>
      </c>
      <c r="E161" s="98"/>
      <c r="F161" s="96">
        <f>SUM(F162)</f>
        <v>0</v>
      </c>
    </row>
    <row r="162" spans="1:6" ht="24" hidden="1" x14ac:dyDescent="0.2">
      <c r="A162" s="97" t="s">
        <v>121</v>
      </c>
      <c r="B162" s="15" t="s">
        <v>17</v>
      </c>
      <c r="C162" s="15" t="s">
        <v>28</v>
      </c>
      <c r="D162" s="98" t="s">
        <v>151</v>
      </c>
      <c r="E162" s="98" t="s">
        <v>76</v>
      </c>
      <c r="F162" s="99"/>
    </row>
    <row r="163" spans="1:6" ht="48" hidden="1" x14ac:dyDescent="0.2">
      <c r="A163" s="90" t="s">
        <v>279</v>
      </c>
      <c r="B163" s="102" t="s">
        <v>17</v>
      </c>
      <c r="C163" s="102" t="s">
        <v>28</v>
      </c>
      <c r="D163" s="95" t="s">
        <v>297</v>
      </c>
      <c r="E163" s="98"/>
      <c r="F163" s="96">
        <f>SUM(F164)</f>
        <v>0</v>
      </c>
    </row>
    <row r="164" spans="1:6" ht="24" hidden="1" x14ac:dyDescent="0.2">
      <c r="A164" s="97" t="s">
        <v>121</v>
      </c>
      <c r="B164" s="15" t="s">
        <v>17</v>
      </c>
      <c r="C164" s="15" t="s">
        <v>28</v>
      </c>
      <c r="D164" s="98" t="s">
        <v>297</v>
      </c>
      <c r="E164" s="98" t="s">
        <v>76</v>
      </c>
      <c r="F164" s="99"/>
    </row>
    <row r="165" spans="1:6" hidden="1" x14ac:dyDescent="0.2">
      <c r="A165" s="90" t="s">
        <v>308</v>
      </c>
      <c r="B165" s="102" t="s">
        <v>17</v>
      </c>
      <c r="C165" s="102" t="s">
        <v>28</v>
      </c>
      <c r="D165" s="95" t="s">
        <v>302</v>
      </c>
      <c r="E165" s="98"/>
      <c r="F165" s="96">
        <f>SUM(F166)</f>
        <v>0</v>
      </c>
    </row>
    <row r="166" spans="1:6" ht="24" hidden="1" x14ac:dyDescent="0.2">
      <c r="A166" s="90" t="s">
        <v>307</v>
      </c>
      <c r="B166" s="102" t="s">
        <v>17</v>
      </c>
      <c r="C166" s="102" t="s">
        <v>28</v>
      </c>
      <c r="D166" s="95" t="s">
        <v>303</v>
      </c>
      <c r="E166" s="98"/>
      <c r="F166" s="96">
        <f>SUM(F167)</f>
        <v>0</v>
      </c>
    </row>
    <row r="167" spans="1:6" ht="24" hidden="1" x14ac:dyDescent="0.2">
      <c r="A167" s="97" t="s">
        <v>121</v>
      </c>
      <c r="B167" s="15" t="s">
        <v>17</v>
      </c>
      <c r="C167" s="15" t="s">
        <v>28</v>
      </c>
      <c r="D167" s="98" t="s">
        <v>303</v>
      </c>
      <c r="E167" s="98" t="s">
        <v>76</v>
      </c>
      <c r="F167" s="99"/>
    </row>
    <row r="168" spans="1:6" hidden="1" x14ac:dyDescent="0.2">
      <c r="A168" s="103" t="s">
        <v>60</v>
      </c>
      <c r="B168" s="104" t="s">
        <v>17</v>
      </c>
      <c r="C168" s="104" t="s">
        <v>48</v>
      </c>
      <c r="D168" s="104"/>
      <c r="E168" s="104"/>
      <c r="F168" s="96">
        <f>SUM(F169)</f>
        <v>0</v>
      </c>
    </row>
    <row r="169" spans="1:6" ht="48" hidden="1" x14ac:dyDescent="0.2">
      <c r="A169" s="94" t="s">
        <v>355</v>
      </c>
      <c r="B169" s="118" t="s">
        <v>17</v>
      </c>
      <c r="C169" s="118" t="s">
        <v>48</v>
      </c>
      <c r="D169" s="118" t="s">
        <v>101</v>
      </c>
      <c r="E169" s="95"/>
      <c r="F169" s="96">
        <f>SUM(F170)</f>
        <v>0</v>
      </c>
    </row>
    <row r="170" spans="1:6" ht="36" hidden="1" x14ac:dyDescent="0.2">
      <c r="A170" s="90" t="s">
        <v>128</v>
      </c>
      <c r="B170" s="15" t="s">
        <v>17</v>
      </c>
      <c r="C170" s="15" t="s">
        <v>48</v>
      </c>
      <c r="D170" s="102" t="s">
        <v>133</v>
      </c>
      <c r="E170" s="15"/>
      <c r="F170" s="108">
        <f>SUM(F171)</f>
        <v>0</v>
      </c>
    </row>
    <row r="171" spans="1:6" ht="24" hidden="1" x14ac:dyDescent="0.2">
      <c r="A171" s="129" t="s">
        <v>129</v>
      </c>
      <c r="B171" s="15" t="s">
        <v>17</v>
      </c>
      <c r="C171" s="15" t="s">
        <v>48</v>
      </c>
      <c r="D171" s="102" t="s">
        <v>134</v>
      </c>
      <c r="E171" s="95"/>
      <c r="F171" s="96">
        <f>SUM(F172)</f>
        <v>0</v>
      </c>
    </row>
    <row r="172" spans="1:6" ht="24" hidden="1" x14ac:dyDescent="0.2">
      <c r="A172" s="90" t="s">
        <v>130</v>
      </c>
      <c r="B172" s="15" t="s">
        <v>17</v>
      </c>
      <c r="C172" s="15" t="s">
        <v>48</v>
      </c>
      <c r="D172" s="102" t="s">
        <v>135</v>
      </c>
      <c r="E172" s="15"/>
      <c r="F172" s="96">
        <f>SUM(F173:F173)</f>
        <v>0</v>
      </c>
    </row>
    <row r="173" spans="1:6" ht="24.75" hidden="1" thickBot="1" x14ac:dyDescent="0.25">
      <c r="A173" s="97" t="s">
        <v>121</v>
      </c>
      <c r="B173" s="15" t="s">
        <v>17</v>
      </c>
      <c r="C173" s="15" t="s">
        <v>48</v>
      </c>
      <c r="D173" s="15" t="s">
        <v>135</v>
      </c>
      <c r="E173" s="15" t="s">
        <v>76</v>
      </c>
      <c r="F173" s="99"/>
    </row>
    <row r="174" spans="1:6" s="19" customFormat="1" ht="14.25" thickTop="1" thickBot="1" x14ac:dyDescent="0.25">
      <c r="A174" s="84" t="s">
        <v>40</v>
      </c>
      <c r="B174" s="85" t="s">
        <v>41</v>
      </c>
      <c r="C174" s="85"/>
      <c r="D174" s="85"/>
      <c r="E174" s="85"/>
      <c r="F174" s="153">
        <f>SUM(F175,F188,F211)</f>
        <v>233.20000000000002</v>
      </c>
    </row>
    <row r="175" spans="1:6" ht="13.5" thickTop="1" x14ac:dyDescent="0.2">
      <c r="A175" s="87" t="s">
        <v>42</v>
      </c>
      <c r="B175" s="88" t="s">
        <v>41</v>
      </c>
      <c r="C175" s="88" t="s">
        <v>11</v>
      </c>
      <c r="D175" s="88"/>
      <c r="E175" s="88"/>
      <c r="F175" s="89">
        <f>SUM(F176,F183)</f>
        <v>13.4</v>
      </c>
    </row>
    <row r="176" spans="1:6" ht="36" hidden="1" x14ac:dyDescent="0.2">
      <c r="A176" s="90" t="s">
        <v>363</v>
      </c>
      <c r="B176" s="95" t="s">
        <v>41</v>
      </c>
      <c r="C176" s="95" t="s">
        <v>11</v>
      </c>
      <c r="D176" s="95" t="s">
        <v>324</v>
      </c>
      <c r="E176" s="98"/>
      <c r="F176" s="96">
        <f>SUM(F177)</f>
        <v>0</v>
      </c>
    </row>
    <row r="177" spans="1:6" ht="24" hidden="1" x14ac:dyDescent="0.2">
      <c r="A177" s="157" t="s">
        <v>386</v>
      </c>
      <c r="B177" s="98" t="s">
        <v>41</v>
      </c>
      <c r="C177" s="98" t="s">
        <v>11</v>
      </c>
      <c r="D177" s="95" t="s">
        <v>383</v>
      </c>
      <c r="E177" s="98"/>
      <c r="F177" s="96">
        <f>SUM(F178)</f>
        <v>0</v>
      </c>
    </row>
    <row r="178" spans="1:6" hidden="1" x14ac:dyDescent="0.2">
      <c r="A178" s="157" t="s">
        <v>387</v>
      </c>
      <c r="B178" s="102" t="s">
        <v>41</v>
      </c>
      <c r="C178" s="102" t="s">
        <v>11</v>
      </c>
      <c r="D178" s="95" t="s">
        <v>382</v>
      </c>
      <c r="E178" s="98"/>
      <c r="F178" s="96">
        <f>SUM(F179,F181)</f>
        <v>0</v>
      </c>
    </row>
    <row r="179" spans="1:6" ht="48" hidden="1" x14ac:dyDescent="0.2">
      <c r="A179" s="90" t="s">
        <v>388</v>
      </c>
      <c r="B179" s="98" t="s">
        <v>41</v>
      </c>
      <c r="C179" s="98" t="s">
        <v>11</v>
      </c>
      <c r="D179" s="95" t="s">
        <v>384</v>
      </c>
      <c r="E179" s="98"/>
      <c r="F179" s="96">
        <f>SUM(F180)</f>
        <v>0</v>
      </c>
    </row>
    <row r="180" spans="1:6" ht="24" hidden="1" x14ac:dyDescent="0.2">
      <c r="A180" s="97" t="s">
        <v>121</v>
      </c>
      <c r="B180" s="15" t="s">
        <v>41</v>
      </c>
      <c r="C180" s="15" t="s">
        <v>11</v>
      </c>
      <c r="D180" s="98" t="s">
        <v>384</v>
      </c>
      <c r="E180" s="98" t="s">
        <v>76</v>
      </c>
      <c r="F180" s="99"/>
    </row>
    <row r="181" spans="1:6" ht="60" hidden="1" x14ac:dyDescent="0.2">
      <c r="A181" s="128" t="s">
        <v>389</v>
      </c>
      <c r="B181" s="98" t="s">
        <v>41</v>
      </c>
      <c r="C181" s="98" t="s">
        <v>11</v>
      </c>
      <c r="D181" s="95" t="s">
        <v>385</v>
      </c>
      <c r="E181" s="98"/>
      <c r="F181" s="96">
        <f>SUM(F182)</f>
        <v>0</v>
      </c>
    </row>
    <row r="182" spans="1:6" ht="24" hidden="1" x14ac:dyDescent="0.2">
      <c r="A182" s="97" t="s">
        <v>121</v>
      </c>
      <c r="B182" s="15" t="s">
        <v>41</v>
      </c>
      <c r="C182" s="15" t="s">
        <v>11</v>
      </c>
      <c r="D182" s="98" t="s">
        <v>385</v>
      </c>
      <c r="E182" s="98" t="s">
        <v>76</v>
      </c>
      <c r="F182" s="99"/>
    </row>
    <row r="183" spans="1:6" ht="36" x14ac:dyDescent="0.2">
      <c r="A183" s="157" t="s">
        <v>408</v>
      </c>
      <c r="B183" s="102" t="s">
        <v>41</v>
      </c>
      <c r="C183" s="102" t="s">
        <v>11</v>
      </c>
      <c r="D183" s="95" t="s">
        <v>154</v>
      </c>
      <c r="E183" s="95"/>
      <c r="F183" s="96">
        <f>SUM(F184)</f>
        <v>13.4</v>
      </c>
    </row>
    <row r="184" spans="1:6" ht="24" x14ac:dyDescent="0.2">
      <c r="A184" s="157" t="s">
        <v>152</v>
      </c>
      <c r="B184" s="102" t="s">
        <v>41</v>
      </c>
      <c r="C184" s="102" t="s">
        <v>11</v>
      </c>
      <c r="D184" s="95" t="s">
        <v>155</v>
      </c>
      <c r="E184" s="95"/>
      <c r="F184" s="96">
        <f>SUM(F185)</f>
        <v>13.4</v>
      </c>
    </row>
    <row r="185" spans="1:6" ht="24" x14ac:dyDescent="0.2">
      <c r="A185" s="157" t="s">
        <v>153</v>
      </c>
      <c r="B185" s="102" t="s">
        <v>41</v>
      </c>
      <c r="C185" s="102" t="s">
        <v>11</v>
      </c>
      <c r="D185" s="95" t="s">
        <v>157</v>
      </c>
      <c r="E185" s="95"/>
      <c r="F185" s="96">
        <f>SUM(F186)</f>
        <v>13.4</v>
      </c>
    </row>
    <row r="186" spans="1:6" ht="24" x14ac:dyDescent="0.2">
      <c r="A186" s="157" t="s">
        <v>265</v>
      </c>
      <c r="B186" s="102" t="s">
        <v>41</v>
      </c>
      <c r="C186" s="102" t="s">
        <v>11</v>
      </c>
      <c r="D186" s="95" t="s">
        <v>158</v>
      </c>
      <c r="E186" s="95"/>
      <c r="F186" s="96">
        <f>SUM(F187)</f>
        <v>13.4</v>
      </c>
    </row>
    <row r="187" spans="1:6" ht="24" x14ac:dyDescent="0.2">
      <c r="A187" s="97" t="s">
        <v>121</v>
      </c>
      <c r="B187" s="98" t="s">
        <v>41</v>
      </c>
      <c r="C187" s="98" t="s">
        <v>11</v>
      </c>
      <c r="D187" s="98" t="s">
        <v>158</v>
      </c>
      <c r="E187" s="98" t="s">
        <v>76</v>
      </c>
      <c r="F187" s="99">
        <v>13.4</v>
      </c>
    </row>
    <row r="188" spans="1:6" x14ac:dyDescent="0.2">
      <c r="A188" s="112" t="s">
        <v>49</v>
      </c>
      <c r="B188" s="104" t="s">
        <v>41</v>
      </c>
      <c r="C188" s="104" t="s">
        <v>24</v>
      </c>
      <c r="D188" s="104"/>
      <c r="E188" s="104"/>
      <c r="F188" s="96">
        <f>SUM(F189)</f>
        <v>219.8</v>
      </c>
    </row>
    <row r="189" spans="1:6" ht="36" x14ac:dyDescent="0.2">
      <c r="A189" s="157" t="s">
        <v>408</v>
      </c>
      <c r="B189" s="95" t="s">
        <v>41</v>
      </c>
      <c r="C189" s="95" t="s">
        <v>24</v>
      </c>
      <c r="D189" s="95" t="s">
        <v>154</v>
      </c>
      <c r="E189" s="98"/>
      <c r="F189" s="96">
        <f>SUM(F190)</f>
        <v>219.8</v>
      </c>
    </row>
    <row r="190" spans="1:6" ht="24" x14ac:dyDescent="0.2">
      <c r="A190" s="157" t="s">
        <v>152</v>
      </c>
      <c r="B190" s="98" t="s">
        <v>41</v>
      </c>
      <c r="C190" s="98" t="s">
        <v>24</v>
      </c>
      <c r="D190" s="95" t="s">
        <v>155</v>
      </c>
      <c r="E190" s="98"/>
      <c r="F190" s="96">
        <f>SUM(F191,F204)</f>
        <v>219.8</v>
      </c>
    </row>
    <row r="191" spans="1:6" ht="24" x14ac:dyDescent="0.2">
      <c r="A191" s="157" t="s">
        <v>153</v>
      </c>
      <c r="B191" s="102" t="s">
        <v>41</v>
      </c>
      <c r="C191" s="102" t="s">
        <v>24</v>
      </c>
      <c r="D191" s="95" t="s">
        <v>157</v>
      </c>
      <c r="E191" s="98"/>
      <c r="F191" s="96">
        <f>SUM(F192,F198,F202,F194,F196,F200)</f>
        <v>219.8</v>
      </c>
    </row>
    <row r="192" spans="1:6" ht="36" hidden="1" x14ac:dyDescent="0.2">
      <c r="A192" s="90" t="s">
        <v>406</v>
      </c>
      <c r="B192" s="98" t="s">
        <v>41</v>
      </c>
      <c r="C192" s="98" t="s">
        <v>24</v>
      </c>
      <c r="D192" s="95" t="s">
        <v>405</v>
      </c>
      <c r="E192" s="98"/>
      <c r="F192" s="96">
        <f>SUM(F193)</f>
        <v>0</v>
      </c>
    </row>
    <row r="193" spans="1:6" hidden="1" x14ac:dyDescent="0.2">
      <c r="A193" s="97" t="s">
        <v>25</v>
      </c>
      <c r="B193" s="15" t="s">
        <v>41</v>
      </c>
      <c r="C193" s="15" t="s">
        <v>24</v>
      </c>
      <c r="D193" s="98" t="s">
        <v>405</v>
      </c>
      <c r="E193" s="98" t="s">
        <v>81</v>
      </c>
      <c r="F193" s="99">
        <v>0</v>
      </c>
    </row>
    <row r="194" spans="1:6" ht="48" hidden="1" x14ac:dyDescent="0.2">
      <c r="A194" s="90" t="s">
        <v>377</v>
      </c>
      <c r="B194" s="95" t="s">
        <v>41</v>
      </c>
      <c r="C194" s="95" t="s">
        <v>24</v>
      </c>
      <c r="D194" s="92" t="s">
        <v>378</v>
      </c>
      <c r="E194" s="98"/>
      <c r="F194" s="96">
        <f>SUM(F195)</f>
        <v>0</v>
      </c>
    </row>
    <row r="195" spans="1:6" ht="24" hidden="1" x14ac:dyDescent="0.2">
      <c r="A195" s="97" t="s">
        <v>379</v>
      </c>
      <c r="B195" s="98" t="s">
        <v>41</v>
      </c>
      <c r="C195" s="98" t="s">
        <v>24</v>
      </c>
      <c r="D195" s="160" t="s">
        <v>378</v>
      </c>
      <c r="E195" s="98" t="s">
        <v>309</v>
      </c>
      <c r="F195" s="99"/>
    </row>
    <row r="196" spans="1:6" ht="48" hidden="1" x14ac:dyDescent="0.2">
      <c r="A196" s="90" t="s">
        <v>380</v>
      </c>
      <c r="B196" s="95" t="s">
        <v>41</v>
      </c>
      <c r="C196" s="95" t="s">
        <v>24</v>
      </c>
      <c r="D196" s="92" t="s">
        <v>381</v>
      </c>
      <c r="E196" s="98"/>
      <c r="F196" s="96">
        <f>SUM(F197)</f>
        <v>0</v>
      </c>
    </row>
    <row r="197" spans="1:6" ht="24" hidden="1" x14ac:dyDescent="0.2">
      <c r="A197" s="97" t="s">
        <v>379</v>
      </c>
      <c r="B197" s="98" t="s">
        <v>41</v>
      </c>
      <c r="C197" s="98" t="s">
        <v>24</v>
      </c>
      <c r="D197" s="160" t="s">
        <v>381</v>
      </c>
      <c r="E197" s="98" t="s">
        <v>309</v>
      </c>
      <c r="F197" s="99"/>
    </row>
    <row r="198" spans="1:6" ht="36" x14ac:dyDescent="0.2">
      <c r="A198" s="90" t="s">
        <v>156</v>
      </c>
      <c r="B198" s="98" t="s">
        <v>41</v>
      </c>
      <c r="C198" s="98" t="s">
        <v>24</v>
      </c>
      <c r="D198" s="95" t="s">
        <v>159</v>
      </c>
      <c r="E198" s="98"/>
      <c r="F198" s="96">
        <f>SUM(F199)</f>
        <v>187</v>
      </c>
    </row>
    <row r="199" spans="1:6" ht="16.5" customHeight="1" x14ac:dyDescent="0.2">
      <c r="A199" s="97" t="s">
        <v>25</v>
      </c>
      <c r="B199" s="15" t="s">
        <v>41</v>
      </c>
      <c r="C199" s="15" t="s">
        <v>24</v>
      </c>
      <c r="D199" s="98" t="s">
        <v>159</v>
      </c>
      <c r="E199" s="98" t="s">
        <v>81</v>
      </c>
      <c r="F199" s="99">
        <v>187</v>
      </c>
    </row>
    <row r="200" spans="1:6" ht="24" x14ac:dyDescent="0.2">
      <c r="A200" s="90" t="s">
        <v>418</v>
      </c>
      <c r="B200" s="95" t="s">
        <v>41</v>
      </c>
      <c r="C200" s="95" t="s">
        <v>24</v>
      </c>
      <c r="D200" s="92" t="s">
        <v>417</v>
      </c>
      <c r="E200" s="98"/>
      <c r="F200" s="96">
        <f>SUM(F201)</f>
        <v>32.799999999999997</v>
      </c>
    </row>
    <row r="201" spans="1:6" ht="12" customHeight="1" thickBot="1" x14ac:dyDescent="0.25">
      <c r="A201" s="97" t="s">
        <v>74</v>
      </c>
      <c r="B201" s="98" t="s">
        <v>41</v>
      </c>
      <c r="C201" s="98" t="s">
        <v>24</v>
      </c>
      <c r="D201" s="160" t="s">
        <v>417</v>
      </c>
      <c r="E201" s="98" t="s">
        <v>77</v>
      </c>
      <c r="F201" s="99">
        <v>32.799999999999997</v>
      </c>
    </row>
    <row r="202" spans="1:6" ht="24" hidden="1" x14ac:dyDescent="0.2">
      <c r="A202" s="90" t="s">
        <v>300</v>
      </c>
      <c r="B202" s="95" t="s">
        <v>41</v>
      </c>
      <c r="C202" s="95" t="s">
        <v>24</v>
      </c>
      <c r="D202" s="92" t="s">
        <v>301</v>
      </c>
      <c r="E202" s="98"/>
      <c r="F202" s="96">
        <f>SUM(F203)</f>
        <v>0</v>
      </c>
    </row>
    <row r="203" spans="1:6" ht="16.5" hidden="1" customHeight="1" x14ac:dyDescent="0.2">
      <c r="A203" s="97" t="s">
        <v>74</v>
      </c>
      <c r="B203" s="98" t="s">
        <v>41</v>
      </c>
      <c r="C203" s="98" t="s">
        <v>24</v>
      </c>
      <c r="D203" s="160" t="s">
        <v>301</v>
      </c>
      <c r="E203" s="98" t="s">
        <v>77</v>
      </c>
      <c r="F203" s="99"/>
    </row>
    <row r="204" spans="1:6" ht="24" hidden="1" x14ac:dyDescent="0.2">
      <c r="A204" s="157" t="s">
        <v>401</v>
      </c>
      <c r="B204" s="102" t="s">
        <v>41</v>
      </c>
      <c r="C204" s="102" t="s">
        <v>24</v>
      </c>
      <c r="D204" s="95" t="s">
        <v>413</v>
      </c>
      <c r="E204" s="98"/>
      <c r="F204" s="96">
        <f>SUM(F205,F207,F209)</f>
        <v>0</v>
      </c>
    </row>
    <row r="205" spans="1:6" ht="24" hidden="1" x14ac:dyDescent="0.2">
      <c r="A205" s="90" t="s">
        <v>402</v>
      </c>
      <c r="B205" s="98" t="s">
        <v>41</v>
      </c>
      <c r="C205" s="98" t="s">
        <v>24</v>
      </c>
      <c r="D205" s="95" t="s">
        <v>414</v>
      </c>
      <c r="E205" s="98"/>
      <c r="F205" s="96">
        <f>SUM(F206)</f>
        <v>0</v>
      </c>
    </row>
    <row r="206" spans="1:6" ht="16.5" hidden="1" customHeight="1" x14ac:dyDescent="0.2">
      <c r="A206" s="97" t="s">
        <v>25</v>
      </c>
      <c r="B206" s="15" t="s">
        <v>41</v>
      </c>
      <c r="C206" s="15" t="s">
        <v>24</v>
      </c>
      <c r="D206" s="98" t="s">
        <v>414</v>
      </c>
      <c r="E206" s="98" t="s">
        <v>81</v>
      </c>
      <c r="F206" s="99"/>
    </row>
    <row r="207" spans="1:6" ht="36" hidden="1" x14ac:dyDescent="0.2">
      <c r="A207" s="90" t="s">
        <v>403</v>
      </c>
      <c r="B207" s="98" t="s">
        <v>41</v>
      </c>
      <c r="C207" s="98" t="s">
        <v>24</v>
      </c>
      <c r="D207" s="95" t="s">
        <v>415</v>
      </c>
      <c r="E207" s="98"/>
      <c r="F207" s="96">
        <f>SUM(F208)</f>
        <v>0</v>
      </c>
    </row>
    <row r="208" spans="1:6" ht="16.5" hidden="1" customHeight="1" x14ac:dyDescent="0.2">
      <c r="A208" s="97" t="s">
        <v>25</v>
      </c>
      <c r="B208" s="15" t="s">
        <v>41</v>
      </c>
      <c r="C208" s="15" t="s">
        <v>24</v>
      </c>
      <c r="D208" s="98" t="s">
        <v>415</v>
      </c>
      <c r="E208" s="98" t="s">
        <v>81</v>
      </c>
      <c r="F208" s="99"/>
    </row>
    <row r="209" spans="1:6" ht="36" hidden="1" x14ac:dyDescent="0.2">
      <c r="A209" s="90" t="s">
        <v>404</v>
      </c>
      <c r="B209" s="98" t="s">
        <v>41</v>
      </c>
      <c r="C209" s="98" t="s">
        <v>24</v>
      </c>
      <c r="D209" s="95" t="s">
        <v>416</v>
      </c>
      <c r="E209" s="98"/>
      <c r="F209" s="96">
        <f>SUM(F210)</f>
        <v>0</v>
      </c>
    </row>
    <row r="210" spans="1:6" ht="16.5" hidden="1" customHeight="1" x14ac:dyDescent="0.2">
      <c r="A210" s="97" t="s">
        <v>25</v>
      </c>
      <c r="B210" s="15" t="s">
        <v>41</v>
      </c>
      <c r="C210" s="15" t="s">
        <v>24</v>
      </c>
      <c r="D210" s="98" t="s">
        <v>416</v>
      </c>
      <c r="E210" s="98" t="s">
        <v>81</v>
      </c>
      <c r="F210" s="99"/>
    </row>
    <row r="211" spans="1:6" hidden="1" x14ac:dyDescent="0.2">
      <c r="A211" s="103" t="s">
        <v>43</v>
      </c>
      <c r="B211" s="104" t="s">
        <v>41</v>
      </c>
      <c r="C211" s="104" t="s">
        <v>13</v>
      </c>
      <c r="D211" s="104"/>
      <c r="E211" s="104"/>
      <c r="F211" s="96">
        <f>SUM(F212,F219)</f>
        <v>0</v>
      </c>
    </row>
    <row r="212" spans="1:6" ht="24" hidden="1" x14ac:dyDescent="0.2">
      <c r="A212" s="161" t="s">
        <v>367</v>
      </c>
      <c r="B212" s="95" t="s">
        <v>41</v>
      </c>
      <c r="C212" s="95" t="s">
        <v>13</v>
      </c>
      <c r="D212" s="95" t="s">
        <v>162</v>
      </c>
      <c r="E212" s="98"/>
      <c r="F212" s="93">
        <f>SUM(F213)</f>
        <v>0</v>
      </c>
    </row>
    <row r="213" spans="1:6" ht="24" hidden="1" x14ac:dyDescent="0.2">
      <c r="A213" s="90" t="s">
        <v>160</v>
      </c>
      <c r="B213" s="95" t="s">
        <v>41</v>
      </c>
      <c r="C213" s="95" t="s">
        <v>13</v>
      </c>
      <c r="D213" s="95" t="s">
        <v>163</v>
      </c>
      <c r="E213" s="98"/>
      <c r="F213" s="93">
        <f>SUM(F214)</f>
        <v>0</v>
      </c>
    </row>
    <row r="214" spans="1:6" ht="24" hidden="1" x14ac:dyDescent="0.2">
      <c r="A214" s="128" t="s">
        <v>161</v>
      </c>
      <c r="B214" s="102" t="s">
        <v>41</v>
      </c>
      <c r="C214" s="102" t="s">
        <v>13</v>
      </c>
      <c r="D214" s="95" t="s">
        <v>164</v>
      </c>
      <c r="E214" s="104"/>
      <c r="F214" s="96">
        <f>SUM(F215,F217)</f>
        <v>0</v>
      </c>
    </row>
    <row r="215" spans="1:6" ht="48" hidden="1" x14ac:dyDescent="0.2">
      <c r="A215" s="90" t="s">
        <v>317</v>
      </c>
      <c r="B215" s="102" t="s">
        <v>41</v>
      </c>
      <c r="C215" s="102" t="s">
        <v>13</v>
      </c>
      <c r="D215" s="95" t="s">
        <v>165</v>
      </c>
      <c r="E215" s="98"/>
      <c r="F215" s="96">
        <f>SUM(F216)</f>
        <v>0</v>
      </c>
    </row>
    <row r="216" spans="1:6" hidden="1" x14ac:dyDescent="0.2">
      <c r="A216" s="97" t="s">
        <v>25</v>
      </c>
      <c r="B216" s="98" t="s">
        <v>41</v>
      </c>
      <c r="C216" s="98" t="s">
        <v>13</v>
      </c>
      <c r="D216" s="98" t="s">
        <v>165</v>
      </c>
      <c r="E216" s="98" t="s">
        <v>81</v>
      </c>
      <c r="F216" s="146"/>
    </row>
    <row r="217" spans="1:6" ht="48" hidden="1" x14ac:dyDescent="0.2">
      <c r="A217" s="90" t="s">
        <v>316</v>
      </c>
      <c r="B217" s="102" t="s">
        <v>41</v>
      </c>
      <c r="C217" s="102" t="s">
        <v>13</v>
      </c>
      <c r="D217" s="95" t="s">
        <v>330</v>
      </c>
      <c r="E217" s="98"/>
      <c r="F217" s="96">
        <f>SUM(F218)</f>
        <v>0</v>
      </c>
    </row>
    <row r="218" spans="1:6" hidden="1" x14ac:dyDescent="0.2">
      <c r="A218" s="97" t="s">
        <v>25</v>
      </c>
      <c r="B218" s="98" t="s">
        <v>41</v>
      </c>
      <c r="C218" s="98" t="s">
        <v>13</v>
      </c>
      <c r="D218" s="98" t="s">
        <v>330</v>
      </c>
      <c r="E218" s="98" t="s">
        <v>81</v>
      </c>
      <c r="F218" s="146"/>
    </row>
    <row r="219" spans="1:6" ht="36" hidden="1" x14ac:dyDescent="0.2">
      <c r="A219" s="157" t="s">
        <v>374</v>
      </c>
      <c r="B219" s="95" t="s">
        <v>41</v>
      </c>
      <c r="C219" s="95" t="s">
        <v>13</v>
      </c>
      <c r="D219" s="95" t="s">
        <v>143</v>
      </c>
      <c r="E219" s="98"/>
      <c r="F219" s="142">
        <f>SUM(F220)</f>
        <v>0</v>
      </c>
    </row>
    <row r="220" spans="1:6" ht="24" hidden="1" x14ac:dyDescent="0.2">
      <c r="A220" s="90" t="s">
        <v>392</v>
      </c>
      <c r="B220" s="95" t="s">
        <v>41</v>
      </c>
      <c r="C220" s="95" t="s">
        <v>13</v>
      </c>
      <c r="D220" s="95" t="s">
        <v>393</v>
      </c>
      <c r="E220" s="98"/>
      <c r="F220" s="142">
        <f>SUM(F221)</f>
        <v>0</v>
      </c>
    </row>
    <row r="221" spans="1:6" hidden="1" x14ac:dyDescent="0.2">
      <c r="A221" s="129" t="s">
        <v>394</v>
      </c>
      <c r="B221" s="95" t="s">
        <v>41</v>
      </c>
      <c r="C221" s="95" t="s">
        <v>13</v>
      </c>
      <c r="D221" s="95" t="s">
        <v>395</v>
      </c>
      <c r="E221" s="98"/>
      <c r="F221" s="142">
        <f>SUM(F222)</f>
        <v>0</v>
      </c>
    </row>
    <row r="222" spans="1:6" ht="24" hidden="1" x14ac:dyDescent="0.2">
      <c r="A222" s="90" t="s">
        <v>411</v>
      </c>
      <c r="B222" s="95" t="s">
        <v>41</v>
      </c>
      <c r="C222" s="95" t="s">
        <v>13</v>
      </c>
      <c r="D222" s="95" t="s">
        <v>396</v>
      </c>
      <c r="E222" s="98"/>
      <c r="F222" s="142">
        <f>SUM(F223)</f>
        <v>0</v>
      </c>
    </row>
    <row r="223" spans="1:6" ht="15.75" hidden="1" customHeight="1" thickBot="1" x14ac:dyDescent="0.25">
      <c r="A223" s="97" t="s">
        <v>25</v>
      </c>
      <c r="B223" s="98" t="s">
        <v>41</v>
      </c>
      <c r="C223" s="98" t="s">
        <v>13</v>
      </c>
      <c r="D223" s="98" t="s">
        <v>396</v>
      </c>
      <c r="E223" s="98" t="s">
        <v>81</v>
      </c>
      <c r="F223" s="146"/>
    </row>
    <row r="224" spans="1:6" s="19" customFormat="1" ht="14.25" thickTop="1" thickBot="1" x14ac:dyDescent="0.25">
      <c r="A224" s="84" t="s">
        <v>20</v>
      </c>
      <c r="B224" s="85" t="s">
        <v>21</v>
      </c>
      <c r="C224" s="85"/>
      <c r="D224" s="85"/>
      <c r="E224" s="85"/>
      <c r="F224" s="153">
        <f>SUM(F225,F246,F278,F293,F307)</f>
        <v>26992.2</v>
      </c>
    </row>
    <row r="225" spans="1:6" s="19" customFormat="1" ht="13.5" thickTop="1" x14ac:dyDescent="0.2">
      <c r="A225" s="87" t="s">
        <v>22</v>
      </c>
      <c r="B225" s="88" t="s">
        <v>21</v>
      </c>
      <c r="C225" s="88" t="s">
        <v>11</v>
      </c>
      <c r="D225" s="88"/>
      <c r="E225" s="88"/>
      <c r="F225" s="89">
        <f>SUM(F226,F241)</f>
        <v>7099.3</v>
      </c>
    </row>
    <row r="226" spans="1:6" ht="36" x14ac:dyDescent="0.2">
      <c r="A226" s="129" t="s">
        <v>358</v>
      </c>
      <c r="B226" s="95" t="s">
        <v>21</v>
      </c>
      <c r="C226" s="95" t="s">
        <v>11</v>
      </c>
      <c r="D226" s="95" t="s">
        <v>140</v>
      </c>
      <c r="E226" s="95"/>
      <c r="F226" s="96">
        <f>SUM(F227)</f>
        <v>7099.3</v>
      </c>
    </row>
    <row r="227" spans="1:6" ht="24" x14ac:dyDescent="0.2">
      <c r="A227" s="90" t="s">
        <v>166</v>
      </c>
      <c r="B227" s="15" t="s">
        <v>21</v>
      </c>
      <c r="C227" s="15" t="s">
        <v>11</v>
      </c>
      <c r="D227" s="95" t="s">
        <v>169</v>
      </c>
      <c r="E227" s="98"/>
      <c r="F227" s="108">
        <f>SUM(F228)</f>
        <v>7099.3</v>
      </c>
    </row>
    <row r="228" spans="1:6" x14ac:dyDescent="0.2">
      <c r="A228" s="129" t="s">
        <v>167</v>
      </c>
      <c r="B228" s="102" t="s">
        <v>21</v>
      </c>
      <c r="C228" s="102" t="s">
        <v>11</v>
      </c>
      <c r="D228" s="95" t="s">
        <v>170</v>
      </c>
      <c r="E228" s="95"/>
      <c r="F228" s="108">
        <f>SUM(F229,F235,F237,F239,F231,F233)</f>
        <v>7099.3</v>
      </c>
    </row>
    <row r="229" spans="1:6" ht="24" x14ac:dyDescent="0.2">
      <c r="A229" s="90" t="s">
        <v>168</v>
      </c>
      <c r="B229" s="102" t="s">
        <v>21</v>
      </c>
      <c r="C229" s="102" t="s">
        <v>11</v>
      </c>
      <c r="D229" s="95" t="s">
        <v>171</v>
      </c>
      <c r="E229" s="98"/>
      <c r="F229" s="108">
        <f>SUM(F230)</f>
        <v>3362</v>
      </c>
    </row>
    <row r="230" spans="1:6" ht="24" x14ac:dyDescent="0.2">
      <c r="A230" s="97" t="s">
        <v>83</v>
      </c>
      <c r="B230" s="15" t="s">
        <v>21</v>
      </c>
      <c r="C230" s="15" t="s">
        <v>11</v>
      </c>
      <c r="D230" s="98" t="s">
        <v>171</v>
      </c>
      <c r="E230" s="98" t="s">
        <v>80</v>
      </c>
      <c r="F230" s="105">
        <v>3362</v>
      </c>
    </row>
    <row r="231" spans="1:6" ht="24" hidden="1" x14ac:dyDescent="0.2">
      <c r="A231" s="90" t="s">
        <v>343</v>
      </c>
      <c r="B231" s="102" t="s">
        <v>21</v>
      </c>
      <c r="C231" s="102" t="s">
        <v>11</v>
      </c>
      <c r="D231" s="95" t="s">
        <v>407</v>
      </c>
      <c r="E231" s="95"/>
      <c r="F231" s="108">
        <f>SUM(F232)</f>
        <v>0</v>
      </c>
    </row>
    <row r="232" spans="1:6" ht="24" hidden="1" x14ac:dyDescent="0.2">
      <c r="A232" s="97" t="s">
        <v>83</v>
      </c>
      <c r="B232" s="15" t="s">
        <v>21</v>
      </c>
      <c r="C232" s="15" t="s">
        <v>11</v>
      </c>
      <c r="D232" s="98" t="s">
        <v>407</v>
      </c>
      <c r="E232" s="98" t="s">
        <v>80</v>
      </c>
      <c r="F232" s="105"/>
    </row>
    <row r="233" spans="1:6" ht="36" hidden="1" x14ac:dyDescent="0.2">
      <c r="A233" s="90" t="s">
        <v>354</v>
      </c>
      <c r="B233" s="102" t="s">
        <v>21</v>
      </c>
      <c r="C233" s="102" t="s">
        <v>11</v>
      </c>
      <c r="D233" s="95" t="s">
        <v>390</v>
      </c>
      <c r="E233" s="95"/>
      <c r="F233" s="108">
        <f>SUM(F234)</f>
        <v>0</v>
      </c>
    </row>
    <row r="234" spans="1:6" ht="24" hidden="1" x14ac:dyDescent="0.2">
      <c r="A234" s="97" t="s">
        <v>83</v>
      </c>
      <c r="B234" s="15" t="s">
        <v>21</v>
      </c>
      <c r="C234" s="15" t="s">
        <v>11</v>
      </c>
      <c r="D234" s="98" t="s">
        <v>390</v>
      </c>
      <c r="E234" s="98" t="s">
        <v>80</v>
      </c>
      <c r="F234" s="105"/>
    </row>
    <row r="235" spans="1:6" ht="60" hidden="1" x14ac:dyDescent="0.2">
      <c r="A235" s="129" t="s">
        <v>172</v>
      </c>
      <c r="B235" s="102" t="s">
        <v>21</v>
      </c>
      <c r="C235" s="102" t="s">
        <v>11</v>
      </c>
      <c r="D235" s="95" t="s">
        <v>173</v>
      </c>
      <c r="E235" s="95"/>
      <c r="F235" s="108">
        <f>SUM(F236)</f>
        <v>0</v>
      </c>
    </row>
    <row r="236" spans="1:6" ht="24" hidden="1" x14ac:dyDescent="0.2">
      <c r="A236" s="97" t="s">
        <v>83</v>
      </c>
      <c r="B236" s="15" t="s">
        <v>21</v>
      </c>
      <c r="C236" s="15" t="s">
        <v>11</v>
      </c>
      <c r="D236" s="98" t="s">
        <v>173</v>
      </c>
      <c r="E236" s="98" t="s">
        <v>80</v>
      </c>
      <c r="F236" s="105"/>
    </row>
    <row r="237" spans="1:6" ht="72" x14ac:dyDescent="0.2">
      <c r="A237" s="129" t="s">
        <v>263</v>
      </c>
      <c r="B237" s="102" t="s">
        <v>21</v>
      </c>
      <c r="C237" s="102" t="s">
        <v>11</v>
      </c>
      <c r="D237" s="95" t="s">
        <v>174</v>
      </c>
      <c r="E237" s="98"/>
      <c r="F237" s="108">
        <f>SUM(F238)</f>
        <v>3737.3</v>
      </c>
    </row>
    <row r="238" spans="1:6" ht="24" x14ac:dyDescent="0.2">
      <c r="A238" s="97" t="s">
        <v>83</v>
      </c>
      <c r="B238" s="15" t="s">
        <v>21</v>
      </c>
      <c r="C238" s="15" t="s">
        <v>11</v>
      </c>
      <c r="D238" s="98" t="s">
        <v>174</v>
      </c>
      <c r="E238" s="98" t="s">
        <v>80</v>
      </c>
      <c r="F238" s="105">
        <v>3737.3</v>
      </c>
    </row>
    <row r="239" spans="1:6" ht="24" hidden="1" x14ac:dyDescent="0.2">
      <c r="A239" s="90" t="s">
        <v>175</v>
      </c>
      <c r="B239" s="102" t="s">
        <v>21</v>
      </c>
      <c r="C239" s="102" t="s">
        <v>11</v>
      </c>
      <c r="D239" s="95" t="s">
        <v>176</v>
      </c>
      <c r="E239" s="98"/>
      <c r="F239" s="108">
        <f>SUM(F240)</f>
        <v>0</v>
      </c>
    </row>
    <row r="240" spans="1:6" ht="24" hidden="1" x14ac:dyDescent="0.2">
      <c r="A240" s="97" t="s">
        <v>83</v>
      </c>
      <c r="B240" s="15" t="s">
        <v>21</v>
      </c>
      <c r="C240" s="15" t="s">
        <v>11</v>
      </c>
      <c r="D240" s="98" t="s">
        <v>176</v>
      </c>
      <c r="E240" s="98" t="s">
        <v>80</v>
      </c>
      <c r="F240" s="105"/>
    </row>
    <row r="241" spans="1:6" ht="36" hidden="1" x14ac:dyDescent="0.2">
      <c r="A241" s="129" t="s">
        <v>361</v>
      </c>
      <c r="B241" s="102" t="s">
        <v>21</v>
      </c>
      <c r="C241" s="102" t="s">
        <v>11</v>
      </c>
      <c r="D241" s="95" t="s">
        <v>190</v>
      </c>
      <c r="E241" s="95"/>
      <c r="F241" s="108">
        <f>SUM(F242)</f>
        <v>0</v>
      </c>
    </row>
    <row r="242" spans="1:6" ht="24" hidden="1" x14ac:dyDescent="0.2">
      <c r="A242" s="129" t="s">
        <v>187</v>
      </c>
      <c r="B242" s="102" t="s">
        <v>21</v>
      </c>
      <c r="C242" s="102" t="s">
        <v>11</v>
      </c>
      <c r="D242" s="95" t="s">
        <v>191</v>
      </c>
      <c r="E242" s="95"/>
      <c r="F242" s="108">
        <f>SUM(F243)</f>
        <v>0</v>
      </c>
    </row>
    <row r="243" spans="1:6" ht="24" hidden="1" x14ac:dyDescent="0.2">
      <c r="A243" s="129" t="s">
        <v>207</v>
      </c>
      <c r="B243" s="102" t="s">
        <v>21</v>
      </c>
      <c r="C243" s="102" t="s">
        <v>11</v>
      </c>
      <c r="D243" s="95" t="s">
        <v>209</v>
      </c>
      <c r="E243" s="95"/>
      <c r="F243" s="108">
        <f>SUM(F244)</f>
        <v>0</v>
      </c>
    </row>
    <row r="244" spans="1:6" ht="48" hidden="1" x14ac:dyDescent="0.2">
      <c r="A244" s="129" t="s">
        <v>264</v>
      </c>
      <c r="B244" s="102" t="s">
        <v>21</v>
      </c>
      <c r="C244" s="102" t="s">
        <v>11</v>
      </c>
      <c r="D244" s="95" t="s">
        <v>258</v>
      </c>
      <c r="E244" s="95"/>
      <c r="F244" s="108">
        <f>SUM(F245)</f>
        <v>0</v>
      </c>
    </row>
    <row r="245" spans="1:6" ht="24" hidden="1" x14ac:dyDescent="0.2">
      <c r="A245" s="97" t="s">
        <v>83</v>
      </c>
      <c r="B245" s="15" t="s">
        <v>21</v>
      </c>
      <c r="C245" s="15" t="s">
        <v>11</v>
      </c>
      <c r="D245" s="98" t="s">
        <v>258</v>
      </c>
      <c r="E245" s="98" t="s">
        <v>80</v>
      </c>
      <c r="F245" s="105"/>
    </row>
    <row r="246" spans="1:6" x14ac:dyDescent="0.2">
      <c r="A246" s="103" t="s">
        <v>23</v>
      </c>
      <c r="B246" s="113" t="s">
        <v>21</v>
      </c>
      <c r="C246" s="113" t="s">
        <v>24</v>
      </c>
      <c r="D246" s="113"/>
      <c r="E246" s="113"/>
      <c r="F246" s="108">
        <f>SUM(F247,F270)</f>
        <v>15655.9</v>
      </c>
    </row>
    <row r="247" spans="1:6" ht="36" x14ac:dyDescent="0.2">
      <c r="A247" s="129" t="s">
        <v>365</v>
      </c>
      <c r="B247" s="102" t="s">
        <v>21</v>
      </c>
      <c r="C247" s="102" t="s">
        <v>24</v>
      </c>
      <c r="D247" s="95" t="s">
        <v>140</v>
      </c>
      <c r="E247" s="95"/>
      <c r="F247" s="108">
        <f>SUM(F248)</f>
        <v>15537.4</v>
      </c>
    </row>
    <row r="248" spans="1:6" ht="24" x14ac:dyDescent="0.2">
      <c r="A248" s="90" t="s">
        <v>166</v>
      </c>
      <c r="B248" s="102" t="s">
        <v>21</v>
      </c>
      <c r="C248" s="102" t="s">
        <v>24</v>
      </c>
      <c r="D248" s="95" t="s">
        <v>169</v>
      </c>
      <c r="E248" s="95"/>
      <c r="F248" s="108">
        <f>SUM(F249)</f>
        <v>15537.4</v>
      </c>
    </row>
    <row r="249" spans="1:6" x14ac:dyDescent="0.2">
      <c r="A249" s="129" t="s">
        <v>177</v>
      </c>
      <c r="B249" s="102" t="s">
        <v>21</v>
      </c>
      <c r="C249" s="102" t="s">
        <v>24</v>
      </c>
      <c r="D249" s="95" t="s">
        <v>178</v>
      </c>
      <c r="E249" s="95"/>
      <c r="F249" s="108">
        <f>SUM(F250,F254,F258,F264,F266,F260,F268,F256,F262,F252)</f>
        <v>15537.4</v>
      </c>
    </row>
    <row r="250" spans="1:6" ht="24" x14ac:dyDescent="0.2">
      <c r="A250" s="129" t="s">
        <v>168</v>
      </c>
      <c r="B250" s="102" t="s">
        <v>21</v>
      </c>
      <c r="C250" s="102" t="s">
        <v>24</v>
      </c>
      <c r="D250" s="95" t="s">
        <v>179</v>
      </c>
      <c r="E250" s="95"/>
      <c r="F250" s="108">
        <f>SUM(F251)</f>
        <v>5418.2</v>
      </c>
    </row>
    <row r="251" spans="1:6" ht="24" x14ac:dyDescent="0.2">
      <c r="A251" s="97" t="s">
        <v>83</v>
      </c>
      <c r="B251" s="15" t="s">
        <v>21</v>
      </c>
      <c r="C251" s="15" t="s">
        <v>24</v>
      </c>
      <c r="D251" s="98" t="s">
        <v>179</v>
      </c>
      <c r="E251" s="98" t="s">
        <v>80</v>
      </c>
      <c r="F251" s="105">
        <v>5418.2</v>
      </c>
    </row>
    <row r="252" spans="1:6" ht="24" hidden="1" x14ac:dyDescent="0.2">
      <c r="A252" s="90" t="s">
        <v>376</v>
      </c>
      <c r="B252" s="102" t="s">
        <v>21</v>
      </c>
      <c r="C252" s="102" t="s">
        <v>28</v>
      </c>
      <c r="D252" s="95" t="s">
        <v>375</v>
      </c>
      <c r="E252" s="95"/>
      <c r="F252" s="108">
        <f>SUM(F253)</f>
        <v>0</v>
      </c>
    </row>
    <row r="253" spans="1:6" ht="24" hidden="1" x14ac:dyDescent="0.2">
      <c r="A253" s="97" t="s">
        <v>121</v>
      </c>
      <c r="B253" s="15" t="s">
        <v>21</v>
      </c>
      <c r="C253" s="15" t="s">
        <v>28</v>
      </c>
      <c r="D253" s="98" t="s">
        <v>375</v>
      </c>
      <c r="E253" s="98" t="s">
        <v>76</v>
      </c>
      <c r="F253" s="105"/>
    </row>
    <row r="254" spans="1:6" ht="24" hidden="1" x14ac:dyDescent="0.2">
      <c r="A254" s="90" t="s">
        <v>343</v>
      </c>
      <c r="B254" s="102" t="s">
        <v>21</v>
      </c>
      <c r="C254" s="102" t="s">
        <v>24</v>
      </c>
      <c r="D254" s="95" t="s">
        <v>344</v>
      </c>
      <c r="E254" s="95"/>
      <c r="F254" s="108">
        <f>SUM(F255)</f>
        <v>0</v>
      </c>
    </row>
    <row r="255" spans="1:6" ht="24" hidden="1" x14ac:dyDescent="0.2">
      <c r="A255" s="97" t="s">
        <v>83</v>
      </c>
      <c r="B255" s="15" t="s">
        <v>21</v>
      </c>
      <c r="C255" s="15" t="s">
        <v>24</v>
      </c>
      <c r="D255" s="98" t="s">
        <v>344</v>
      </c>
      <c r="E255" s="98" t="s">
        <v>80</v>
      </c>
      <c r="F255" s="105"/>
    </row>
    <row r="256" spans="1:6" ht="36" hidden="1" x14ac:dyDescent="0.2">
      <c r="A256" s="90" t="s">
        <v>354</v>
      </c>
      <c r="B256" s="102" t="s">
        <v>21</v>
      </c>
      <c r="C256" s="102" t="s">
        <v>24</v>
      </c>
      <c r="D256" s="95" t="s">
        <v>350</v>
      </c>
      <c r="E256" s="95"/>
      <c r="F256" s="108">
        <f>SUM(F257)</f>
        <v>0</v>
      </c>
    </row>
    <row r="257" spans="1:6" ht="24" hidden="1" x14ac:dyDescent="0.2">
      <c r="A257" s="97" t="s">
        <v>83</v>
      </c>
      <c r="B257" s="15" t="s">
        <v>21</v>
      </c>
      <c r="C257" s="15" t="s">
        <v>24</v>
      </c>
      <c r="D257" s="98" t="s">
        <v>350</v>
      </c>
      <c r="E257" s="98" t="s">
        <v>80</v>
      </c>
      <c r="F257" s="105"/>
    </row>
    <row r="258" spans="1:6" ht="24" x14ac:dyDescent="0.2">
      <c r="A258" s="129" t="s">
        <v>336</v>
      </c>
      <c r="B258" s="102" t="s">
        <v>21</v>
      </c>
      <c r="C258" s="102" t="s">
        <v>24</v>
      </c>
      <c r="D258" s="102" t="s">
        <v>180</v>
      </c>
      <c r="E258" s="102"/>
      <c r="F258" s="108">
        <f>SUM(F259)</f>
        <v>321.2</v>
      </c>
    </row>
    <row r="259" spans="1:6" ht="24" x14ac:dyDescent="0.2">
      <c r="A259" s="97" t="s">
        <v>83</v>
      </c>
      <c r="B259" s="15" t="s">
        <v>21</v>
      </c>
      <c r="C259" s="15" t="s">
        <v>24</v>
      </c>
      <c r="D259" s="15" t="s">
        <v>180</v>
      </c>
      <c r="E259" s="98" t="s">
        <v>80</v>
      </c>
      <c r="F259" s="105">
        <v>321.2</v>
      </c>
    </row>
    <row r="260" spans="1:6" ht="36" x14ac:dyDescent="0.2">
      <c r="A260" s="90" t="s">
        <v>249</v>
      </c>
      <c r="B260" s="102" t="s">
        <v>21</v>
      </c>
      <c r="C260" s="102" t="s">
        <v>24</v>
      </c>
      <c r="D260" s="102" t="s">
        <v>299</v>
      </c>
      <c r="E260" s="98"/>
      <c r="F260" s="108">
        <f>SUM(F261)</f>
        <v>146</v>
      </c>
    </row>
    <row r="261" spans="1:6" ht="24" x14ac:dyDescent="0.2">
      <c r="A261" s="97" t="s">
        <v>83</v>
      </c>
      <c r="B261" s="15" t="s">
        <v>21</v>
      </c>
      <c r="C261" s="15" t="s">
        <v>24</v>
      </c>
      <c r="D261" s="15" t="s">
        <v>299</v>
      </c>
      <c r="E261" s="98" t="s">
        <v>80</v>
      </c>
      <c r="F261" s="105">
        <v>146</v>
      </c>
    </row>
    <row r="262" spans="1:6" ht="36" x14ac:dyDescent="0.2">
      <c r="A262" s="90" t="s">
        <v>351</v>
      </c>
      <c r="B262" s="102" t="s">
        <v>21</v>
      </c>
      <c r="C262" s="102" t="s">
        <v>24</v>
      </c>
      <c r="D262" s="102" t="s">
        <v>352</v>
      </c>
      <c r="E262" s="98"/>
      <c r="F262" s="108">
        <f>SUM(F263)</f>
        <v>708.4</v>
      </c>
    </row>
    <row r="263" spans="1:6" ht="24" x14ac:dyDescent="0.2">
      <c r="A263" s="97" t="s">
        <v>83</v>
      </c>
      <c r="B263" s="15" t="s">
        <v>21</v>
      </c>
      <c r="C263" s="15" t="s">
        <v>24</v>
      </c>
      <c r="D263" s="15" t="s">
        <v>352</v>
      </c>
      <c r="E263" s="98" t="s">
        <v>80</v>
      </c>
      <c r="F263" s="105">
        <v>708.4</v>
      </c>
    </row>
    <row r="264" spans="1:6" ht="72" x14ac:dyDescent="0.2">
      <c r="A264" s="129" t="s">
        <v>263</v>
      </c>
      <c r="B264" s="102" t="s">
        <v>21</v>
      </c>
      <c r="C264" s="102" t="s">
        <v>24</v>
      </c>
      <c r="D264" s="95" t="s">
        <v>181</v>
      </c>
      <c r="E264" s="95"/>
      <c r="F264" s="108">
        <f>SUM(F265)</f>
        <v>7900.5</v>
      </c>
    </row>
    <row r="265" spans="1:6" ht="24" x14ac:dyDescent="0.2">
      <c r="A265" s="97" t="s">
        <v>83</v>
      </c>
      <c r="B265" s="15" t="s">
        <v>21</v>
      </c>
      <c r="C265" s="15" t="s">
        <v>24</v>
      </c>
      <c r="D265" s="98" t="s">
        <v>181</v>
      </c>
      <c r="E265" s="98" t="s">
        <v>80</v>
      </c>
      <c r="F265" s="105">
        <v>7900.5</v>
      </c>
    </row>
    <row r="266" spans="1:6" ht="36" x14ac:dyDescent="0.2">
      <c r="A266" s="129" t="s">
        <v>182</v>
      </c>
      <c r="B266" s="102" t="s">
        <v>21</v>
      </c>
      <c r="C266" s="102" t="s">
        <v>24</v>
      </c>
      <c r="D266" s="95" t="s">
        <v>183</v>
      </c>
      <c r="E266" s="95"/>
      <c r="F266" s="108">
        <f>SUM(F267)</f>
        <v>84</v>
      </c>
    </row>
    <row r="267" spans="1:6" ht="24" x14ac:dyDescent="0.2">
      <c r="A267" s="97" t="s">
        <v>83</v>
      </c>
      <c r="B267" s="15" t="s">
        <v>21</v>
      </c>
      <c r="C267" s="15" t="s">
        <v>24</v>
      </c>
      <c r="D267" s="98" t="s">
        <v>183</v>
      </c>
      <c r="E267" s="98" t="s">
        <v>80</v>
      </c>
      <c r="F267" s="105">
        <v>84</v>
      </c>
    </row>
    <row r="268" spans="1:6" ht="36" x14ac:dyDescent="0.2">
      <c r="A268" s="129" t="s">
        <v>342</v>
      </c>
      <c r="B268" s="102" t="s">
        <v>21</v>
      </c>
      <c r="C268" s="102" t="s">
        <v>24</v>
      </c>
      <c r="D268" s="95" t="s">
        <v>391</v>
      </c>
      <c r="E268" s="95"/>
      <c r="F268" s="108">
        <f>SUM(F269)</f>
        <v>959.1</v>
      </c>
    </row>
    <row r="269" spans="1:6" ht="24" x14ac:dyDescent="0.2">
      <c r="A269" s="97" t="s">
        <v>83</v>
      </c>
      <c r="B269" s="15" t="s">
        <v>21</v>
      </c>
      <c r="C269" s="15" t="s">
        <v>24</v>
      </c>
      <c r="D269" s="98" t="s">
        <v>391</v>
      </c>
      <c r="E269" s="98" t="s">
        <v>80</v>
      </c>
      <c r="F269" s="105">
        <v>959.1</v>
      </c>
    </row>
    <row r="270" spans="1:6" ht="36" x14ac:dyDescent="0.2">
      <c r="A270" s="129" t="s">
        <v>361</v>
      </c>
      <c r="B270" s="102" t="s">
        <v>21</v>
      </c>
      <c r="C270" s="102" t="s">
        <v>24</v>
      </c>
      <c r="D270" s="95" t="s">
        <v>190</v>
      </c>
      <c r="E270" s="95"/>
      <c r="F270" s="108">
        <f>SUM(F271)</f>
        <v>118.5</v>
      </c>
    </row>
    <row r="271" spans="1:6" ht="24" x14ac:dyDescent="0.2">
      <c r="A271" s="129" t="s">
        <v>187</v>
      </c>
      <c r="B271" s="102" t="s">
        <v>21</v>
      </c>
      <c r="C271" s="102" t="s">
        <v>24</v>
      </c>
      <c r="D271" s="95" t="s">
        <v>191</v>
      </c>
      <c r="E271" s="95"/>
      <c r="F271" s="108">
        <f>SUM(F272,F275)</f>
        <v>118.5</v>
      </c>
    </row>
    <row r="272" spans="1:6" ht="24" hidden="1" x14ac:dyDescent="0.2">
      <c r="A272" s="129" t="s">
        <v>207</v>
      </c>
      <c r="B272" s="102" t="s">
        <v>21</v>
      </c>
      <c r="C272" s="102" t="s">
        <v>24</v>
      </c>
      <c r="D272" s="95" t="s">
        <v>209</v>
      </c>
      <c r="E272" s="95"/>
      <c r="F272" s="108">
        <f>SUM(F273)</f>
        <v>0</v>
      </c>
    </row>
    <row r="273" spans="1:6" ht="48" hidden="1" x14ac:dyDescent="0.2">
      <c r="A273" s="129" t="s">
        <v>264</v>
      </c>
      <c r="B273" s="102" t="s">
        <v>21</v>
      </c>
      <c r="C273" s="102" t="s">
        <v>24</v>
      </c>
      <c r="D273" s="95" t="s">
        <v>258</v>
      </c>
      <c r="E273" s="95"/>
      <c r="F273" s="108">
        <f>SUM(F274)</f>
        <v>0</v>
      </c>
    </row>
    <row r="274" spans="1:6" ht="24" hidden="1" x14ac:dyDescent="0.2">
      <c r="A274" s="97" t="s">
        <v>83</v>
      </c>
      <c r="B274" s="15" t="s">
        <v>21</v>
      </c>
      <c r="C274" s="15" t="s">
        <v>24</v>
      </c>
      <c r="D274" s="98" t="s">
        <v>258</v>
      </c>
      <c r="E274" s="98" t="s">
        <v>80</v>
      </c>
      <c r="F274" s="105"/>
    </row>
    <row r="275" spans="1:6" ht="24" x14ac:dyDescent="0.2">
      <c r="A275" s="129" t="s">
        <v>188</v>
      </c>
      <c r="B275" s="102" t="s">
        <v>21</v>
      </c>
      <c r="C275" s="102" t="s">
        <v>24</v>
      </c>
      <c r="D275" s="95" t="s">
        <v>192</v>
      </c>
      <c r="E275" s="95"/>
      <c r="F275" s="108">
        <f>SUM(F276)</f>
        <v>118.5</v>
      </c>
    </row>
    <row r="276" spans="1:6" ht="36" x14ac:dyDescent="0.2">
      <c r="A276" s="129" t="s">
        <v>189</v>
      </c>
      <c r="B276" s="102" t="s">
        <v>21</v>
      </c>
      <c r="C276" s="102" t="s">
        <v>24</v>
      </c>
      <c r="D276" s="95" t="s">
        <v>193</v>
      </c>
      <c r="E276" s="95"/>
      <c r="F276" s="108">
        <f>SUM(F277)</f>
        <v>118.5</v>
      </c>
    </row>
    <row r="277" spans="1:6" ht="24" x14ac:dyDescent="0.2">
      <c r="A277" s="97" t="s">
        <v>83</v>
      </c>
      <c r="B277" s="15" t="s">
        <v>21</v>
      </c>
      <c r="C277" s="15" t="s">
        <v>24</v>
      </c>
      <c r="D277" s="98" t="s">
        <v>193</v>
      </c>
      <c r="E277" s="98" t="s">
        <v>80</v>
      </c>
      <c r="F277" s="105">
        <v>118.5</v>
      </c>
    </row>
    <row r="278" spans="1:6" ht="13.5" customHeight="1" x14ac:dyDescent="0.2">
      <c r="A278" s="106" t="s">
        <v>259</v>
      </c>
      <c r="B278" s="101" t="s">
        <v>21</v>
      </c>
      <c r="C278" s="101" t="s">
        <v>13</v>
      </c>
      <c r="D278" s="98"/>
      <c r="E278" s="98"/>
      <c r="F278" s="108">
        <f>SUM(F279)</f>
        <v>4139.0999999999995</v>
      </c>
    </row>
    <row r="279" spans="1:6" ht="36" x14ac:dyDescent="0.2">
      <c r="A279" s="129" t="s">
        <v>365</v>
      </c>
      <c r="B279" s="102" t="s">
        <v>21</v>
      </c>
      <c r="C279" s="102" t="s">
        <v>13</v>
      </c>
      <c r="D279" s="95" t="s">
        <v>140</v>
      </c>
      <c r="E279" s="98"/>
      <c r="F279" s="108">
        <f>SUM(F280)</f>
        <v>4139.0999999999995</v>
      </c>
    </row>
    <row r="280" spans="1:6" ht="24" x14ac:dyDescent="0.2">
      <c r="A280" s="90" t="s">
        <v>166</v>
      </c>
      <c r="B280" s="102" t="s">
        <v>21</v>
      </c>
      <c r="C280" s="102" t="s">
        <v>13</v>
      </c>
      <c r="D280" s="95" t="s">
        <v>169</v>
      </c>
      <c r="E280" s="98"/>
      <c r="F280" s="108">
        <f>SUM(F281,F290)</f>
        <v>4139.0999999999995</v>
      </c>
    </row>
    <row r="281" spans="1:6" x14ac:dyDescent="0.2">
      <c r="A281" s="90" t="s">
        <v>184</v>
      </c>
      <c r="B281" s="102" t="s">
        <v>21</v>
      </c>
      <c r="C281" s="102" t="s">
        <v>13</v>
      </c>
      <c r="D281" s="95" t="s">
        <v>185</v>
      </c>
      <c r="E281" s="95"/>
      <c r="F281" s="108">
        <f>SUM(F282,F288,F286,F284)</f>
        <v>4139.0999999999995</v>
      </c>
    </row>
    <row r="282" spans="1:6" ht="24" x14ac:dyDescent="0.2">
      <c r="A282" s="90" t="s">
        <v>168</v>
      </c>
      <c r="B282" s="102" t="s">
        <v>21</v>
      </c>
      <c r="C282" s="102" t="s">
        <v>13</v>
      </c>
      <c r="D282" s="95" t="s">
        <v>186</v>
      </c>
      <c r="E282" s="95"/>
      <c r="F282" s="108">
        <f>SUM(F283)</f>
        <v>3901.2</v>
      </c>
    </row>
    <row r="283" spans="1:6" ht="24" x14ac:dyDescent="0.2">
      <c r="A283" s="97" t="s">
        <v>83</v>
      </c>
      <c r="B283" s="15" t="s">
        <v>21</v>
      </c>
      <c r="C283" s="15" t="s">
        <v>13</v>
      </c>
      <c r="D283" s="98" t="s">
        <v>186</v>
      </c>
      <c r="E283" s="98" t="s">
        <v>80</v>
      </c>
      <c r="F283" s="105">
        <v>3901.2</v>
      </c>
    </row>
    <row r="284" spans="1:6" x14ac:dyDescent="0.2">
      <c r="A284" s="90" t="s">
        <v>266</v>
      </c>
      <c r="B284" s="102" t="s">
        <v>21</v>
      </c>
      <c r="C284" s="102" t="s">
        <v>13</v>
      </c>
      <c r="D284" s="95" t="s">
        <v>280</v>
      </c>
      <c r="E284" s="95"/>
      <c r="F284" s="108">
        <f>SUM(F285)</f>
        <v>9.5</v>
      </c>
    </row>
    <row r="285" spans="1:6" ht="24" x14ac:dyDescent="0.2">
      <c r="A285" s="97" t="s">
        <v>83</v>
      </c>
      <c r="B285" s="15" t="s">
        <v>21</v>
      </c>
      <c r="C285" s="15" t="s">
        <v>13</v>
      </c>
      <c r="D285" s="98" t="s">
        <v>280</v>
      </c>
      <c r="E285" s="98" t="s">
        <v>80</v>
      </c>
      <c r="F285" s="105">
        <v>9.5</v>
      </c>
    </row>
    <row r="286" spans="1:6" ht="36" hidden="1" x14ac:dyDescent="0.2">
      <c r="A286" s="90" t="s">
        <v>354</v>
      </c>
      <c r="B286" s="102" t="s">
        <v>21</v>
      </c>
      <c r="C286" s="102" t="s">
        <v>13</v>
      </c>
      <c r="D286" s="95" t="s">
        <v>353</v>
      </c>
      <c r="E286" s="95"/>
      <c r="F286" s="108">
        <f>SUM(F287)</f>
        <v>0</v>
      </c>
    </row>
    <row r="287" spans="1:6" ht="24" hidden="1" x14ac:dyDescent="0.2">
      <c r="A287" s="97" t="s">
        <v>83</v>
      </c>
      <c r="B287" s="15" t="s">
        <v>21</v>
      </c>
      <c r="C287" s="15" t="s">
        <v>13</v>
      </c>
      <c r="D287" s="98" t="s">
        <v>353</v>
      </c>
      <c r="E287" s="98" t="s">
        <v>80</v>
      </c>
      <c r="F287" s="105"/>
    </row>
    <row r="288" spans="1:6" ht="72" x14ac:dyDescent="0.2">
      <c r="A288" s="129" t="s">
        <v>263</v>
      </c>
      <c r="B288" s="102" t="s">
        <v>21</v>
      </c>
      <c r="C288" s="102" t="s">
        <v>13</v>
      </c>
      <c r="D288" s="95" t="s">
        <v>262</v>
      </c>
      <c r="E288" s="95"/>
      <c r="F288" s="108">
        <f>SUM(F289)</f>
        <v>228.4</v>
      </c>
    </row>
    <row r="289" spans="1:6" ht="24" x14ac:dyDescent="0.2">
      <c r="A289" s="97" t="s">
        <v>83</v>
      </c>
      <c r="B289" s="15" t="s">
        <v>21</v>
      </c>
      <c r="C289" s="15" t="s">
        <v>13</v>
      </c>
      <c r="D289" s="98" t="s">
        <v>262</v>
      </c>
      <c r="E289" s="98" t="s">
        <v>80</v>
      </c>
      <c r="F289" s="105">
        <v>228.4</v>
      </c>
    </row>
    <row r="290" spans="1:6" hidden="1" x14ac:dyDescent="0.2">
      <c r="A290" s="90" t="s">
        <v>397</v>
      </c>
      <c r="B290" s="102" t="s">
        <v>21</v>
      </c>
      <c r="C290" s="102" t="s">
        <v>13</v>
      </c>
      <c r="D290" s="95" t="s">
        <v>398</v>
      </c>
      <c r="E290" s="98"/>
      <c r="F290" s="108">
        <f>SUM(F291)</f>
        <v>0</v>
      </c>
    </row>
    <row r="291" spans="1:6" ht="36" hidden="1" x14ac:dyDescent="0.2">
      <c r="A291" s="90" t="s">
        <v>399</v>
      </c>
      <c r="B291" s="102" t="s">
        <v>21</v>
      </c>
      <c r="C291" s="102" t="s">
        <v>13</v>
      </c>
      <c r="D291" s="95" t="s">
        <v>400</v>
      </c>
      <c r="E291" s="95"/>
      <c r="F291" s="108">
        <f>SUM(F292)</f>
        <v>0</v>
      </c>
    </row>
    <row r="292" spans="1:6" ht="24" hidden="1" x14ac:dyDescent="0.2">
      <c r="A292" s="97" t="s">
        <v>83</v>
      </c>
      <c r="B292" s="15" t="s">
        <v>21</v>
      </c>
      <c r="C292" s="15" t="s">
        <v>13</v>
      </c>
      <c r="D292" s="98" t="s">
        <v>400</v>
      </c>
      <c r="E292" s="98" t="s">
        <v>80</v>
      </c>
      <c r="F292" s="105">
        <v>0</v>
      </c>
    </row>
    <row r="293" spans="1:6" x14ac:dyDescent="0.2">
      <c r="A293" s="103" t="s">
        <v>26</v>
      </c>
      <c r="B293" s="104" t="s">
        <v>21</v>
      </c>
      <c r="C293" s="104" t="s">
        <v>21</v>
      </c>
      <c r="D293" s="104"/>
      <c r="E293" s="104"/>
      <c r="F293" s="96">
        <f>SUM(F294)</f>
        <v>97.9</v>
      </c>
    </row>
    <row r="294" spans="1:6" ht="36" x14ac:dyDescent="0.2">
      <c r="A294" s="129" t="s">
        <v>365</v>
      </c>
      <c r="B294" s="95" t="s">
        <v>21</v>
      </c>
      <c r="C294" s="95" t="s">
        <v>21</v>
      </c>
      <c r="D294" s="95" t="s">
        <v>140</v>
      </c>
      <c r="E294" s="95"/>
      <c r="F294" s="96">
        <f>SUM(F295)</f>
        <v>97.9</v>
      </c>
    </row>
    <row r="295" spans="1:6" ht="11.25" customHeight="1" x14ac:dyDescent="0.2">
      <c r="A295" s="129" t="s">
        <v>194</v>
      </c>
      <c r="B295" s="95" t="s">
        <v>21</v>
      </c>
      <c r="C295" s="95" t="s">
        <v>21</v>
      </c>
      <c r="D295" s="95" t="s">
        <v>141</v>
      </c>
      <c r="E295" s="95"/>
      <c r="F295" s="96">
        <f>SUM(F299,F296,F304)</f>
        <v>97.9</v>
      </c>
    </row>
    <row r="296" spans="1:6" ht="1.5" hidden="1" customHeight="1" x14ac:dyDescent="0.2">
      <c r="A296" s="97" t="s">
        <v>333</v>
      </c>
      <c r="B296" s="102" t="s">
        <v>21</v>
      </c>
      <c r="C296" s="102" t="s">
        <v>21</v>
      </c>
      <c r="D296" s="118" t="s">
        <v>331</v>
      </c>
      <c r="E296" s="124"/>
      <c r="F296" s="96">
        <f>SUM(F297)</f>
        <v>0</v>
      </c>
    </row>
    <row r="297" spans="1:6" hidden="1" x14ac:dyDescent="0.2">
      <c r="A297" s="90" t="s">
        <v>334</v>
      </c>
      <c r="B297" s="102" t="s">
        <v>21</v>
      </c>
      <c r="C297" s="102" t="s">
        <v>21</v>
      </c>
      <c r="D297" s="118" t="s">
        <v>332</v>
      </c>
      <c r="E297" s="124"/>
      <c r="F297" s="96">
        <f>SUM(F298)</f>
        <v>0</v>
      </c>
    </row>
    <row r="298" spans="1:6" ht="24" hidden="1" x14ac:dyDescent="0.2">
      <c r="A298" s="97" t="s">
        <v>83</v>
      </c>
      <c r="B298" s="15" t="s">
        <v>21</v>
      </c>
      <c r="C298" s="15" t="s">
        <v>21</v>
      </c>
      <c r="D298" s="124" t="s">
        <v>332</v>
      </c>
      <c r="E298" s="124" t="s">
        <v>80</v>
      </c>
      <c r="F298" s="99">
        <v>0</v>
      </c>
    </row>
    <row r="299" spans="1:6" x14ac:dyDescent="0.2">
      <c r="A299" s="129" t="s">
        <v>139</v>
      </c>
      <c r="B299" s="95" t="s">
        <v>21</v>
      </c>
      <c r="C299" s="95" t="s">
        <v>21</v>
      </c>
      <c r="D299" s="95" t="s">
        <v>142</v>
      </c>
      <c r="E299" s="95"/>
      <c r="F299" s="96">
        <f>SUM(F300,F302)</f>
        <v>97.9</v>
      </c>
    </row>
    <row r="300" spans="1:6" ht="24" x14ac:dyDescent="0.2">
      <c r="A300" s="129" t="s">
        <v>195</v>
      </c>
      <c r="B300" s="95" t="s">
        <v>21</v>
      </c>
      <c r="C300" s="95" t="s">
        <v>21</v>
      </c>
      <c r="D300" s="95" t="s">
        <v>196</v>
      </c>
      <c r="E300" s="95"/>
      <c r="F300" s="96">
        <f>SUM(F301)</f>
        <v>97.9</v>
      </c>
    </row>
    <row r="301" spans="1:6" ht="24.75" thickBot="1" x14ac:dyDescent="0.25">
      <c r="A301" s="97" t="s">
        <v>83</v>
      </c>
      <c r="B301" s="98" t="s">
        <v>21</v>
      </c>
      <c r="C301" s="98" t="s">
        <v>21</v>
      </c>
      <c r="D301" s="98" t="s">
        <v>196</v>
      </c>
      <c r="E301" s="15" t="s">
        <v>80</v>
      </c>
      <c r="F301" s="99">
        <v>97.9</v>
      </c>
    </row>
    <row r="302" spans="1:6" hidden="1" x14ac:dyDescent="0.2">
      <c r="A302" s="90" t="s">
        <v>288</v>
      </c>
      <c r="B302" s="102" t="s">
        <v>21</v>
      </c>
      <c r="C302" s="102" t="s">
        <v>21</v>
      </c>
      <c r="D302" s="118" t="s">
        <v>289</v>
      </c>
      <c r="E302" s="124"/>
      <c r="F302" s="96">
        <f>SUM(F303)</f>
        <v>0</v>
      </c>
    </row>
    <row r="303" spans="1:6" ht="24" hidden="1" x14ac:dyDescent="0.2">
      <c r="A303" s="97" t="s">
        <v>83</v>
      </c>
      <c r="B303" s="15" t="s">
        <v>21</v>
      </c>
      <c r="C303" s="15" t="s">
        <v>21</v>
      </c>
      <c r="D303" s="124" t="s">
        <v>289</v>
      </c>
      <c r="E303" s="124" t="s">
        <v>80</v>
      </c>
      <c r="F303" s="99"/>
    </row>
    <row r="304" spans="1:6" ht="24" hidden="1" x14ac:dyDescent="0.2">
      <c r="A304" s="90" t="s">
        <v>290</v>
      </c>
      <c r="B304" s="102" t="s">
        <v>21</v>
      </c>
      <c r="C304" s="102" t="s">
        <v>21</v>
      </c>
      <c r="D304" s="95" t="s">
        <v>291</v>
      </c>
      <c r="E304" s="98"/>
      <c r="F304" s="108">
        <f>SUM(F305)</f>
        <v>0</v>
      </c>
    </row>
    <row r="305" spans="1:6" hidden="1" x14ac:dyDescent="0.2">
      <c r="A305" s="90" t="s">
        <v>292</v>
      </c>
      <c r="B305" s="102" t="s">
        <v>21</v>
      </c>
      <c r="C305" s="102" t="s">
        <v>21</v>
      </c>
      <c r="D305" s="95" t="s">
        <v>293</v>
      </c>
      <c r="E305" s="98"/>
      <c r="F305" s="108">
        <f>SUM(F306)</f>
        <v>0</v>
      </c>
    </row>
    <row r="306" spans="1:6" ht="24" hidden="1" x14ac:dyDescent="0.2">
      <c r="A306" s="97" t="s">
        <v>83</v>
      </c>
      <c r="B306" s="15" t="s">
        <v>21</v>
      </c>
      <c r="C306" s="15" t="s">
        <v>21</v>
      </c>
      <c r="D306" s="95" t="s">
        <v>293</v>
      </c>
      <c r="E306" s="98" t="s">
        <v>80</v>
      </c>
      <c r="F306" s="105"/>
    </row>
    <row r="307" spans="1:6" hidden="1" x14ac:dyDescent="0.2">
      <c r="A307" s="103" t="s">
        <v>27</v>
      </c>
      <c r="B307" s="104" t="s">
        <v>21</v>
      </c>
      <c r="C307" s="104" t="s">
        <v>28</v>
      </c>
      <c r="D307" s="104"/>
      <c r="E307" s="104"/>
      <c r="F307" s="96">
        <f>SUM(F308,F318)</f>
        <v>0</v>
      </c>
    </row>
    <row r="308" spans="1:6" ht="36" hidden="1" x14ac:dyDescent="0.2">
      <c r="A308" s="129" t="s">
        <v>365</v>
      </c>
      <c r="B308" s="102" t="s">
        <v>21</v>
      </c>
      <c r="C308" s="102" t="s">
        <v>28</v>
      </c>
      <c r="D308" s="95" t="s">
        <v>140</v>
      </c>
      <c r="E308" s="15"/>
      <c r="F308" s="96">
        <f>SUM(F309)</f>
        <v>0</v>
      </c>
    </row>
    <row r="309" spans="1:6" ht="24" hidden="1" x14ac:dyDescent="0.2">
      <c r="A309" s="90" t="s">
        <v>166</v>
      </c>
      <c r="B309" s="102" t="s">
        <v>21</v>
      </c>
      <c r="C309" s="102" t="s">
        <v>28</v>
      </c>
      <c r="D309" s="95" t="s">
        <v>169</v>
      </c>
      <c r="E309" s="15"/>
      <c r="F309" s="96">
        <f>SUM(F310,F315)</f>
        <v>0</v>
      </c>
    </row>
    <row r="310" spans="1:6" hidden="1" x14ac:dyDescent="0.2">
      <c r="A310" s="129" t="s">
        <v>177</v>
      </c>
      <c r="B310" s="102" t="s">
        <v>21</v>
      </c>
      <c r="C310" s="102" t="s">
        <v>28</v>
      </c>
      <c r="D310" s="95" t="s">
        <v>178</v>
      </c>
      <c r="E310" s="15"/>
      <c r="F310" s="96">
        <f>SUM(F311,F313)</f>
        <v>0</v>
      </c>
    </row>
    <row r="311" spans="1:6" ht="24" hidden="1" x14ac:dyDescent="0.2">
      <c r="A311" s="90" t="s">
        <v>305</v>
      </c>
      <c r="B311" s="102" t="s">
        <v>21</v>
      </c>
      <c r="C311" s="102" t="s">
        <v>28</v>
      </c>
      <c r="D311" s="95" t="s">
        <v>304</v>
      </c>
      <c r="E311" s="95"/>
      <c r="F311" s="108">
        <f>SUM(F312)</f>
        <v>0</v>
      </c>
    </row>
    <row r="312" spans="1:6" ht="24" hidden="1" x14ac:dyDescent="0.2">
      <c r="A312" s="97" t="s">
        <v>121</v>
      </c>
      <c r="B312" s="15" t="s">
        <v>21</v>
      </c>
      <c r="C312" s="15" t="s">
        <v>28</v>
      </c>
      <c r="D312" s="98" t="s">
        <v>304</v>
      </c>
      <c r="E312" s="98" t="s">
        <v>76</v>
      </c>
      <c r="F312" s="105"/>
    </row>
    <row r="313" spans="1:6" hidden="1" x14ac:dyDescent="0.2">
      <c r="A313" s="90" t="s">
        <v>266</v>
      </c>
      <c r="B313" s="102" t="s">
        <v>21</v>
      </c>
      <c r="C313" s="102" t="s">
        <v>28</v>
      </c>
      <c r="D313" s="95" t="s">
        <v>267</v>
      </c>
      <c r="E313" s="95"/>
      <c r="F313" s="108">
        <f>SUM(F314)</f>
        <v>0</v>
      </c>
    </row>
    <row r="314" spans="1:6" ht="24" hidden="1" x14ac:dyDescent="0.2">
      <c r="A314" s="97" t="s">
        <v>121</v>
      </c>
      <c r="B314" s="15" t="s">
        <v>21</v>
      </c>
      <c r="C314" s="15" t="s">
        <v>28</v>
      </c>
      <c r="D314" s="98" t="s">
        <v>267</v>
      </c>
      <c r="E314" s="98" t="s">
        <v>76</v>
      </c>
      <c r="F314" s="105"/>
    </row>
    <row r="315" spans="1:6" hidden="1" x14ac:dyDescent="0.2">
      <c r="A315" s="90" t="s">
        <v>184</v>
      </c>
      <c r="B315" s="102" t="s">
        <v>21</v>
      </c>
      <c r="C315" s="102" t="s">
        <v>28</v>
      </c>
      <c r="D315" s="95" t="s">
        <v>185</v>
      </c>
      <c r="E315" s="98"/>
      <c r="F315" s="108">
        <f>SUM(F316)</f>
        <v>0</v>
      </c>
    </row>
    <row r="316" spans="1:6" hidden="1" x14ac:dyDescent="0.2">
      <c r="A316" s="90" t="s">
        <v>266</v>
      </c>
      <c r="B316" s="102" t="s">
        <v>21</v>
      </c>
      <c r="C316" s="102" t="s">
        <v>28</v>
      </c>
      <c r="D316" s="95" t="s">
        <v>280</v>
      </c>
      <c r="E316" s="95"/>
      <c r="F316" s="108">
        <f>SUM(F317)</f>
        <v>0</v>
      </c>
    </row>
    <row r="317" spans="1:6" ht="24" hidden="1" x14ac:dyDescent="0.2">
      <c r="A317" s="97" t="s">
        <v>121</v>
      </c>
      <c r="B317" s="15" t="s">
        <v>21</v>
      </c>
      <c r="C317" s="15" t="s">
        <v>28</v>
      </c>
      <c r="D317" s="98" t="s">
        <v>280</v>
      </c>
      <c r="E317" s="98" t="s">
        <v>76</v>
      </c>
      <c r="F317" s="105"/>
    </row>
    <row r="318" spans="1:6" ht="36" hidden="1" x14ac:dyDescent="0.2">
      <c r="A318" s="129" t="s">
        <v>361</v>
      </c>
      <c r="B318" s="102" t="s">
        <v>21</v>
      </c>
      <c r="C318" s="102" t="s">
        <v>28</v>
      </c>
      <c r="D318" s="95" t="s">
        <v>190</v>
      </c>
      <c r="E318" s="98"/>
      <c r="F318" s="96">
        <f>SUM(F319)</f>
        <v>0</v>
      </c>
    </row>
    <row r="319" spans="1:6" ht="24" hidden="1" x14ac:dyDescent="0.2">
      <c r="A319" s="129" t="s">
        <v>187</v>
      </c>
      <c r="B319" s="102" t="s">
        <v>21</v>
      </c>
      <c r="C319" s="102" t="s">
        <v>28</v>
      </c>
      <c r="D319" s="95" t="s">
        <v>191</v>
      </c>
      <c r="E319" s="98"/>
      <c r="F319" s="96">
        <f>SUM(F320)</f>
        <v>0</v>
      </c>
    </row>
    <row r="320" spans="1:6" ht="24" hidden="1" x14ac:dyDescent="0.2">
      <c r="A320" s="129" t="s">
        <v>188</v>
      </c>
      <c r="B320" s="102" t="s">
        <v>21</v>
      </c>
      <c r="C320" s="102" t="s">
        <v>28</v>
      </c>
      <c r="D320" s="95" t="s">
        <v>192</v>
      </c>
      <c r="E320" s="98"/>
      <c r="F320" s="96">
        <f>SUM(F321)</f>
        <v>0</v>
      </c>
    </row>
    <row r="321" spans="1:6" ht="24" hidden="1" x14ac:dyDescent="0.2">
      <c r="A321" s="143" t="s">
        <v>227</v>
      </c>
      <c r="B321" s="102" t="s">
        <v>21</v>
      </c>
      <c r="C321" s="102" t="s">
        <v>28</v>
      </c>
      <c r="D321" s="92" t="s">
        <v>226</v>
      </c>
      <c r="E321" s="130"/>
      <c r="F321" s="162">
        <f>SUM(F322:F322)</f>
        <v>0</v>
      </c>
    </row>
    <row r="322" spans="1:6" ht="24.75" hidden="1" thickBot="1" x14ac:dyDescent="0.25">
      <c r="A322" s="97" t="s">
        <v>83</v>
      </c>
      <c r="B322" s="15" t="s">
        <v>21</v>
      </c>
      <c r="C322" s="15" t="s">
        <v>28</v>
      </c>
      <c r="D322" s="160" t="s">
        <v>226</v>
      </c>
      <c r="E322" s="131">
        <v>600</v>
      </c>
      <c r="F322" s="163"/>
    </row>
    <row r="323" spans="1:6" s="19" customFormat="1" ht="14.25" thickTop="1" thickBot="1" x14ac:dyDescent="0.25">
      <c r="A323" s="84" t="s">
        <v>70</v>
      </c>
      <c r="B323" s="85" t="s">
        <v>19</v>
      </c>
      <c r="C323" s="85"/>
      <c r="D323" s="85"/>
      <c r="E323" s="85"/>
      <c r="F323" s="153">
        <f>SUM(F324)</f>
        <v>3609.9</v>
      </c>
    </row>
    <row r="324" spans="1:6" ht="13.5" thickTop="1" x14ac:dyDescent="0.2">
      <c r="A324" s="87" t="s">
        <v>46</v>
      </c>
      <c r="B324" s="88" t="s">
        <v>19</v>
      </c>
      <c r="C324" s="88" t="s">
        <v>11</v>
      </c>
      <c r="D324" s="88"/>
      <c r="E324" s="88"/>
      <c r="F324" s="89">
        <f>SUM(F325,F334)</f>
        <v>3609.9</v>
      </c>
    </row>
    <row r="325" spans="1:6" ht="24" x14ac:dyDescent="0.2">
      <c r="A325" s="161" t="s">
        <v>360</v>
      </c>
      <c r="B325" s="95" t="s">
        <v>19</v>
      </c>
      <c r="C325" s="95" t="s">
        <v>11</v>
      </c>
      <c r="D325" s="95" t="s">
        <v>162</v>
      </c>
      <c r="E325" s="95"/>
      <c r="F325" s="96">
        <f>SUM(F326)</f>
        <v>3573.1</v>
      </c>
    </row>
    <row r="326" spans="1:6" ht="24" x14ac:dyDescent="0.2">
      <c r="A326" s="90" t="s">
        <v>160</v>
      </c>
      <c r="B326" s="95" t="s">
        <v>19</v>
      </c>
      <c r="C326" s="95" t="s">
        <v>11</v>
      </c>
      <c r="D326" s="95" t="s">
        <v>163</v>
      </c>
      <c r="E326" s="95"/>
      <c r="F326" s="96">
        <f>SUM(F327)</f>
        <v>3573.1</v>
      </c>
    </row>
    <row r="327" spans="1:6" ht="24" x14ac:dyDescent="0.2">
      <c r="A327" s="129" t="s">
        <v>197</v>
      </c>
      <c r="B327" s="95" t="s">
        <v>19</v>
      </c>
      <c r="C327" s="95" t="s">
        <v>11</v>
      </c>
      <c r="D327" s="95" t="s">
        <v>198</v>
      </c>
      <c r="E327" s="95"/>
      <c r="F327" s="96">
        <f>SUM(F328,F330,F332)</f>
        <v>3573.1</v>
      </c>
    </row>
    <row r="328" spans="1:6" ht="24" x14ac:dyDescent="0.2">
      <c r="A328" s="129" t="s">
        <v>200</v>
      </c>
      <c r="B328" s="95" t="s">
        <v>19</v>
      </c>
      <c r="C328" s="95" t="s">
        <v>11</v>
      </c>
      <c r="D328" s="95" t="s">
        <v>199</v>
      </c>
      <c r="E328" s="95"/>
      <c r="F328" s="96">
        <f>SUM(F329)</f>
        <v>3573.1</v>
      </c>
    </row>
    <row r="329" spans="1:6" ht="24" x14ac:dyDescent="0.2">
      <c r="A329" s="97" t="s">
        <v>83</v>
      </c>
      <c r="B329" s="15" t="s">
        <v>19</v>
      </c>
      <c r="C329" s="15" t="s">
        <v>11</v>
      </c>
      <c r="D329" s="98" t="s">
        <v>199</v>
      </c>
      <c r="E329" s="15" t="s">
        <v>80</v>
      </c>
      <c r="F329" s="99">
        <v>3573.1</v>
      </c>
    </row>
    <row r="330" spans="1:6" x14ac:dyDescent="0.2">
      <c r="A330" s="90" t="s">
        <v>248</v>
      </c>
      <c r="B330" s="102" t="s">
        <v>19</v>
      </c>
      <c r="C330" s="102" t="s">
        <v>11</v>
      </c>
      <c r="D330" s="95" t="s">
        <v>247</v>
      </c>
      <c r="E330" s="102"/>
      <c r="F330" s="96">
        <f>SUM(F331)</f>
        <v>0</v>
      </c>
    </row>
    <row r="331" spans="1:6" ht="1.5" hidden="1" customHeight="1" x14ac:dyDescent="0.2">
      <c r="A331" s="97" t="s">
        <v>83</v>
      </c>
      <c r="B331" s="15" t="s">
        <v>19</v>
      </c>
      <c r="C331" s="15" t="s">
        <v>11</v>
      </c>
      <c r="D331" s="98" t="s">
        <v>247</v>
      </c>
      <c r="E331" s="15" t="s">
        <v>80</v>
      </c>
      <c r="F331" s="99">
        <v>0</v>
      </c>
    </row>
    <row r="332" spans="1:6" ht="24" hidden="1" x14ac:dyDescent="0.2">
      <c r="A332" s="90" t="s">
        <v>268</v>
      </c>
      <c r="B332" s="102" t="s">
        <v>19</v>
      </c>
      <c r="C332" s="102" t="s">
        <v>11</v>
      </c>
      <c r="D332" s="95" t="s">
        <v>269</v>
      </c>
      <c r="E332" s="98"/>
      <c r="F332" s="96">
        <f>SUM(F333)</f>
        <v>0</v>
      </c>
    </row>
    <row r="333" spans="1:6" ht="24" hidden="1" x14ac:dyDescent="0.2">
      <c r="A333" s="97" t="s">
        <v>83</v>
      </c>
      <c r="B333" s="15" t="s">
        <v>19</v>
      </c>
      <c r="C333" s="15" t="s">
        <v>11</v>
      </c>
      <c r="D333" s="98" t="s">
        <v>269</v>
      </c>
      <c r="E333" s="98" t="s">
        <v>80</v>
      </c>
      <c r="F333" s="99">
        <v>0</v>
      </c>
    </row>
    <row r="334" spans="1:6" ht="36" x14ac:dyDescent="0.2">
      <c r="A334" s="129" t="s">
        <v>361</v>
      </c>
      <c r="B334" s="102" t="s">
        <v>19</v>
      </c>
      <c r="C334" s="102" t="s">
        <v>11</v>
      </c>
      <c r="D334" s="95" t="s">
        <v>190</v>
      </c>
      <c r="E334" s="164"/>
      <c r="F334" s="122">
        <f>SUM(F335)</f>
        <v>36.799999999999997</v>
      </c>
    </row>
    <row r="335" spans="1:6" ht="24" x14ac:dyDescent="0.2">
      <c r="A335" s="129" t="s">
        <v>187</v>
      </c>
      <c r="B335" s="102" t="s">
        <v>19</v>
      </c>
      <c r="C335" s="102" t="s">
        <v>11</v>
      </c>
      <c r="D335" s="95" t="s">
        <v>191</v>
      </c>
      <c r="E335" s="98"/>
      <c r="F335" s="96">
        <f>SUM(F336)</f>
        <v>36.799999999999997</v>
      </c>
    </row>
    <row r="336" spans="1:6" ht="24" x14ac:dyDescent="0.2">
      <c r="A336" s="129" t="s">
        <v>188</v>
      </c>
      <c r="B336" s="102" t="s">
        <v>19</v>
      </c>
      <c r="C336" s="102" t="s">
        <v>11</v>
      </c>
      <c r="D336" s="95" t="s">
        <v>192</v>
      </c>
      <c r="E336" s="98"/>
      <c r="F336" s="96">
        <f>SUM(F337)</f>
        <v>36.799999999999997</v>
      </c>
    </row>
    <row r="337" spans="1:6" ht="36" x14ac:dyDescent="0.2">
      <c r="A337" s="123" t="s">
        <v>205</v>
      </c>
      <c r="B337" s="102" t="s">
        <v>19</v>
      </c>
      <c r="C337" s="102" t="s">
        <v>11</v>
      </c>
      <c r="D337" s="95" t="s">
        <v>206</v>
      </c>
      <c r="E337" s="98"/>
      <c r="F337" s="96">
        <f>SUM(F338)</f>
        <v>36.799999999999997</v>
      </c>
    </row>
    <row r="338" spans="1:6" ht="24.75" thickBot="1" x14ac:dyDescent="0.25">
      <c r="A338" s="97" t="s">
        <v>83</v>
      </c>
      <c r="B338" s="15" t="s">
        <v>19</v>
      </c>
      <c r="C338" s="15" t="s">
        <v>11</v>
      </c>
      <c r="D338" s="98" t="s">
        <v>206</v>
      </c>
      <c r="E338" s="165" t="s">
        <v>80</v>
      </c>
      <c r="F338" s="127">
        <v>36.799999999999997</v>
      </c>
    </row>
    <row r="339" spans="1:6" s="19" customFormat="1" ht="14.25" thickTop="1" thickBot="1" x14ac:dyDescent="0.25">
      <c r="A339" s="84" t="s">
        <v>29</v>
      </c>
      <c r="B339" s="85" t="s">
        <v>30</v>
      </c>
      <c r="C339" s="85"/>
      <c r="D339" s="85"/>
      <c r="E339" s="85"/>
      <c r="F339" s="153">
        <f>SUM(F340,F367,F349)</f>
        <v>581.69999999999993</v>
      </c>
    </row>
    <row r="340" spans="1:6" ht="13.5" thickTop="1" x14ac:dyDescent="0.2">
      <c r="A340" s="87" t="s">
        <v>47</v>
      </c>
      <c r="B340" s="88" t="s">
        <v>30</v>
      </c>
      <c r="C340" s="88" t="s">
        <v>11</v>
      </c>
      <c r="D340" s="88"/>
      <c r="E340" s="88"/>
      <c r="F340" s="89">
        <f>SUM(F341)</f>
        <v>380.4</v>
      </c>
    </row>
    <row r="341" spans="1:6" ht="48" x14ac:dyDescent="0.2">
      <c r="A341" s="94" t="s">
        <v>355</v>
      </c>
      <c r="B341" s="95" t="s">
        <v>30</v>
      </c>
      <c r="C341" s="95" t="s">
        <v>11</v>
      </c>
      <c r="D341" s="95" t="s">
        <v>101</v>
      </c>
      <c r="E341" s="95"/>
      <c r="F341" s="96">
        <f>SUM(F342)</f>
        <v>380.4</v>
      </c>
    </row>
    <row r="342" spans="1:6" ht="24" x14ac:dyDescent="0.2">
      <c r="A342" s="94" t="s">
        <v>92</v>
      </c>
      <c r="B342" s="95" t="s">
        <v>30</v>
      </c>
      <c r="C342" s="95" t="s">
        <v>11</v>
      </c>
      <c r="D342" s="95" t="s">
        <v>102</v>
      </c>
      <c r="E342" s="95"/>
      <c r="F342" s="96">
        <f>SUM(F343,F346)</f>
        <v>380.4</v>
      </c>
    </row>
    <row r="343" spans="1:6" ht="24" x14ac:dyDescent="0.2">
      <c r="A343" s="94" t="s">
        <v>93</v>
      </c>
      <c r="B343" s="95" t="s">
        <v>30</v>
      </c>
      <c r="C343" s="95" t="s">
        <v>11</v>
      </c>
      <c r="D343" s="95" t="s">
        <v>103</v>
      </c>
      <c r="E343" s="95"/>
      <c r="F343" s="96">
        <f>SUM(F344)</f>
        <v>373</v>
      </c>
    </row>
    <row r="344" spans="1:6" x14ac:dyDescent="0.2">
      <c r="A344" s="128" t="s">
        <v>202</v>
      </c>
      <c r="B344" s="95" t="s">
        <v>30</v>
      </c>
      <c r="C344" s="95" t="s">
        <v>11</v>
      </c>
      <c r="D344" s="95" t="s">
        <v>201</v>
      </c>
      <c r="E344" s="95"/>
      <c r="F344" s="96">
        <f>SUM(F345)</f>
        <v>373</v>
      </c>
    </row>
    <row r="345" spans="1:6" ht="16.5" customHeight="1" x14ac:dyDescent="0.2">
      <c r="A345" s="97" t="s">
        <v>78</v>
      </c>
      <c r="B345" s="15" t="s">
        <v>30</v>
      </c>
      <c r="C345" s="15" t="s">
        <v>11</v>
      </c>
      <c r="D345" s="98" t="s">
        <v>201</v>
      </c>
      <c r="E345" s="98" t="s">
        <v>79</v>
      </c>
      <c r="F345" s="99">
        <v>373</v>
      </c>
    </row>
    <row r="346" spans="1:6" ht="24" x14ac:dyDescent="0.2">
      <c r="A346" s="90" t="s">
        <v>94</v>
      </c>
      <c r="B346" s="102" t="s">
        <v>30</v>
      </c>
      <c r="C346" s="102" t="s">
        <v>11</v>
      </c>
      <c r="D346" s="95" t="s">
        <v>104</v>
      </c>
      <c r="E346" s="98"/>
      <c r="F346" s="96">
        <f>SUM(F347)</f>
        <v>7.4</v>
      </c>
    </row>
    <row r="347" spans="1:6" ht="48" x14ac:dyDescent="0.2">
      <c r="A347" s="129" t="s">
        <v>204</v>
      </c>
      <c r="B347" s="102" t="s">
        <v>30</v>
      </c>
      <c r="C347" s="102" t="s">
        <v>11</v>
      </c>
      <c r="D347" s="95" t="s">
        <v>203</v>
      </c>
      <c r="E347" s="95"/>
      <c r="F347" s="96">
        <f>SUM(F348)</f>
        <v>7.4</v>
      </c>
    </row>
    <row r="348" spans="1:6" ht="15.75" customHeight="1" x14ac:dyDescent="0.2">
      <c r="A348" s="97" t="s">
        <v>78</v>
      </c>
      <c r="B348" s="15" t="s">
        <v>30</v>
      </c>
      <c r="C348" s="15" t="s">
        <v>11</v>
      </c>
      <c r="D348" s="98" t="s">
        <v>203</v>
      </c>
      <c r="E348" s="98" t="s">
        <v>79</v>
      </c>
      <c r="F348" s="99">
        <v>7.4</v>
      </c>
    </row>
    <row r="349" spans="1:6" x14ac:dyDescent="0.2">
      <c r="A349" s="106" t="s">
        <v>250</v>
      </c>
      <c r="B349" s="101" t="s">
        <v>30</v>
      </c>
      <c r="C349" s="101" t="s">
        <v>13</v>
      </c>
      <c r="D349" s="98"/>
      <c r="E349" s="98"/>
      <c r="F349" s="96">
        <f>SUM(F350,F363)</f>
        <v>10.9</v>
      </c>
    </row>
    <row r="350" spans="1:6" ht="36" x14ac:dyDescent="0.2">
      <c r="A350" s="129" t="s">
        <v>361</v>
      </c>
      <c r="B350" s="102" t="s">
        <v>30</v>
      </c>
      <c r="C350" s="102" t="s">
        <v>13</v>
      </c>
      <c r="D350" s="95" t="s">
        <v>190</v>
      </c>
      <c r="E350" s="98"/>
      <c r="F350" s="96">
        <f>SUM(F351)</f>
        <v>4.9000000000000004</v>
      </c>
    </row>
    <row r="351" spans="1:6" ht="24" x14ac:dyDescent="0.2">
      <c r="A351" s="129" t="s">
        <v>187</v>
      </c>
      <c r="B351" s="102" t="s">
        <v>30</v>
      </c>
      <c r="C351" s="102" t="s">
        <v>13</v>
      </c>
      <c r="D351" s="95" t="s">
        <v>191</v>
      </c>
      <c r="E351" s="98"/>
      <c r="F351" s="96">
        <f>SUM(F352,F360,F357)</f>
        <v>4.9000000000000004</v>
      </c>
    </row>
    <row r="352" spans="1:6" ht="24" hidden="1" x14ac:dyDescent="0.2">
      <c r="A352" s="129" t="s">
        <v>207</v>
      </c>
      <c r="B352" s="102" t="s">
        <v>30</v>
      </c>
      <c r="C352" s="102" t="s">
        <v>13</v>
      </c>
      <c r="D352" s="114" t="s">
        <v>209</v>
      </c>
      <c r="E352" s="98"/>
      <c r="F352" s="96">
        <f>SUM(F353,F355)</f>
        <v>0</v>
      </c>
    </row>
    <row r="353" spans="1:6" ht="60" hidden="1" x14ac:dyDescent="0.2">
      <c r="A353" s="90" t="s">
        <v>281</v>
      </c>
      <c r="B353" s="102" t="s">
        <v>30</v>
      </c>
      <c r="C353" s="102" t="s">
        <v>13</v>
      </c>
      <c r="D353" s="114" t="s">
        <v>282</v>
      </c>
      <c r="E353" s="98"/>
      <c r="F353" s="96">
        <f>SUM(F354)</f>
        <v>0</v>
      </c>
    </row>
    <row r="354" spans="1:6" hidden="1" x14ac:dyDescent="0.2">
      <c r="A354" s="97" t="s">
        <v>78</v>
      </c>
      <c r="B354" s="15" t="s">
        <v>30</v>
      </c>
      <c r="C354" s="15" t="s">
        <v>13</v>
      </c>
      <c r="D354" s="116" t="s">
        <v>282</v>
      </c>
      <c r="E354" s="98" t="s">
        <v>79</v>
      </c>
      <c r="F354" s="99"/>
    </row>
    <row r="355" spans="1:6" ht="0.75" customHeight="1" x14ac:dyDescent="0.2">
      <c r="A355" s="90" t="s">
        <v>294</v>
      </c>
      <c r="B355" s="102" t="s">
        <v>30</v>
      </c>
      <c r="C355" s="102" t="s">
        <v>13</v>
      </c>
      <c r="D355" s="114" t="s">
        <v>295</v>
      </c>
      <c r="E355" s="98"/>
      <c r="F355" s="96">
        <f>SUM(F356)</f>
        <v>0</v>
      </c>
    </row>
    <row r="356" spans="1:6" hidden="1" x14ac:dyDescent="0.2">
      <c r="A356" s="97" t="s">
        <v>78</v>
      </c>
      <c r="B356" s="15" t="s">
        <v>30</v>
      </c>
      <c r="C356" s="15" t="s">
        <v>13</v>
      </c>
      <c r="D356" s="116" t="s">
        <v>295</v>
      </c>
      <c r="E356" s="98" t="s">
        <v>79</v>
      </c>
      <c r="F356" s="99"/>
    </row>
    <row r="357" spans="1:6" ht="48" hidden="1" x14ac:dyDescent="0.2">
      <c r="A357" s="90" t="s">
        <v>337</v>
      </c>
      <c r="B357" s="102" t="s">
        <v>30</v>
      </c>
      <c r="C357" s="102" t="s">
        <v>13</v>
      </c>
      <c r="D357" s="114" t="s">
        <v>339</v>
      </c>
      <c r="E357" s="98"/>
      <c r="F357" s="96">
        <f>SUM(F358)</f>
        <v>0</v>
      </c>
    </row>
    <row r="358" spans="1:6" ht="36" hidden="1" x14ac:dyDescent="0.2">
      <c r="A358" s="90" t="s">
        <v>338</v>
      </c>
      <c r="B358" s="102" t="s">
        <v>30</v>
      </c>
      <c r="C358" s="102" t="s">
        <v>13</v>
      </c>
      <c r="D358" s="114" t="s">
        <v>340</v>
      </c>
      <c r="E358" s="98"/>
      <c r="F358" s="96">
        <f>SUM(F359)</f>
        <v>0</v>
      </c>
    </row>
    <row r="359" spans="1:6" hidden="1" x14ac:dyDescent="0.2">
      <c r="A359" s="166" t="s">
        <v>78</v>
      </c>
      <c r="B359" s="167" t="s">
        <v>30</v>
      </c>
      <c r="C359" s="167" t="s">
        <v>13</v>
      </c>
      <c r="D359" s="168" t="s">
        <v>341</v>
      </c>
      <c r="E359" s="145" t="s">
        <v>79</v>
      </c>
      <c r="F359" s="146"/>
    </row>
    <row r="360" spans="1:6" ht="36" x14ac:dyDescent="0.2">
      <c r="A360" s="169" t="s">
        <v>276</v>
      </c>
      <c r="B360" s="170" t="s">
        <v>30</v>
      </c>
      <c r="C360" s="170" t="s">
        <v>13</v>
      </c>
      <c r="D360" s="171" t="s">
        <v>273</v>
      </c>
      <c r="E360" s="165"/>
      <c r="F360" s="93">
        <f>SUM(F361)</f>
        <v>4.9000000000000004</v>
      </c>
    </row>
    <row r="361" spans="1:6" ht="27" customHeight="1" x14ac:dyDescent="0.2">
      <c r="A361" s="90" t="s">
        <v>277</v>
      </c>
      <c r="B361" s="102" t="s">
        <v>30</v>
      </c>
      <c r="C361" s="102" t="s">
        <v>13</v>
      </c>
      <c r="D361" s="114" t="s">
        <v>274</v>
      </c>
      <c r="E361" s="98"/>
      <c r="F361" s="96">
        <f>SUM(F362)</f>
        <v>4.9000000000000004</v>
      </c>
    </row>
    <row r="362" spans="1:6" ht="24" x14ac:dyDescent="0.2">
      <c r="A362" s="97" t="s">
        <v>121</v>
      </c>
      <c r="B362" s="15" t="s">
        <v>30</v>
      </c>
      <c r="C362" s="15" t="s">
        <v>13</v>
      </c>
      <c r="D362" s="116" t="s">
        <v>274</v>
      </c>
      <c r="E362" s="98" t="s">
        <v>76</v>
      </c>
      <c r="F362" s="99">
        <v>4.9000000000000004</v>
      </c>
    </row>
    <row r="363" spans="1:6" x14ac:dyDescent="0.2">
      <c r="A363" s="90" t="s">
        <v>238</v>
      </c>
      <c r="B363" s="114" t="s">
        <v>30</v>
      </c>
      <c r="C363" s="114" t="s">
        <v>13</v>
      </c>
      <c r="D363" s="114" t="s">
        <v>237</v>
      </c>
      <c r="E363" s="114"/>
      <c r="F363" s="96">
        <f>SUM(F364)</f>
        <v>6</v>
      </c>
    </row>
    <row r="364" spans="1:6" ht="24" x14ac:dyDescent="0.2">
      <c r="A364" s="90" t="s">
        <v>412</v>
      </c>
      <c r="B364" s="114" t="s">
        <v>30</v>
      </c>
      <c r="C364" s="114" t="s">
        <v>13</v>
      </c>
      <c r="D364" s="114" t="s">
        <v>96</v>
      </c>
      <c r="E364" s="114"/>
      <c r="F364" s="99">
        <f>F365</f>
        <v>6</v>
      </c>
    </row>
    <row r="365" spans="1:6" x14ac:dyDescent="0.2">
      <c r="A365" s="115" t="s">
        <v>97</v>
      </c>
      <c r="B365" s="114" t="s">
        <v>30</v>
      </c>
      <c r="C365" s="114" t="s">
        <v>13</v>
      </c>
      <c r="D365" s="114" t="s">
        <v>98</v>
      </c>
      <c r="E365" s="114"/>
      <c r="F365" s="99">
        <f>SUM(F366)</f>
        <v>6</v>
      </c>
    </row>
    <row r="366" spans="1:6" x14ac:dyDescent="0.2">
      <c r="A366" s="97" t="s">
        <v>78</v>
      </c>
      <c r="B366" s="98" t="s">
        <v>30</v>
      </c>
      <c r="C366" s="98" t="s">
        <v>13</v>
      </c>
      <c r="D366" s="116" t="s">
        <v>98</v>
      </c>
      <c r="E366" s="15" t="s">
        <v>79</v>
      </c>
      <c r="F366" s="99">
        <v>6</v>
      </c>
    </row>
    <row r="367" spans="1:6" x14ac:dyDescent="0.2">
      <c r="A367" s="112" t="s">
        <v>31</v>
      </c>
      <c r="B367" s="113" t="s">
        <v>30</v>
      </c>
      <c r="C367" s="113" t="s">
        <v>17</v>
      </c>
      <c r="D367" s="113"/>
      <c r="E367" s="113"/>
      <c r="F367" s="96">
        <f>SUM(F373,F368)</f>
        <v>190.4</v>
      </c>
    </row>
    <row r="368" spans="1:6" ht="36" x14ac:dyDescent="0.2">
      <c r="A368" s="129" t="s">
        <v>365</v>
      </c>
      <c r="B368" s="102" t="s">
        <v>30</v>
      </c>
      <c r="C368" s="102" t="s">
        <v>17</v>
      </c>
      <c r="D368" s="95" t="s">
        <v>140</v>
      </c>
      <c r="E368" s="113"/>
      <c r="F368" s="96">
        <f>SUM(F369)</f>
        <v>20.399999999999999</v>
      </c>
    </row>
    <row r="369" spans="1:6" ht="24" x14ac:dyDescent="0.2">
      <c r="A369" s="90" t="s">
        <v>166</v>
      </c>
      <c r="B369" s="102" t="s">
        <v>30</v>
      </c>
      <c r="C369" s="102" t="s">
        <v>17</v>
      </c>
      <c r="D369" s="95" t="s">
        <v>169</v>
      </c>
      <c r="E369" s="113"/>
      <c r="F369" s="96">
        <f>SUM(F370)</f>
        <v>20.399999999999999</v>
      </c>
    </row>
    <row r="370" spans="1:6" x14ac:dyDescent="0.2">
      <c r="A370" s="129" t="s">
        <v>177</v>
      </c>
      <c r="B370" s="102" t="s">
        <v>30</v>
      </c>
      <c r="C370" s="102" t="s">
        <v>17</v>
      </c>
      <c r="D370" s="95" t="s">
        <v>178</v>
      </c>
      <c r="E370" s="113"/>
      <c r="F370" s="96">
        <f>SUM(F371)</f>
        <v>20.399999999999999</v>
      </c>
    </row>
    <row r="371" spans="1:6" ht="36" x14ac:dyDescent="0.2">
      <c r="A371" s="129" t="s">
        <v>313</v>
      </c>
      <c r="B371" s="102" t="s">
        <v>30</v>
      </c>
      <c r="C371" s="102" t="s">
        <v>17</v>
      </c>
      <c r="D371" s="95" t="s">
        <v>312</v>
      </c>
      <c r="E371" s="95"/>
      <c r="F371" s="108">
        <f>SUM(F372)</f>
        <v>20.399999999999999</v>
      </c>
    </row>
    <row r="372" spans="1:6" ht="24" x14ac:dyDescent="0.2">
      <c r="A372" s="97" t="s">
        <v>83</v>
      </c>
      <c r="B372" s="116" t="s">
        <v>30</v>
      </c>
      <c r="C372" s="116" t="s">
        <v>17</v>
      </c>
      <c r="D372" s="98" t="s">
        <v>312</v>
      </c>
      <c r="E372" s="98" t="s">
        <v>80</v>
      </c>
      <c r="F372" s="105">
        <v>20.399999999999999</v>
      </c>
    </row>
    <row r="373" spans="1:6" ht="36" x14ac:dyDescent="0.2">
      <c r="A373" s="129" t="s">
        <v>361</v>
      </c>
      <c r="B373" s="102" t="s">
        <v>30</v>
      </c>
      <c r="C373" s="102" t="s">
        <v>17</v>
      </c>
      <c r="D373" s="95" t="s">
        <v>190</v>
      </c>
      <c r="E373" s="114"/>
      <c r="F373" s="96">
        <f>SUM(F374)</f>
        <v>170</v>
      </c>
    </row>
    <row r="374" spans="1:6" ht="24" x14ac:dyDescent="0.2">
      <c r="A374" s="129" t="s">
        <v>187</v>
      </c>
      <c r="B374" s="102" t="s">
        <v>30</v>
      </c>
      <c r="C374" s="102" t="s">
        <v>17</v>
      </c>
      <c r="D374" s="95" t="s">
        <v>191</v>
      </c>
      <c r="E374" s="114"/>
      <c r="F374" s="96">
        <f>SUM(F380,F375)</f>
        <v>170</v>
      </c>
    </row>
    <row r="375" spans="1:6" hidden="1" x14ac:dyDescent="0.2">
      <c r="A375" s="129" t="s">
        <v>420</v>
      </c>
      <c r="B375" s="102" t="s">
        <v>30</v>
      </c>
      <c r="C375" s="102" t="s">
        <v>17</v>
      </c>
      <c r="D375" s="114" t="s">
        <v>421</v>
      </c>
      <c r="E375" s="114"/>
      <c r="F375" s="96">
        <f>SUM(F376,F378)</f>
        <v>0</v>
      </c>
    </row>
    <row r="376" spans="1:6" ht="60" hidden="1" x14ac:dyDescent="0.2">
      <c r="A376" s="129" t="s">
        <v>422</v>
      </c>
      <c r="B376" s="102" t="s">
        <v>30</v>
      </c>
      <c r="C376" s="102" t="s">
        <v>17</v>
      </c>
      <c r="D376" s="114" t="s">
        <v>425</v>
      </c>
      <c r="E376" s="114"/>
      <c r="F376" s="96">
        <f t="shared" ref="F376" si="2">SUM(F377)</f>
        <v>0</v>
      </c>
    </row>
    <row r="377" spans="1:6" ht="48" hidden="1" x14ac:dyDescent="0.2">
      <c r="A377" s="97" t="s">
        <v>426</v>
      </c>
      <c r="B377" s="15" t="s">
        <v>30</v>
      </c>
      <c r="C377" s="15" t="s">
        <v>17</v>
      </c>
      <c r="D377" s="116" t="s">
        <v>425</v>
      </c>
      <c r="E377" s="98" t="s">
        <v>309</v>
      </c>
      <c r="F377" s="105"/>
    </row>
    <row r="378" spans="1:6" ht="60" hidden="1" x14ac:dyDescent="0.2">
      <c r="A378" s="129" t="s">
        <v>422</v>
      </c>
      <c r="B378" s="102" t="s">
        <v>30</v>
      </c>
      <c r="C378" s="102" t="s">
        <v>17</v>
      </c>
      <c r="D378" s="114" t="s">
        <v>423</v>
      </c>
      <c r="E378" s="114"/>
      <c r="F378" s="96">
        <f t="shared" ref="F378" si="3">SUM(F379)</f>
        <v>0</v>
      </c>
    </row>
    <row r="379" spans="1:6" hidden="1" x14ac:dyDescent="0.2">
      <c r="A379" s="97" t="s">
        <v>78</v>
      </c>
      <c r="B379" s="15" t="s">
        <v>30</v>
      </c>
      <c r="C379" s="15" t="s">
        <v>17</v>
      </c>
      <c r="D379" s="116" t="s">
        <v>423</v>
      </c>
      <c r="E379" s="98" t="s">
        <v>79</v>
      </c>
      <c r="F379" s="105"/>
    </row>
    <row r="380" spans="1:6" ht="24" x14ac:dyDescent="0.2">
      <c r="A380" s="90" t="s">
        <v>207</v>
      </c>
      <c r="B380" s="102" t="s">
        <v>30</v>
      </c>
      <c r="C380" s="102" t="s">
        <v>17</v>
      </c>
      <c r="D380" s="114" t="s">
        <v>209</v>
      </c>
      <c r="E380" s="98"/>
      <c r="F380" s="172">
        <f>SUM(F381)</f>
        <v>170</v>
      </c>
    </row>
    <row r="381" spans="1:6" ht="35.25" customHeight="1" x14ac:dyDescent="0.2">
      <c r="A381" s="90" t="s">
        <v>208</v>
      </c>
      <c r="B381" s="102" t="s">
        <v>30</v>
      </c>
      <c r="C381" s="102" t="s">
        <v>17</v>
      </c>
      <c r="D381" s="114" t="s">
        <v>210</v>
      </c>
      <c r="E381" s="98"/>
      <c r="F381" s="108">
        <f>SUM(F382)</f>
        <v>170</v>
      </c>
    </row>
    <row r="382" spans="1:6" ht="24.75" thickBot="1" x14ac:dyDescent="0.25">
      <c r="A382" s="97" t="s">
        <v>83</v>
      </c>
      <c r="B382" s="116" t="s">
        <v>30</v>
      </c>
      <c r="C382" s="116" t="s">
        <v>17</v>
      </c>
      <c r="D382" s="116" t="s">
        <v>210</v>
      </c>
      <c r="E382" s="98" t="s">
        <v>80</v>
      </c>
      <c r="F382" s="173">
        <v>170</v>
      </c>
    </row>
    <row r="383" spans="1:6" ht="14.25" thickTop="1" thickBot="1" x14ac:dyDescent="0.25">
      <c r="A383" s="174" t="s">
        <v>32</v>
      </c>
      <c r="B383" s="175" t="s">
        <v>33</v>
      </c>
      <c r="C383" s="175"/>
      <c r="D383" s="175"/>
      <c r="E383" s="175"/>
      <c r="F383" s="153">
        <f>SUM(F384)</f>
        <v>206.29999999999998</v>
      </c>
    </row>
    <row r="384" spans="1:6" ht="13.5" thickTop="1" x14ac:dyDescent="0.2">
      <c r="A384" s="103" t="s">
        <v>34</v>
      </c>
      <c r="B384" s="104" t="s">
        <v>33</v>
      </c>
      <c r="C384" s="104" t="s">
        <v>11</v>
      </c>
      <c r="D384" s="104"/>
      <c r="E384" s="104"/>
      <c r="F384" s="96">
        <f>SUM(F390,F385)</f>
        <v>206.29999999999998</v>
      </c>
    </row>
    <row r="385" spans="1:6" ht="36" x14ac:dyDescent="0.2">
      <c r="A385" s="129" t="s">
        <v>358</v>
      </c>
      <c r="B385" s="95" t="s">
        <v>33</v>
      </c>
      <c r="C385" s="95" t="s">
        <v>11</v>
      </c>
      <c r="D385" s="95" t="s">
        <v>140</v>
      </c>
      <c r="E385" s="104"/>
      <c r="F385" s="96">
        <f t="shared" ref="F385:F388" si="4">SUM(F386)</f>
        <v>0.6</v>
      </c>
    </row>
    <row r="386" spans="1:6" ht="24" x14ac:dyDescent="0.2">
      <c r="A386" s="90" t="s">
        <v>166</v>
      </c>
      <c r="B386" s="95" t="s">
        <v>33</v>
      </c>
      <c r="C386" s="95" t="s">
        <v>11</v>
      </c>
      <c r="D386" s="95" t="s">
        <v>169</v>
      </c>
      <c r="E386" s="104"/>
      <c r="F386" s="96">
        <f>SUM(F387)</f>
        <v>0.6</v>
      </c>
    </row>
    <row r="387" spans="1:6" x14ac:dyDescent="0.2">
      <c r="A387" s="90" t="s">
        <v>184</v>
      </c>
      <c r="B387" s="95" t="s">
        <v>33</v>
      </c>
      <c r="C387" s="95" t="s">
        <v>11</v>
      </c>
      <c r="D387" s="95" t="s">
        <v>185</v>
      </c>
      <c r="E387" s="104"/>
      <c r="F387" s="96">
        <f t="shared" si="4"/>
        <v>0.6</v>
      </c>
    </row>
    <row r="388" spans="1:6" ht="24" x14ac:dyDescent="0.2">
      <c r="A388" s="90" t="s">
        <v>310</v>
      </c>
      <c r="B388" s="95" t="s">
        <v>33</v>
      </c>
      <c r="C388" s="95" t="s">
        <v>11</v>
      </c>
      <c r="D388" s="95" t="s">
        <v>311</v>
      </c>
      <c r="E388" s="104"/>
      <c r="F388" s="96">
        <f t="shared" si="4"/>
        <v>0.6</v>
      </c>
    </row>
    <row r="389" spans="1:6" ht="24" x14ac:dyDescent="0.2">
      <c r="A389" s="97" t="s">
        <v>83</v>
      </c>
      <c r="B389" s="116" t="s">
        <v>33</v>
      </c>
      <c r="C389" s="116" t="s">
        <v>11</v>
      </c>
      <c r="D389" s="98" t="s">
        <v>311</v>
      </c>
      <c r="E389" s="15" t="s">
        <v>80</v>
      </c>
      <c r="F389" s="99">
        <v>0.6</v>
      </c>
    </row>
    <row r="390" spans="1:6" ht="48" x14ac:dyDescent="0.2">
      <c r="A390" s="176" t="s">
        <v>362</v>
      </c>
      <c r="B390" s="95" t="s">
        <v>33</v>
      </c>
      <c r="C390" s="95" t="s">
        <v>11</v>
      </c>
      <c r="D390" s="95" t="s">
        <v>214</v>
      </c>
      <c r="E390" s="104"/>
      <c r="F390" s="96">
        <f>SUM(F391)</f>
        <v>205.7</v>
      </c>
    </row>
    <row r="391" spans="1:6" ht="36" x14ac:dyDescent="0.2">
      <c r="A391" s="176" t="s">
        <v>211</v>
      </c>
      <c r="B391" s="95" t="s">
        <v>33</v>
      </c>
      <c r="C391" s="95" t="s">
        <v>11</v>
      </c>
      <c r="D391" s="95" t="s">
        <v>215</v>
      </c>
      <c r="E391" s="104"/>
      <c r="F391" s="96">
        <f>SUM(F392)</f>
        <v>205.7</v>
      </c>
    </row>
    <row r="392" spans="1:6" ht="36" x14ac:dyDescent="0.2">
      <c r="A392" s="176" t="s">
        <v>212</v>
      </c>
      <c r="B392" s="95" t="s">
        <v>33</v>
      </c>
      <c r="C392" s="95" t="s">
        <v>11</v>
      </c>
      <c r="D392" s="95" t="s">
        <v>216</v>
      </c>
      <c r="E392" s="104"/>
      <c r="F392" s="96">
        <f>SUM(F393,F396,F399)</f>
        <v>205.7</v>
      </c>
    </row>
    <row r="393" spans="1:6" x14ac:dyDescent="0.2">
      <c r="A393" s="176" t="s">
        <v>213</v>
      </c>
      <c r="B393" s="95" t="s">
        <v>33</v>
      </c>
      <c r="C393" s="95" t="s">
        <v>11</v>
      </c>
      <c r="D393" s="95" t="s">
        <v>217</v>
      </c>
      <c r="E393" s="104"/>
      <c r="F393" s="96">
        <f>SUM(F394:F395)</f>
        <v>205.7</v>
      </c>
    </row>
    <row r="394" spans="1:6" ht="33.75" customHeight="1" x14ac:dyDescent="0.2">
      <c r="A394" s="97" t="s">
        <v>73</v>
      </c>
      <c r="B394" s="116" t="s">
        <v>33</v>
      </c>
      <c r="C394" s="116" t="s">
        <v>11</v>
      </c>
      <c r="D394" s="98" t="s">
        <v>217</v>
      </c>
      <c r="E394" s="15" t="s">
        <v>75</v>
      </c>
      <c r="F394" s="99">
        <v>120</v>
      </c>
    </row>
    <row r="395" spans="1:6" ht="24.75" thickBot="1" x14ac:dyDescent="0.25">
      <c r="A395" s="97" t="s">
        <v>121</v>
      </c>
      <c r="B395" s="116" t="s">
        <v>33</v>
      </c>
      <c r="C395" s="116" t="s">
        <v>11</v>
      </c>
      <c r="D395" s="98" t="s">
        <v>217</v>
      </c>
      <c r="E395" s="15" t="s">
        <v>76</v>
      </c>
      <c r="F395" s="99">
        <v>85.7</v>
      </c>
    </row>
    <row r="396" spans="1:6" ht="24" hidden="1" x14ac:dyDescent="0.2">
      <c r="A396" s="129" t="s">
        <v>218</v>
      </c>
      <c r="B396" s="95" t="s">
        <v>33</v>
      </c>
      <c r="C396" s="95" t="s">
        <v>11</v>
      </c>
      <c r="D396" s="95" t="s">
        <v>219</v>
      </c>
      <c r="E396" s="95"/>
      <c r="F396" s="96">
        <f>SUM(F397:F398)</f>
        <v>0</v>
      </c>
    </row>
    <row r="397" spans="1:6" ht="36" hidden="1" x14ac:dyDescent="0.2">
      <c r="A397" s="97" t="s">
        <v>73</v>
      </c>
      <c r="B397" s="98" t="s">
        <v>33</v>
      </c>
      <c r="C397" s="98" t="s">
        <v>11</v>
      </c>
      <c r="D397" s="98" t="s">
        <v>219</v>
      </c>
      <c r="E397" s="145" t="s">
        <v>75</v>
      </c>
      <c r="F397" s="146"/>
    </row>
    <row r="398" spans="1:6" ht="24" hidden="1" x14ac:dyDescent="0.2">
      <c r="A398" s="97" t="s">
        <v>121</v>
      </c>
      <c r="B398" s="98" t="s">
        <v>33</v>
      </c>
      <c r="C398" s="98" t="s">
        <v>11</v>
      </c>
      <c r="D398" s="98" t="s">
        <v>219</v>
      </c>
      <c r="E398" s="145" t="s">
        <v>76</v>
      </c>
      <c r="F398" s="146"/>
    </row>
    <row r="399" spans="1:6" ht="36" hidden="1" x14ac:dyDescent="0.2">
      <c r="A399" s="90" t="s">
        <v>220</v>
      </c>
      <c r="B399" s="95" t="s">
        <v>33</v>
      </c>
      <c r="C399" s="95" t="s">
        <v>11</v>
      </c>
      <c r="D399" s="95" t="s">
        <v>298</v>
      </c>
      <c r="E399" s="145"/>
      <c r="F399" s="142">
        <f>SUM(F400)</f>
        <v>0</v>
      </c>
    </row>
    <row r="400" spans="1:6" ht="24.75" hidden="1" thickBot="1" x14ac:dyDescent="0.25">
      <c r="A400" s="97" t="s">
        <v>121</v>
      </c>
      <c r="B400" s="98" t="s">
        <v>33</v>
      </c>
      <c r="C400" s="98" t="s">
        <v>11</v>
      </c>
      <c r="D400" s="98" t="s">
        <v>298</v>
      </c>
      <c r="E400" s="145" t="s">
        <v>76</v>
      </c>
      <c r="F400" s="146">
        <v>0</v>
      </c>
    </row>
    <row r="401" spans="1:6" ht="14.25" hidden="1" thickTop="1" thickBot="1" x14ac:dyDescent="0.25">
      <c r="A401" s="174" t="s">
        <v>84</v>
      </c>
      <c r="B401" s="175" t="s">
        <v>15</v>
      </c>
      <c r="C401" s="175"/>
      <c r="D401" s="175"/>
      <c r="E401" s="175"/>
      <c r="F401" s="153">
        <f t="shared" ref="F401:F402" si="5">SUM(F402)</f>
        <v>0</v>
      </c>
    </row>
    <row r="402" spans="1:6" ht="13.5" hidden="1" thickTop="1" x14ac:dyDescent="0.2">
      <c r="A402" s="103" t="s">
        <v>85</v>
      </c>
      <c r="B402" s="104" t="s">
        <v>15</v>
      </c>
      <c r="C402" s="104" t="s">
        <v>11</v>
      </c>
      <c r="D402" s="95"/>
      <c r="E402" s="95"/>
      <c r="F402" s="96">
        <f t="shared" si="5"/>
        <v>0</v>
      </c>
    </row>
    <row r="403" spans="1:6" ht="48" hidden="1" x14ac:dyDescent="0.2">
      <c r="A403" s="94" t="s">
        <v>355</v>
      </c>
      <c r="B403" s="95" t="s">
        <v>15</v>
      </c>
      <c r="C403" s="95" t="s">
        <v>11</v>
      </c>
      <c r="D403" s="95" t="s">
        <v>101</v>
      </c>
      <c r="E403" s="95"/>
      <c r="F403" s="96">
        <f>SUM(F404)</f>
        <v>0</v>
      </c>
    </row>
    <row r="404" spans="1:6" ht="24" hidden="1" x14ac:dyDescent="0.2">
      <c r="A404" s="128" t="s">
        <v>115</v>
      </c>
      <c r="B404" s="95" t="s">
        <v>15</v>
      </c>
      <c r="C404" s="95" t="s">
        <v>11</v>
      </c>
      <c r="D404" s="91" t="s">
        <v>120</v>
      </c>
      <c r="E404" s="91"/>
      <c r="F404" s="96">
        <f>SUM(F405)</f>
        <v>0</v>
      </c>
    </row>
    <row r="405" spans="1:6" ht="24" hidden="1" x14ac:dyDescent="0.2">
      <c r="A405" s="128" t="s">
        <v>116</v>
      </c>
      <c r="B405" s="95" t="s">
        <v>15</v>
      </c>
      <c r="C405" s="95" t="s">
        <v>11</v>
      </c>
      <c r="D405" s="91" t="s">
        <v>118</v>
      </c>
      <c r="E405" s="91"/>
      <c r="F405" s="96">
        <f>SUM(F406)</f>
        <v>0</v>
      </c>
    </row>
    <row r="406" spans="1:6" hidden="1" x14ac:dyDescent="0.2">
      <c r="A406" s="128" t="s">
        <v>221</v>
      </c>
      <c r="B406" s="95" t="s">
        <v>15</v>
      </c>
      <c r="C406" s="95" t="s">
        <v>11</v>
      </c>
      <c r="D406" s="91" t="s">
        <v>222</v>
      </c>
      <c r="E406" s="91"/>
      <c r="F406" s="96">
        <f>SUM(F407)</f>
        <v>0</v>
      </c>
    </row>
    <row r="407" spans="1:6" ht="13.5" hidden="1" thickBot="1" x14ac:dyDescent="0.25">
      <c r="A407" s="97" t="s">
        <v>86</v>
      </c>
      <c r="B407" s="165" t="s">
        <v>15</v>
      </c>
      <c r="C407" s="165" t="s">
        <v>11</v>
      </c>
      <c r="D407" s="165" t="s">
        <v>222</v>
      </c>
      <c r="E407" s="165" t="s">
        <v>87</v>
      </c>
      <c r="F407" s="99">
        <v>0</v>
      </c>
    </row>
    <row r="408" spans="1:6" ht="34.5" customHeight="1" thickTop="1" thickBot="1" x14ac:dyDescent="0.25">
      <c r="A408" s="174" t="s">
        <v>257</v>
      </c>
      <c r="B408" s="175" t="s">
        <v>56</v>
      </c>
      <c r="C408" s="175"/>
      <c r="D408" s="175"/>
      <c r="E408" s="175"/>
      <c r="F408" s="153">
        <f>SUM(F409)</f>
        <v>526</v>
      </c>
    </row>
    <row r="409" spans="1:6" ht="24.75" thickTop="1" x14ac:dyDescent="0.2">
      <c r="A409" s="177" t="s">
        <v>57</v>
      </c>
      <c r="B409" s="178" t="s">
        <v>56</v>
      </c>
      <c r="C409" s="178" t="s">
        <v>11</v>
      </c>
      <c r="D409" s="179"/>
      <c r="E409" s="179"/>
      <c r="F409" s="180">
        <f t="shared" ref="F409:F413" si="6">SUM(F410)</f>
        <v>526</v>
      </c>
    </row>
    <row r="410" spans="1:6" ht="48" x14ac:dyDescent="0.2">
      <c r="A410" s="94" t="s">
        <v>355</v>
      </c>
      <c r="B410" s="181" t="s">
        <v>56</v>
      </c>
      <c r="C410" s="181" t="s">
        <v>11</v>
      </c>
      <c r="D410" s="95" t="s">
        <v>101</v>
      </c>
      <c r="E410" s="181"/>
      <c r="F410" s="108">
        <f t="shared" si="6"/>
        <v>526</v>
      </c>
    </row>
    <row r="411" spans="1:6" ht="24" x14ac:dyDescent="0.2">
      <c r="A411" s="128" t="s">
        <v>115</v>
      </c>
      <c r="B411" s="181" t="s">
        <v>56</v>
      </c>
      <c r="C411" s="181" t="s">
        <v>11</v>
      </c>
      <c r="D411" s="91" t="s">
        <v>120</v>
      </c>
      <c r="E411" s="181"/>
      <c r="F411" s="108">
        <f t="shared" si="6"/>
        <v>526</v>
      </c>
    </row>
    <row r="412" spans="1:6" ht="24" x14ac:dyDescent="0.2">
      <c r="A412" s="128" t="s">
        <v>116</v>
      </c>
      <c r="B412" s="181" t="s">
        <v>56</v>
      </c>
      <c r="C412" s="181" t="s">
        <v>11</v>
      </c>
      <c r="D412" s="91" t="s">
        <v>118</v>
      </c>
      <c r="E412" s="181"/>
      <c r="F412" s="108">
        <f t="shared" si="6"/>
        <v>526</v>
      </c>
    </row>
    <row r="413" spans="1:6" ht="24" x14ac:dyDescent="0.2">
      <c r="A413" s="129" t="s">
        <v>315</v>
      </c>
      <c r="B413" s="181" t="s">
        <v>56</v>
      </c>
      <c r="C413" s="181" t="s">
        <v>11</v>
      </c>
      <c r="D413" s="181" t="s">
        <v>223</v>
      </c>
      <c r="E413" s="181"/>
      <c r="F413" s="108">
        <f t="shared" si="6"/>
        <v>526</v>
      </c>
    </row>
    <row r="414" spans="1:6" ht="13.5" thickBot="1" x14ac:dyDescent="0.25">
      <c r="A414" s="97" t="s">
        <v>25</v>
      </c>
      <c r="B414" s="182" t="s">
        <v>56</v>
      </c>
      <c r="C414" s="182" t="s">
        <v>11</v>
      </c>
      <c r="D414" s="182" t="s">
        <v>223</v>
      </c>
      <c r="E414" s="182" t="s">
        <v>81</v>
      </c>
      <c r="F414" s="105">
        <v>526</v>
      </c>
    </row>
    <row r="415" spans="1:6" ht="14.25" thickTop="1" thickBot="1" x14ac:dyDescent="0.25">
      <c r="A415" s="84" t="s">
        <v>71</v>
      </c>
      <c r="B415" s="183"/>
      <c r="C415" s="183"/>
      <c r="D415" s="183"/>
      <c r="E415" s="183"/>
      <c r="F415" s="184">
        <f>SUM(F10,F114,F121,F134,F174,F224,F323,F339,F383,F401,F408)</f>
        <v>38200.300000000003</v>
      </c>
    </row>
    <row r="416" spans="1:6" ht="13.5" thickTop="1" x14ac:dyDescent="0.2">
      <c r="B416" s="186"/>
      <c r="C416" s="187"/>
    </row>
    <row r="417" spans="2:3" x14ac:dyDescent="0.2">
      <c r="B417" s="186"/>
      <c r="C417" s="187"/>
    </row>
  </sheetData>
  <mergeCells count="9">
    <mergeCell ref="A8:A9"/>
    <mergeCell ref="B8:E8"/>
    <mergeCell ref="F8:F9"/>
    <mergeCell ref="A6:F6"/>
    <mergeCell ref="A1:F1"/>
    <mergeCell ref="A2:F2"/>
    <mergeCell ref="A3:F3"/>
    <mergeCell ref="A4:F4"/>
    <mergeCell ref="A5:F5"/>
  </mergeCells>
  <pageMargins left="0.59055118110236227" right="0.19685039370078741" top="0.19685039370078741" bottom="0.19685039370078741" header="0.51181102362204722" footer="0.51181102362204722"/>
  <pageSetup paperSize="9" scale="9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67"/>
  <sheetViews>
    <sheetView zoomScale="99" zoomScaleNormal="99" workbookViewId="0">
      <selection activeCell="A14" sqref="A14:XFD19"/>
    </sheetView>
  </sheetViews>
  <sheetFormatPr defaultRowHeight="12.75" x14ac:dyDescent="0.2"/>
  <cols>
    <col min="1" max="1" width="61.7109375" customWidth="1"/>
    <col min="2" max="2" width="15.7109375" style="31" customWidth="1"/>
    <col min="4" max="4" width="11.85546875" customWidth="1"/>
  </cols>
  <sheetData>
    <row r="1" spans="1:4" ht="15.75" x14ac:dyDescent="0.25">
      <c r="A1" s="241" t="s">
        <v>436</v>
      </c>
      <c r="B1" s="241"/>
      <c r="C1" s="241"/>
      <c r="D1" s="241"/>
    </row>
    <row r="2" spans="1:4" ht="15.75" x14ac:dyDescent="0.25">
      <c r="A2" s="241" t="s">
        <v>437</v>
      </c>
      <c r="B2" s="241"/>
      <c r="C2" s="241"/>
      <c r="D2" s="241"/>
    </row>
    <row r="3" spans="1:4" ht="15.75" x14ac:dyDescent="0.25">
      <c r="A3" s="241" t="s">
        <v>438</v>
      </c>
      <c r="B3" s="241"/>
      <c r="C3" s="241"/>
      <c r="D3" s="241"/>
    </row>
    <row r="4" spans="1:4" ht="15.75" x14ac:dyDescent="0.25">
      <c r="A4" s="241" t="s">
        <v>439</v>
      </c>
      <c r="B4" s="241"/>
      <c r="C4" s="241"/>
      <c r="D4" s="241"/>
    </row>
    <row r="5" spans="1:4" ht="15.75" x14ac:dyDescent="0.25">
      <c r="A5" s="241"/>
      <c r="B5" s="241"/>
      <c r="C5" s="241"/>
      <c r="D5" s="241"/>
    </row>
    <row r="6" spans="1:4" ht="93.75" customHeight="1" x14ac:dyDescent="0.2">
      <c r="A6" s="242" t="s">
        <v>431</v>
      </c>
      <c r="B6" s="242"/>
      <c r="C6" s="242"/>
      <c r="D6" s="242"/>
    </row>
    <row r="7" spans="1:4" ht="16.5" thickBot="1" x14ac:dyDescent="0.3">
      <c r="A7" s="66"/>
      <c r="B7" s="73"/>
      <c r="C7" s="66"/>
      <c r="D7" s="67" t="s">
        <v>62</v>
      </c>
    </row>
    <row r="8" spans="1:4" ht="19.5" thickBot="1" x14ac:dyDescent="0.25">
      <c r="A8" s="23" t="s">
        <v>236</v>
      </c>
      <c r="B8" s="23" t="s">
        <v>224</v>
      </c>
      <c r="C8" s="24" t="s">
        <v>232</v>
      </c>
      <c r="D8" s="24" t="s">
        <v>233</v>
      </c>
    </row>
    <row r="9" spans="1:4" ht="63" x14ac:dyDescent="0.2">
      <c r="A9" s="42" t="s">
        <v>365</v>
      </c>
      <c r="B9" s="32" t="s">
        <v>140</v>
      </c>
      <c r="C9" s="46"/>
      <c r="D9" s="47">
        <f>SUM(D10,D65)</f>
        <v>26894.7</v>
      </c>
    </row>
    <row r="10" spans="1:4" ht="30" x14ac:dyDescent="0.2">
      <c r="A10" s="25" t="s">
        <v>166</v>
      </c>
      <c r="B10" s="33" t="s">
        <v>169</v>
      </c>
      <c r="C10" s="39"/>
      <c r="D10" s="41">
        <f>SUM(D11,D24,D51,D62)</f>
        <v>26796.799999999999</v>
      </c>
    </row>
    <row r="11" spans="1:4" ht="15" x14ac:dyDescent="0.2">
      <c r="A11" s="26" t="s">
        <v>167</v>
      </c>
      <c r="B11" s="34" t="s">
        <v>170</v>
      </c>
      <c r="C11" s="39"/>
      <c r="D11" s="41">
        <f>SUM(D12,D18,D20,D22,D14,D16)</f>
        <v>7099.3</v>
      </c>
    </row>
    <row r="12" spans="1:4" ht="30" x14ac:dyDescent="0.2">
      <c r="A12" s="27" t="s">
        <v>168</v>
      </c>
      <c r="B12" s="35" t="s">
        <v>171</v>
      </c>
      <c r="C12" s="39"/>
      <c r="D12" s="41">
        <f>SUM(D13)</f>
        <v>3362</v>
      </c>
    </row>
    <row r="13" spans="1:4" ht="30" x14ac:dyDescent="0.2">
      <c r="A13" s="52" t="s">
        <v>83</v>
      </c>
      <c r="B13" s="34" t="s">
        <v>171</v>
      </c>
      <c r="C13" s="40">
        <v>600</v>
      </c>
      <c r="D13" s="41">
        <v>3362</v>
      </c>
    </row>
    <row r="14" spans="1:4" ht="30" hidden="1" x14ac:dyDescent="0.2">
      <c r="A14" s="59" t="s">
        <v>343</v>
      </c>
      <c r="B14" s="8" t="s">
        <v>407</v>
      </c>
      <c r="C14" s="8"/>
      <c r="D14" s="70">
        <f>SUM(D15)</f>
        <v>0</v>
      </c>
    </row>
    <row r="15" spans="1:4" ht="30" hidden="1" x14ac:dyDescent="0.2">
      <c r="A15" s="52" t="s">
        <v>83</v>
      </c>
      <c r="B15" s="7" t="s">
        <v>407</v>
      </c>
      <c r="C15" s="7" t="s">
        <v>80</v>
      </c>
      <c r="D15" s="70">
        <v>0</v>
      </c>
    </row>
    <row r="16" spans="1:4" ht="45" hidden="1" x14ac:dyDescent="0.2">
      <c r="A16" s="59" t="s">
        <v>354</v>
      </c>
      <c r="B16" s="8" t="s">
        <v>390</v>
      </c>
      <c r="C16" s="8"/>
      <c r="D16" s="70">
        <f>SUM(D17)</f>
        <v>0</v>
      </c>
    </row>
    <row r="17" spans="1:4" ht="30" hidden="1" x14ac:dyDescent="0.2">
      <c r="A17" s="52" t="s">
        <v>83</v>
      </c>
      <c r="B17" s="7" t="s">
        <v>390</v>
      </c>
      <c r="C17" s="7" t="s">
        <v>80</v>
      </c>
      <c r="D17" s="70">
        <v>0</v>
      </c>
    </row>
    <row r="18" spans="1:4" ht="90" hidden="1" x14ac:dyDescent="0.2">
      <c r="A18" s="27" t="s">
        <v>172</v>
      </c>
      <c r="B18" s="35" t="s">
        <v>173</v>
      </c>
      <c r="C18" s="39"/>
      <c r="D18" s="41">
        <v>0</v>
      </c>
    </row>
    <row r="19" spans="1:4" ht="30" hidden="1" x14ac:dyDescent="0.2">
      <c r="A19" s="52" t="s">
        <v>83</v>
      </c>
      <c r="B19" s="34" t="s">
        <v>173</v>
      </c>
      <c r="C19" s="40">
        <v>600</v>
      </c>
      <c r="D19" s="41">
        <v>0</v>
      </c>
    </row>
    <row r="20" spans="1:4" ht="93" customHeight="1" x14ac:dyDescent="0.2">
      <c r="A20" s="63" t="s">
        <v>263</v>
      </c>
      <c r="B20" s="35" t="s">
        <v>174</v>
      </c>
      <c r="C20" s="39"/>
      <c r="D20" s="41">
        <f>SUM(D21)</f>
        <v>3737.3</v>
      </c>
    </row>
    <row r="21" spans="1:4" ht="30" x14ac:dyDescent="0.2">
      <c r="A21" s="52" t="s">
        <v>83</v>
      </c>
      <c r="B21" s="34" t="s">
        <v>174</v>
      </c>
      <c r="C21" s="40">
        <v>600</v>
      </c>
      <c r="D21" s="41">
        <v>3737.3</v>
      </c>
    </row>
    <row r="22" spans="1:4" ht="30" hidden="1" x14ac:dyDescent="0.2">
      <c r="A22" s="27" t="s">
        <v>175</v>
      </c>
      <c r="B22" s="35" t="s">
        <v>176</v>
      </c>
      <c r="C22" s="39"/>
      <c r="D22" s="41">
        <f>SUM(D23)</f>
        <v>0</v>
      </c>
    </row>
    <row r="23" spans="1:4" ht="30" hidden="1" x14ac:dyDescent="0.2">
      <c r="A23" s="52" t="s">
        <v>83</v>
      </c>
      <c r="B23" s="34" t="s">
        <v>176</v>
      </c>
      <c r="C23" s="40">
        <v>600</v>
      </c>
      <c r="D23" s="41">
        <v>0</v>
      </c>
    </row>
    <row r="24" spans="1:4" ht="15" x14ac:dyDescent="0.2">
      <c r="A24" s="26" t="s">
        <v>177</v>
      </c>
      <c r="B24" s="34" t="s">
        <v>178</v>
      </c>
      <c r="C24" s="39"/>
      <c r="D24" s="41">
        <f>SUM(D25,D29,D31,D33,D37,D39,D41,D43,D45,D35,D27,D47,D49)</f>
        <v>15557.8</v>
      </c>
    </row>
    <row r="25" spans="1:4" ht="30" x14ac:dyDescent="0.2">
      <c r="A25" s="27" t="s">
        <v>168</v>
      </c>
      <c r="B25" s="35" t="s">
        <v>179</v>
      </c>
      <c r="C25" s="39"/>
      <c r="D25" s="41">
        <f>SUM(D26)</f>
        <v>5418.2</v>
      </c>
    </row>
    <row r="26" spans="1:4" ht="30" x14ac:dyDescent="0.2">
      <c r="A26" s="52" t="s">
        <v>83</v>
      </c>
      <c r="B26" s="34" t="s">
        <v>179</v>
      </c>
      <c r="C26" s="40">
        <v>600</v>
      </c>
      <c r="D26" s="41">
        <v>5418.2</v>
      </c>
    </row>
    <row r="27" spans="1:4" ht="30" hidden="1" x14ac:dyDescent="0.2">
      <c r="A27" s="59" t="s">
        <v>376</v>
      </c>
      <c r="B27" s="8" t="s">
        <v>375</v>
      </c>
      <c r="C27" s="8"/>
      <c r="D27" s="70">
        <f>SUM(D28)</f>
        <v>0</v>
      </c>
    </row>
    <row r="28" spans="1:4" ht="30" hidden="1" x14ac:dyDescent="0.2">
      <c r="A28" s="52" t="s">
        <v>121</v>
      </c>
      <c r="B28" s="7" t="s">
        <v>375</v>
      </c>
      <c r="C28" s="7" t="s">
        <v>76</v>
      </c>
      <c r="D28" s="70">
        <v>0</v>
      </c>
    </row>
    <row r="29" spans="1:4" ht="30" hidden="1" x14ac:dyDescent="0.2">
      <c r="A29" s="59" t="s">
        <v>343</v>
      </c>
      <c r="B29" s="8" t="s">
        <v>344</v>
      </c>
      <c r="C29" s="8"/>
      <c r="D29" s="70">
        <f>SUM(D30)</f>
        <v>0</v>
      </c>
    </row>
    <row r="30" spans="1:4" ht="30" hidden="1" x14ac:dyDescent="0.2">
      <c r="A30" s="52" t="s">
        <v>83</v>
      </c>
      <c r="B30" s="7" t="s">
        <v>344</v>
      </c>
      <c r="C30" s="7" t="s">
        <v>80</v>
      </c>
      <c r="D30" s="70">
        <v>0</v>
      </c>
    </row>
    <row r="31" spans="1:4" ht="30" hidden="1" x14ac:dyDescent="0.2">
      <c r="A31" s="59" t="s">
        <v>305</v>
      </c>
      <c r="B31" s="8" t="s">
        <v>304</v>
      </c>
      <c r="C31" s="8"/>
      <c r="D31" s="70">
        <f>SUM(D32)</f>
        <v>0</v>
      </c>
    </row>
    <row r="32" spans="1:4" ht="30" hidden="1" x14ac:dyDescent="0.2">
      <c r="A32" s="52" t="s">
        <v>121</v>
      </c>
      <c r="B32" s="7" t="s">
        <v>304</v>
      </c>
      <c r="C32" s="7" t="s">
        <v>76</v>
      </c>
      <c r="D32" s="70">
        <v>0</v>
      </c>
    </row>
    <row r="33" spans="1:4" ht="15" hidden="1" x14ac:dyDescent="0.2">
      <c r="A33" s="59" t="s">
        <v>266</v>
      </c>
      <c r="B33" s="8" t="s">
        <v>267</v>
      </c>
      <c r="C33" s="8"/>
      <c r="D33" s="70">
        <f>SUM(D34:D34)</f>
        <v>0</v>
      </c>
    </row>
    <row r="34" spans="1:4" ht="30" hidden="1" x14ac:dyDescent="0.2">
      <c r="A34" s="52" t="s">
        <v>121</v>
      </c>
      <c r="B34" s="7" t="s">
        <v>267</v>
      </c>
      <c r="C34" s="7" t="s">
        <v>76</v>
      </c>
      <c r="D34" s="70">
        <v>0</v>
      </c>
    </row>
    <row r="35" spans="1:4" ht="45" hidden="1" x14ac:dyDescent="0.2">
      <c r="A35" s="59" t="s">
        <v>354</v>
      </c>
      <c r="B35" s="8" t="s">
        <v>350</v>
      </c>
      <c r="C35" s="8"/>
      <c r="D35" s="70">
        <f>SUM(D36)</f>
        <v>0</v>
      </c>
    </row>
    <row r="36" spans="1:4" ht="30" hidden="1" x14ac:dyDescent="0.2">
      <c r="A36" s="52" t="s">
        <v>83</v>
      </c>
      <c r="B36" s="7" t="s">
        <v>350</v>
      </c>
      <c r="C36" s="7" t="s">
        <v>80</v>
      </c>
      <c r="D36" s="70">
        <v>0</v>
      </c>
    </row>
    <row r="37" spans="1:4" ht="30" x14ac:dyDescent="0.2">
      <c r="A37" s="28" t="s">
        <v>336</v>
      </c>
      <c r="B37" s="35" t="s">
        <v>180</v>
      </c>
      <c r="C37" s="39"/>
      <c r="D37" s="41">
        <f>SUM(D38)</f>
        <v>321.2</v>
      </c>
    </row>
    <row r="38" spans="1:4" ht="30" x14ac:dyDescent="0.2">
      <c r="A38" s="52" t="s">
        <v>83</v>
      </c>
      <c r="B38" s="34" t="s">
        <v>180</v>
      </c>
      <c r="C38" s="40">
        <v>600</v>
      </c>
      <c r="D38" s="41">
        <v>321.2</v>
      </c>
    </row>
    <row r="39" spans="1:4" ht="45" x14ac:dyDescent="0.2">
      <c r="A39" s="59" t="s">
        <v>249</v>
      </c>
      <c r="B39" s="4" t="s">
        <v>299</v>
      </c>
      <c r="C39" s="7"/>
      <c r="D39" s="70">
        <f>SUM(D40)</f>
        <v>146</v>
      </c>
    </row>
    <row r="40" spans="1:4" ht="30" x14ac:dyDescent="0.2">
      <c r="A40" s="52" t="s">
        <v>83</v>
      </c>
      <c r="B40" s="5" t="s">
        <v>299</v>
      </c>
      <c r="C40" s="7" t="s">
        <v>80</v>
      </c>
      <c r="D40" s="70">
        <v>146</v>
      </c>
    </row>
    <row r="41" spans="1:4" ht="105" x14ac:dyDescent="0.2">
      <c r="A41" s="63" t="s">
        <v>263</v>
      </c>
      <c r="B41" s="35" t="s">
        <v>181</v>
      </c>
      <c r="C41" s="39"/>
      <c r="D41" s="41">
        <f>SUM(D42)</f>
        <v>7900.5</v>
      </c>
    </row>
    <row r="42" spans="1:4" ht="30" x14ac:dyDescent="0.2">
      <c r="A42" s="52" t="s">
        <v>83</v>
      </c>
      <c r="B42" s="34" t="s">
        <v>181</v>
      </c>
      <c r="C42" s="40">
        <v>600</v>
      </c>
      <c r="D42" s="41">
        <v>7900.5</v>
      </c>
    </row>
    <row r="43" spans="1:4" ht="45" x14ac:dyDescent="0.2">
      <c r="A43" s="27" t="s">
        <v>182</v>
      </c>
      <c r="B43" s="35" t="s">
        <v>183</v>
      </c>
      <c r="C43" s="39"/>
      <c r="D43" s="41">
        <f>SUM(D44)</f>
        <v>84</v>
      </c>
    </row>
    <row r="44" spans="1:4" ht="30" x14ac:dyDescent="0.2">
      <c r="A44" s="52" t="s">
        <v>83</v>
      </c>
      <c r="B44" s="34" t="s">
        <v>183</v>
      </c>
      <c r="C44" s="40">
        <v>600</v>
      </c>
      <c r="D44" s="41">
        <v>84</v>
      </c>
    </row>
    <row r="45" spans="1:4" ht="45" x14ac:dyDescent="0.2">
      <c r="A45" s="63" t="s">
        <v>313</v>
      </c>
      <c r="B45" s="8" t="s">
        <v>312</v>
      </c>
      <c r="C45" s="8"/>
      <c r="D45" s="70">
        <f>SUM(D46)</f>
        <v>20.399999999999999</v>
      </c>
    </row>
    <row r="46" spans="1:4" ht="30" x14ac:dyDescent="0.2">
      <c r="A46" s="52" t="s">
        <v>83</v>
      </c>
      <c r="B46" s="7" t="s">
        <v>312</v>
      </c>
      <c r="C46" s="7" t="s">
        <v>80</v>
      </c>
      <c r="D46" s="70">
        <v>20.399999999999999</v>
      </c>
    </row>
    <row r="47" spans="1:4" ht="60" x14ac:dyDescent="0.2">
      <c r="A47" s="59" t="s">
        <v>351</v>
      </c>
      <c r="B47" s="4" t="s">
        <v>352</v>
      </c>
      <c r="C47" s="7"/>
      <c r="D47" s="70">
        <f>SUM(D48)</f>
        <v>708.4</v>
      </c>
    </row>
    <row r="48" spans="1:4" ht="30" x14ac:dyDescent="0.2">
      <c r="A48" s="52" t="s">
        <v>83</v>
      </c>
      <c r="B48" s="5" t="s">
        <v>352</v>
      </c>
      <c r="C48" s="7" t="s">
        <v>80</v>
      </c>
      <c r="D48" s="70">
        <v>708.4</v>
      </c>
    </row>
    <row r="49" spans="1:4" ht="45" x14ac:dyDescent="0.2">
      <c r="A49" s="63" t="s">
        <v>342</v>
      </c>
      <c r="B49" s="8" t="s">
        <v>391</v>
      </c>
      <c r="C49" s="8"/>
      <c r="D49" s="70">
        <f>SUM(D50)</f>
        <v>959.1</v>
      </c>
    </row>
    <row r="50" spans="1:4" ht="30" x14ac:dyDescent="0.2">
      <c r="A50" s="52" t="s">
        <v>83</v>
      </c>
      <c r="B50" s="7" t="s">
        <v>391</v>
      </c>
      <c r="C50" s="7" t="s">
        <v>80</v>
      </c>
      <c r="D50" s="70">
        <v>959.1</v>
      </c>
    </row>
    <row r="51" spans="1:4" ht="15" x14ac:dyDescent="0.2">
      <c r="A51" s="26" t="s">
        <v>184</v>
      </c>
      <c r="B51" s="34" t="s">
        <v>185</v>
      </c>
      <c r="C51" s="39"/>
      <c r="D51" s="41">
        <f>SUM(D52,D54,D60,D58,D56)</f>
        <v>4139.7</v>
      </c>
    </row>
    <row r="52" spans="1:4" ht="30" x14ac:dyDescent="0.2">
      <c r="A52" s="27" t="s">
        <v>168</v>
      </c>
      <c r="B52" s="35" t="s">
        <v>186</v>
      </c>
      <c r="C52" s="39"/>
      <c r="D52" s="41">
        <f>SUM(D53)</f>
        <v>3901.2</v>
      </c>
    </row>
    <row r="53" spans="1:4" ht="30" x14ac:dyDescent="0.2">
      <c r="A53" s="52" t="s">
        <v>83</v>
      </c>
      <c r="B53" s="34" t="s">
        <v>186</v>
      </c>
      <c r="C53" s="40">
        <v>600</v>
      </c>
      <c r="D53" s="41">
        <v>3901.2</v>
      </c>
    </row>
    <row r="54" spans="1:4" ht="15" x14ac:dyDescent="0.2">
      <c r="A54" s="59" t="s">
        <v>266</v>
      </c>
      <c r="B54" s="8" t="s">
        <v>280</v>
      </c>
      <c r="C54" s="8"/>
      <c r="D54" s="70">
        <f>SUM(D55:D55)</f>
        <v>9.5</v>
      </c>
    </row>
    <row r="55" spans="1:4" ht="30" x14ac:dyDescent="0.2">
      <c r="A55" s="52" t="s">
        <v>121</v>
      </c>
      <c r="B55" s="7" t="s">
        <v>280</v>
      </c>
      <c r="C55" s="7" t="s">
        <v>76</v>
      </c>
      <c r="D55" s="70">
        <v>9.5</v>
      </c>
    </row>
    <row r="56" spans="1:4" ht="45" x14ac:dyDescent="0.2">
      <c r="A56" s="59" t="s">
        <v>310</v>
      </c>
      <c r="B56" s="8" t="s">
        <v>311</v>
      </c>
      <c r="C56" s="10"/>
      <c r="D56" s="69">
        <f t="shared" ref="D56" si="0">SUM(D57)</f>
        <v>0.6</v>
      </c>
    </row>
    <row r="57" spans="1:4" ht="30" x14ac:dyDescent="0.2">
      <c r="A57" s="52" t="s">
        <v>83</v>
      </c>
      <c r="B57" s="7" t="s">
        <v>311</v>
      </c>
      <c r="C57" s="5" t="s">
        <v>80</v>
      </c>
      <c r="D57" s="69">
        <v>0.6</v>
      </c>
    </row>
    <row r="58" spans="1:4" ht="45" hidden="1" x14ac:dyDescent="0.2">
      <c r="A58" s="59" t="s">
        <v>354</v>
      </c>
      <c r="B58" s="8" t="s">
        <v>353</v>
      </c>
      <c r="C58" s="8"/>
      <c r="D58" s="70">
        <f>SUM(D59)</f>
        <v>0</v>
      </c>
    </row>
    <row r="59" spans="1:4" ht="30" hidden="1" x14ac:dyDescent="0.2">
      <c r="A59" s="52" t="s">
        <v>83</v>
      </c>
      <c r="B59" s="7" t="s">
        <v>353</v>
      </c>
      <c r="C59" s="7" t="s">
        <v>80</v>
      </c>
      <c r="D59" s="70">
        <v>0</v>
      </c>
    </row>
    <row r="60" spans="1:4" ht="105" x14ac:dyDescent="0.2">
      <c r="A60" s="63" t="s">
        <v>263</v>
      </c>
      <c r="B60" s="35" t="s">
        <v>262</v>
      </c>
      <c r="C60" s="39"/>
      <c r="D60" s="70">
        <f>SUM(D61)</f>
        <v>228.4</v>
      </c>
    </row>
    <row r="61" spans="1:4" ht="30" x14ac:dyDescent="0.2">
      <c r="A61" s="52" t="s">
        <v>83</v>
      </c>
      <c r="B61" s="34" t="s">
        <v>262</v>
      </c>
      <c r="C61" s="40">
        <v>600</v>
      </c>
      <c r="D61" s="70">
        <v>228.4</v>
      </c>
    </row>
    <row r="62" spans="1:4" ht="15" hidden="1" x14ac:dyDescent="0.2">
      <c r="A62" s="59" t="s">
        <v>397</v>
      </c>
      <c r="B62" s="8" t="s">
        <v>398</v>
      </c>
      <c r="C62" s="7"/>
      <c r="D62" s="70">
        <f>SUM(D63)</f>
        <v>0</v>
      </c>
    </row>
    <row r="63" spans="1:4" ht="45" hidden="1" x14ac:dyDescent="0.2">
      <c r="A63" s="59" t="s">
        <v>399</v>
      </c>
      <c r="B63" s="8" t="s">
        <v>400</v>
      </c>
      <c r="C63" s="8"/>
      <c r="D63" s="70">
        <f>SUM(D64)</f>
        <v>0</v>
      </c>
    </row>
    <row r="64" spans="1:4" ht="30" hidden="1" x14ac:dyDescent="0.2">
      <c r="A64" s="52" t="s">
        <v>83</v>
      </c>
      <c r="B64" s="7" t="s">
        <v>400</v>
      </c>
      <c r="C64" s="7" t="s">
        <v>80</v>
      </c>
      <c r="D64" s="70">
        <v>0</v>
      </c>
    </row>
    <row r="65" spans="1:4" ht="30" x14ac:dyDescent="0.2">
      <c r="A65" s="25" t="s">
        <v>194</v>
      </c>
      <c r="B65" s="33" t="s">
        <v>141</v>
      </c>
      <c r="C65" s="39"/>
      <c r="D65" s="41">
        <f>SUM(D66,D71)</f>
        <v>97.9</v>
      </c>
    </row>
    <row r="66" spans="1:4" ht="15" x14ac:dyDescent="0.2">
      <c r="A66" s="26" t="s">
        <v>139</v>
      </c>
      <c r="B66" s="34" t="s">
        <v>142</v>
      </c>
      <c r="C66" s="39"/>
      <c r="D66" s="41">
        <f>SUM(D67,D69)</f>
        <v>97.9</v>
      </c>
    </row>
    <row r="67" spans="1:4" ht="30" x14ac:dyDescent="0.2">
      <c r="A67" s="27" t="s">
        <v>195</v>
      </c>
      <c r="B67" s="35" t="s">
        <v>196</v>
      </c>
      <c r="C67" s="39"/>
      <c r="D67" s="41">
        <f>SUM(D68)</f>
        <v>97.9</v>
      </c>
    </row>
    <row r="68" spans="1:4" ht="30" x14ac:dyDescent="0.2">
      <c r="A68" s="52" t="s">
        <v>83</v>
      </c>
      <c r="B68" s="34" t="s">
        <v>196</v>
      </c>
      <c r="C68" s="40">
        <v>600</v>
      </c>
      <c r="D68" s="41">
        <v>97.9</v>
      </c>
    </row>
    <row r="69" spans="1:4" ht="15" hidden="1" x14ac:dyDescent="0.2">
      <c r="A69" s="59" t="s">
        <v>288</v>
      </c>
      <c r="B69" s="22" t="s">
        <v>289</v>
      </c>
      <c r="C69" s="9"/>
      <c r="D69" s="69">
        <f>SUM(D70)</f>
        <v>0</v>
      </c>
    </row>
    <row r="70" spans="1:4" ht="30" hidden="1" x14ac:dyDescent="0.2">
      <c r="A70" s="52" t="s">
        <v>83</v>
      </c>
      <c r="B70" s="9" t="s">
        <v>289</v>
      </c>
      <c r="C70" s="9" t="s">
        <v>80</v>
      </c>
      <c r="D70" s="69">
        <v>0</v>
      </c>
    </row>
    <row r="71" spans="1:4" ht="30" hidden="1" x14ac:dyDescent="0.2">
      <c r="A71" s="59" t="s">
        <v>290</v>
      </c>
      <c r="B71" s="8" t="s">
        <v>291</v>
      </c>
      <c r="C71" s="7"/>
      <c r="D71" s="70">
        <f>SUM(D72)</f>
        <v>0</v>
      </c>
    </row>
    <row r="72" spans="1:4" ht="15" hidden="1" x14ac:dyDescent="0.2">
      <c r="A72" s="59" t="s">
        <v>292</v>
      </c>
      <c r="B72" s="8" t="s">
        <v>293</v>
      </c>
      <c r="C72" s="7"/>
      <c r="D72" s="70">
        <f>SUM(D73)</f>
        <v>0</v>
      </c>
    </row>
    <row r="73" spans="1:4" ht="30" hidden="1" x14ac:dyDescent="0.2">
      <c r="A73" s="52" t="s">
        <v>83</v>
      </c>
      <c r="B73" s="8" t="s">
        <v>293</v>
      </c>
      <c r="C73" s="7" t="s">
        <v>80</v>
      </c>
      <c r="D73" s="70">
        <v>0</v>
      </c>
    </row>
    <row r="74" spans="1:4" ht="47.25" x14ac:dyDescent="0.2">
      <c r="A74" s="37" t="s">
        <v>360</v>
      </c>
      <c r="B74" s="36" t="s">
        <v>162</v>
      </c>
      <c r="C74" s="44"/>
      <c r="D74" s="45">
        <f>SUM(D75)</f>
        <v>3573.1</v>
      </c>
    </row>
    <row r="75" spans="1:4" ht="45" x14ac:dyDescent="0.2">
      <c r="A75" s="25" t="s">
        <v>160</v>
      </c>
      <c r="B75" s="33" t="s">
        <v>163</v>
      </c>
      <c r="C75" s="39"/>
      <c r="D75" s="41">
        <f>SUM(D76,D83)</f>
        <v>3573.1</v>
      </c>
    </row>
    <row r="76" spans="1:4" ht="30" x14ac:dyDescent="0.2">
      <c r="A76" s="26" t="s">
        <v>197</v>
      </c>
      <c r="B76" s="34" t="s">
        <v>198</v>
      </c>
      <c r="C76" s="39"/>
      <c r="D76" s="41">
        <f>SUM(D77,D79,D81)</f>
        <v>3573.1</v>
      </c>
    </row>
    <row r="77" spans="1:4" ht="30" x14ac:dyDescent="0.2">
      <c r="A77" s="27" t="s">
        <v>200</v>
      </c>
      <c r="B77" s="35" t="s">
        <v>199</v>
      </c>
      <c r="C77" s="39"/>
      <c r="D77" s="41">
        <f>SUM(D78)</f>
        <v>3573.1</v>
      </c>
    </row>
    <row r="78" spans="1:4" ht="30" x14ac:dyDescent="0.2">
      <c r="A78" s="52" t="s">
        <v>83</v>
      </c>
      <c r="B78" s="34" t="s">
        <v>199</v>
      </c>
      <c r="C78" s="40">
        <v>600</v>
      </c>
      <c r="D78" s="41">
        <v>3573.1</v>
      </c>
    </row>
    <row r="79" spans="1:4" ht="15" hidden="1" x14ac:dyDescent="0.2">
      <c r="A79" s="59" t="s">
        <v>248</v>
      </c>
      <c r="B79" s="8" t="s">
        <v>247</v>
      </c>
      <c r="C79" s="4"/>
      <c r="D79" s="69">
        <f>SUM(D80)</f>
        <v>0</v>
      </c>
    </row>
    <row r="80" spans="1:4" ht="30" hidden="1" x14ac:dyDescent="0.2">
      <c r="A80" s="52" t="s">
        <v>83</v>
      </c>
      <c r="B80" s="7" t="s">
        <v>247</v>
      </c>
      <c r="C80" s="5" t="s">
        <v>80</v>
      </c>
      <c r="D80" s="69">
        <v>0</v>
      </c>
    </row>
    <row r="81" spans="1:4" ht="45" hidden="1" x14ac:dyDescent="0.2">
      <c r="A81" s="59" t="s">
        <v>268</v>
      </c>
      <c r="B81" s="8" t="s">
        <v>269</v>
      </c>
      <c r="C81" s="7"/>
      <c r="D81" s="69">
        <f>SUM(D82)</f>
        <v>0</v>
      </c>
    </row>
    <row r="82" spans="1:4" ht="30" hidden="1" x14ac:dyDescent="0.2">
      <c r="A82" s="52" t="s">
        <v>83</v>
      </c>
      <c r="B82" s="7" t="s">
        <v>269</v>
      </c>
      <c r="C82" s="7" t="s">
        <v>80</v>
      </c>
      <c r="D82" s="69">
        <v>0</v>
      </c>
    </row>
    <row r="83" spans="1:4" ht="30" hidden="1" x14ac:dyDescent="0.2">
      <c r="A83" s="26" t="s">
        <v>161</v>
      </c>
      <c r="B83" s="34" t="s">
        <v>164</v>
      </c>
      <c r="C83" s="39"/>
      <c r="D83" s="41">
        <f>SUM(D84,D86)</f>
        <v>0</v>
      </c>
    </row>
    <row r="84" spans="1:4" ht="75" hidden="1" customHeight="1" x14ac:dyDescent="0.2">
      <c r="A84" s="27" t="s">
        <v>317</v>
      </c>
      <c r="B84" s="35" t="s">
        <v>165</v>
      </c>
      <c r="C84" s="39"/>
      <c r="D84" s="41">
        <f>SUM(D85)</f>
        <v>0</v>
      </c>
    </row>
    <row r="85" spans="1:4" ht="15" hidden="1" x14ac:dyDescent="0.2">
      <c r="A85" s="52" t="s">
        <v>25</v>
      </c>
      <c r="B85" s="34" t="s">
        <v>165</v>
      </c>
      <c r="C85" s="40">
        <v>500</v>
      </c>
      <c r="D85" s="41">
        <v>0</v>
      </c>
    </row>
    <row r="86" spans="1:4" ht="75" hidden="1" x14ac:dyDescent="0.2">
      <c r="A86" s="59" t="s">
        <v>316</v>
      </c>
      <c r="B86" s="8" t="s">
        <v>330</v>
      </c>
      <c r="C86" s="7"/>
      <c r="D86" s="69">
        <f>SUM(D87)</f>
        <v>0</v>
      </c>
    </row>
    <row r="87" spans="1:4" ht="15" hidden="1" x14ac:dyDescent="0.2">
      <c r="A87" s="52" t="s">
        <v>25</v>
      </c>
      <c r="B87" s="7" t="s">
        <v>330</v>
      </c>
      <c r="C87" s="7" t="s">
        <v>81</v>
      </c>
      <c r="D87" s="75">
        <v>0</v>
      </c>
    </row>
    <row r="88" spans="1:4" ht="66" customHeight="1" x14ac:dyDescent="0.2">
      <c r="A88" s="37" t="s">
        <v>368</v>
      </c>
      <c r="B88" s="36" t="s">
        <v>324</v>
      </c>
      <c r="C88" s="44"/>
      <c r="D88" s="45">
        <f>SUM(D89,D99)</f>
        <v>0</v>
      </c>
    </row>
    <row r="89" spans="1:4" ht="30" hidden="1" x14ac:dyDescent="0.2">
      <c r="A89" s="64" t="s">
        <v>386</v>
      </c>
      <c r="B89" s="8" t="s">
        <v>383</v>
      </c>
      <c r="C89" s="7"/>
      <c r="D89" s="69">
        <f>SUM(D90)</f>
        <v>0</v>
      </c>
    </row>
    <row r="90" spans="1:4" ht="30" hidden="1" x14ac:dyDescent="0.2">
      <c r="A90" s="64" t="s">
        <v>387</v>
      </c>
      <c r="B90" s="8" t="s">
        <v>382</v>
      </c>
      <c r="C90" s="7"/>
      <c r="D90" s="69">
        <f>SUM(D91,D93,D95,D97)</f>
        <v>0</v>
      </c>
    </row>
    <row r="91" spans="1:4" ht="45" hidden="1" x14ac:dyDescent="0.2">
      <c r="A91" s="65" t="s">
        <v>427</v>
      </c>
      <c r="B91" s="22" t="s">
        <v>428</v>
      </c>
      <c r="C91" s="5"/>
      <c r="D91" s="69">
        <f>SUM(D92)</f>
        <v>0</v>
      </c>
    </row>
    <row r="92" spans="1:4" ht="30" hidden="1" x14ac:dyDescent="0.2">
      <c r="A92" s="52" t="s">
        <v>121</v>
      </c>
      <c r="B92" s="78" t="s">
        <v>428</v>
      </c>
      <c r="C92" s="6" t="s">
        <v>76</v>
      </c>
      <c r="D92" s="79">
        <v>0</v>
      </c>
    </row>
    <row r="93" spans="1:4" ht="60" hidden="1" x14ac:dyDescent="0.2">
      <c r="A93" s="65" t="s">
        <v>429</v>
      </c>
      <c r="B93" s="22" t="s">
        <v>430</v>
      </c>
      <c r="C93" s="5"/>
      <c r="D93" s="69">
        <f>SUM(D94)</f>
        <v>0</v>
      </c>
    </row>
    <row r="94" spans="1:4" ht="30" hidden="1" x14ac:dyDescent="0.2">
      <c r="A94" s="52" t="s">
        <v>121</v>
      </c>
      <c r="B94" s="78" t="s">
        <v>430</v>
      </c>
      <c r="C94" s="6" t="s">
        <v>76</v>
      </c>
      <c r="D94" s="79">
        <v>0</v>
      </c>
    </row>
    <row r="95" spans="1:4" ht="75" hidden="1" x14ac:dyDescent="0.2">
      <c r="A95" s="59" t="s">
        <v>388</v>
      </c>
      <c r="B95" s="8" t="s">
        <v>384</v>
      </c>
      <c r="C95" s="7"/>
      <c r="D95" s="69">
        <f>SUM(D96)</f>
        <v>0</v>
      </c>
    </row>
    <row r="96" spans="1:4" ht="30" hidden="1" x14ac:dyDescent="0.2">
      <c r="A96" s="52" t="s">
        <v>121</v>
      </c>
      <c r="B96" s="7" t="s">
        <v>384</v>
      </c>
      <c r="C96" s="7" t="s">
        <v>76</v>
      </c>
      <c r="D96" s="69">
        <v>0</v>
      </c>
    </row>
    <row r="97" spans="1:4" ht="90" hidden="1" x14ac:dyDescent="0.2">
      <c r="A97" s="55" t="s">
        <v>389</v>
      </c>
      <c r="B97" s="8" t="s">
        <v>385</v>
      </c>
      <c r="C97" s="7"/>
      <c r="D97" s="69">
        <f>SUM(D98)</f>
        <v>0</v>
      </c>
    </row>
    <row r="98" spans="1:4" ht="30" hidden="1" x14ac:dyDescent="0.2">
      <c r="A98" s="52" t="s">
        <v>121</v>
      </c>
      <c r="B98" s="7" t="s">
        <v>385</v>
      </c>
      <c r="C98" s="7" t="s">
        <v>76</v>
      </c>
      <c r="D98" s="69">
        <v>0</v>
      </c>
    </row>
    <row r="99" spans="1:4" ht="30" hidden="1" x14ac:dyDescent="0.2">
      <c r="A99" s="64" t="s">
        <v>325</v>
      </c>
      <c r="B99" s="8" t="s">
        <v>326</v>
      </c>
      <c r="C99" s="7"/>
      <c r="D99" s="69">
        <f>SUM(D100)</f>
        <v>0</v>
      </c>
    </row>
    <row r="100" spans="1:4" ht="30" hidden="1" x14ac:dyDescent="0.2">
      <c r="A100" s="64" t="s">
        <v>327</v>
      </c>
      <c r="B100" s="8" t="s">
        <v>328</v>
      </c>
      <c r="C100" s="7"/>
      <c r="D100" s="69">
        <f>SUM(D101)</f>
        <v>0</v>
      </c>
    </row>
    <row r="101" spans="1:4" ht="30" hidden="1" x14ac:dyDescent="0.2">
      <c r="A101" s="59" t="s">
        <v>335</v>
      </c>
      <c r="B101" s="8" t="s">
        <v>329</v>
      </c>
      <c r="C101" s="7"/>
      <c r="D101" s="69">
        <f>SUM(D102)</f>
        <v>0</v>
      </c>
    </row>
    <row r="102" spans="1:4" ht="15" hidden="1" x14ac:dyDescent="0.2">
      <c r="A102" s="52" t="s">
        <v>25</v>
      </c>
      <c r="B102" s="7" t="s">
        <v>329</v>
      </c>
      <c r="C102" s="7" t="s">
        <v>81</v>
      </c>
      <c r="D102" s="69">
        <v>0</v>
      </c>
    </row>
    <row r="103" spans="1:4" ht="46.5" customHeight="1" x14ac:dyDescent="0.2">
      <c r="A103" s="53" t="s">
        <v>356</v>
      </c>
      <c r="B103" s="36" t="s">
        <v>243</v>
      </c>
      <c r="C103" s="43"/>
      <c r="D103" s="45">
        <f>SUM(D104,D112)</f>
        <v>0</v>
      </c>
    </row>
    <row r="104" spans="1:4" ht="30" hidden="1" x14ac:dyDescent="0.2">
      <c r="A104" s="54" t="s">
        <v>240</v>
      </c>
      <c r="B104" s="33" t="s">
        <v>244</v>
      </c>
      <c r="C104" s="40"/>
      <c r="D104" s="41">
        <f>SUM(D105)</f>
        <v>0</v>
      </c>
    </row>
    <row r="105" spans="1:4" ht="30" hidden="1" x14ac:dyDescent="0.2">
      <c r="A105" s="55" t="s">
        <v>241</v>
      </c>
      <c r="B105" s="34" t="s">
        <v>245</v>
      </c>
      <c r="C105" s="40"/>
      <c r="D105" s="41">
        <f>SUM(D106,D108,D110)</f>
        <v>0</v>
      </c>
    </row>
    <row r="106" spans="1:4" ht="15" hidden="1" x14ac:dyDescent="0.2">
      <c r="A106" s="55" t="s">
        <v>261</v>
      </c>
      <c r="B106" s="8" t="s">
        <v>260</v>
      </c>
      <c r="C106" s="10"/>
      <c r="D106" s="41">
        <f>SUM(D107)</f>
        <v>0</v>
      </c>
    </row>
    <row r="107" spans="1:4" ht="30" hidden="1" x14ac:dyDescent="0.2">
      <c r="A107" s="52" t="s">
        <v>83</v>
      </c>
      <c r="B107" s="7" t="s">
        <v>260</v>
      </c>
      <c r="C107" s="7" t="s">
        <v>80</v>
      </c>
      <c r="D107" s="41"/>
    </row>
    <row r="108" spans="1:4" ht="30" hidden="1" x14ac:dyDescent="0.2">
      <c r="A108" s="55" t="s">
        <v>242</v>
      </c>
      <c r="B108" s="34" t="s">
        <v>246</v>
      </c>
      <c r="C108" s="40"/>
      <c r="D108" s="41">
        <f>SUM(D109)</f>
        <v>0</v>
      </c>
    </row>
    <row r="109" spans="1:4" ht="30" hidden="1" x14ac:dyDescent="0.2">
      <c r="A109" s="52" t="s">
        <v>83</v>
      </c>
      <c r="B109" s="34" t="s">
        <v>246</v>
      </c>
      <c r="C109" s="40">
        <v>600</v>
      </c>
      <c r="D109" s="41"/>
    </row>
    <row r="110" spans="1:4" ht="30" hidden="1" x14ac:dyDescent="0.2">
      <c r="A110" s="59" t="s">
        <v>319</v>
      </c>
      <c r="B110" s="8" t="s">
        <v>320</v>
      </c>
      <c r="C110" s="10"/>
      <c r="D110" s="69">
        <f>SUM(D111)</f>
        <v>0</v>
      </c>
    </row>
    <row r="111" spans="1:4" ht="30" hidden="1" x14ac:dyDescent="0.2">
      <c r="A111" s="52" t="s">
        <v>121</v>
      </c>
      <c r="B111" s="7" t="s">
        <v>320</v>
      </c>
      <c r="C111" s="7" t="s">
        <v>76</v>
      </c>
      <c r="D111" s="69"/>
    </row>
    <row r="112" spans="1:4" ht="30" hidden="1" x14ac:dyDescent="0.2">
      <c r="A112" s="62" t="s">
        <v>296</v>
      </c>
      <c r="B112" s="10" t="s">
        <v>284</v>
      </c>
      <c r="C112" s="4"/>
      <c r="D112" s="74">
        <f t="shared" ref="D112:D114" si="1">SUM(D113)</f>
        <v>0</v>
      </c>
    </row>
    <row r="113" spans="1:4" ht="30" hidden="1" x14ac:dyDescent="0.2">
      <c r="A113" s="59" t="s">
        <v>283</v>
      </c>
      <c r="B113" s="8" t="s">
        <v>285</v>
      </c>
      <c r="C113" s="4"/>
      <c r="D113" s="74">
        <f t="shared" si="1"/>
        <v>0</v>
      </c>
    </row>
    <row r="114" spans="1:4" ht="30" hidden="1" x14ac:dyDescent="0.2">
      <c r="A114" s="59" t="s">
        <v>318</v>
      </c>
      <c r="B114" s="8" t="s">
        <v>286</v>
      </c>
      <c r="C114" s="4"/>
      <c r="D114" s="74">
        <f t="shared" si="1"/>
        <v>0</v>
      </c>
    </row>
    <row r="115" spans="1:4" ht="15" hidden="1" x14ac:dyDescent="0.2">
      <c r="A115" s="52" t="s">
        <v>25</v>
      </c>
      <c r="B115" s="7" t="s">
        <v>286</v>
      </c>
      <c r="C115" s="5" t="s">
        <v>81</v>
      </c>
      <c r="D115" s="74"/>
    </row>
    <row r="116" spans="1:4" ht="63" x14ac:dyDescent="0.2">
      <c r="A116" s="38" t="s">
        <v>371</v>
      </c>
      <c r="B116" s="36" t="s">
        <v>154</v>
      </c>
      <c r="C116" s="44"/>
      <c r="D116" s="45">
        <f>SUM(D117)</f>
        <v>233.2</v>
      </c>
    </row>
    <row r="117" spans="1:4" ht="45" x14ac:dyDescent="0.2">
      <c r="A117" s="25" t="s">
        <v>152</v>
      </c>
      <c r="B117" s="33" t="s">
        <v>155</v>
      </c>
      <c r="C117" s="39"/>
      <c r="D117" s="41">
        <f>SUM(D118,D133)</f>
        <v>233.2</v>
      </c>
    </row>
    <row r="118" spans="1:4" ht="45" x14ac:dyDescent="0.2">
      <c r="A118" s="26" t="s">
        <v>153</v>
      </c>
      <c r="B118" s="34" t="s">
        <v>157</v>
      </c>
      <c r="C118" s="39"/>
      <c r="D118" s="41">
        <f>SUM(D119,D121,D123,D125,D127,D131,D129)</f>
        <v>233.2</v>
      </c>
    </row>
    <row r="119" spans="1:4" ht="45" x14ac:dyDescent="0.2">
      <c r="A119" s="27" t="s">
        <v>265</v>
      </c>
      <c r="B119" s="35" t="s">
        <v>158</v>
      </c>
      <c r="C119" s="39"/>
      <c r="D119" s="41">
        <f>SUM(D120)</f>
        <v>13.4</v>
      </c>
    </row>
    <row r="120" spans="1:4" ht="30" x14ac:dyDescent="0.2">
      <c r="A120" s="52" t="s">
        <v>121</v>
      </c>
      <c r="B120" s="34" t="s">
        <v>158</v>
      </c>
      <c r="C120" s="40">
        <v>200</v>
      </c>
      <c r="D120" s="41">
        <v>13.4</v>
      </c>
    </row>
    <row r="121" spans="1:4" ht="45" hidden="1" x14ac:dyDescent="0.2">
      <c r="A121" s="59" t="s">
        <v>406</v>
      </c>
      <c r="B121" s="8" t="s">
        <v>405</v>
      </c>
      <c r="C121" s="7"/>
      <c r="D121" s="69">
        <f>SUM(D122)</f>
        <v>0</v>
      </c>
    </row>
    <row r="122" spans="1:4" ht="15" hidden="1" x14ac:dyDescent="0.2">
      <c r="A122" s="52" t="s">
        <v>25</v>
      </c>
      <c r="B122" s="7" t="s">
        <v>405</v>
      </c>
      <c r="C122" s="7" t="s">
        <v>81</v>
      </c>
      <c r="D122" s="69">
        <v>0</v>
      </c>
    </row>
    <row r="123" spans="1:4" ht="60" hidden="1" x14ac:dyDescent="0.2">
      <c r="A123" s="59" t="s">
        <v>377</v>
      </c>
      <c r="B123" s="35" t="s">
        <v>378</v>
      </c>
      <c r="C123" s="7"/>
      <c r="D123" s="69">
        <f>SUM(D124)</f>
        <v>0</v>
      </c>
    </row>
    <row r="124" spans="1:4" ht="30" hidden="1" x14ac:dyDescent="0.2">
      <c r="A124" s="52" t="s">
        <v>379</v>
      </c>
      <c r="B124" s="34" t="s">
        <v>378</v>
      </c>
      <c r="C124" s="7" t="s">
        <v>309</v>
      </c>
      <c r="D124" s="69">
        <v>0</v>
      </c>
    </row>
    <row r="125" spans="1:4" ht="75" hidden="1" x14ac:dyDescent="0.2">
      <c r="A125" s="59" t="s">
        <v>380</v>
      </c>
      <c r="B125" s="35" t="s">
        <v>381</v>
      </c>
      <c r="C125" s="7"/>
      <c r="D125" s="69">
        <f>SUM(D126)</f>
        <v>0</v>
      </c>
    </row>
    <row r="126" spans="1:4" ht="30" hidden="1" x14ac:dyDescent="0.2">
      <c r="A126" s="52" t="s">
        <v>379</v>
      </c>
      <c r="B126" s="34" t="s">
        <v>381</v>
      </c>
      <c r="C126" s="7" t="s">
        <v>309</v>
      </c>
      <c r="D126" s="69">
        <v>0</v>
      </c>
    </row>
    <row r="127" spans="1:4" ht="60" x14ac:dyDescent="0.2">
      <c r="A127" s="27" t="s">
        <v>156</v>
      </c>
      <c r="B127" s="35" t="s">
        <v>159</v>
      </c>
      <c r="C127" s="39"/>
      <c r="D127" s="41">
        <f>SUM(D128)</f>
        <v>187</v>
      </c>
    </row>
    <row r="128" spans="1:4" ht="15" x14ac:dyDescent="0.2">
      <c r="A128" s="52" t="s">
        <v>25</v>
      </c>
      <c r="B128" s="34" t="s">
        <v>159</v>
      </c>
      <c r="C128" s="40">
        <v>500</v>
      </c>
      <c r="D128" s="41">
        <v>187</v>
      </c>
    </row>
    <row r="129" spans="1:4" ht="30" x14ac:dyDescent="0.2">
      <c r="A129" s="59" t="s">
        <v>418</v>
      </c>
      <c r="B129" s="35" t="s">
        <v>417</v>
      </c>
      <c r="C129" s="7"/>
      <c r="D129" s="69">
        <f>SUM(D130)</f>
        <v>32.799999999999997</v>
      </c>
    </row>
    <row r="130" spans="1:4" ht="15" x14ac:dyDescent="0.2">
      <c r="A130" s="52" t="s">
        <v>74</v>
      </c>
      <c r="B130" s="34" t="s">
        <v>417</v>
      </c>
      <c r="C130" s="7" t="s">
        <v>77</v>
      </c>
      <c r="D130" s="69">
        <v>32.799999999999997</v>
      </c>
    </row>
    <row r="131" spans="1:4" ht="30" hidden="1" x14ac:dyDescent="0.2">
      <c r="A131" s="59" t="s">
        <v>300</v>
      </c>
      <c r="B131" s="35" t="s">
        <v>301</v>
      </c>
      <c r="C131" s="7"/>
      <c r="D131" s="69">
        <f>SUM(D132)</f>
        <v>0</v>
      </c>
    </row>
    <row r="132" spans="1:4" ht="15" hidden="1" x14ac:dyDescent="0.2">
      <c r="A132" s="52" t="s">
        <v>74</v>
      </c>
      <c r="B132" s="34" t="s">
        <v>301</v>
      </c>
      <c r="C132" s="7" t="s">
        <v>77</v>
      </c>
      <c r="D132" s="69">
        <v>0</v>
      </c>
    </row>
    <row r="133" spans="1:4" ht="30" hidden="1" x14ac:dyDescent="0.2">
      <c r="A133" s="64" t="s">
        <v>401</v>
      </c>
      <c r="B133" s="8" t="s">
        <v>413</v>
      </c>
      <c r="C133" s="7"/>
      <c r="D133" s="69">
        <f>SUM(D134,D136,D138)</f>
        <v>0</v>
      </c>
    </row>
    <row r="134" spans="1:4" ht="30" hidden="1" x14ac:dyDescent="0.2">
      <c r="A134" s="59" t="s">
        <v>402</v>
      </c>
      <c r="B134" s="8" t="s">
        <v>414</v>
      </c>
      <c r="C134" s="7"/>
      <c r="D134" s="69">
        <f>SUM(D135)</f>
        <v>0</v>
      </c>
    </row>
    <row r="135" spans="1:4" ht="15" hidden="1" x14ac:dyDescent="0.2">
      <c r="A135" s="52" t="s">
        <v>25</v>
      </c>
      <c r="B135" s="7" t="s">
        <v>414</v>
      </c>
      <c r="C135" s="7" t="s">
        <v>81</v>
      </c>
      <c r="D135" s="69">
        <v>0</v>
      </c>
    </row>
    <row r="136" spans="1:4" ht="45" hidden="1" x14ac:dyDescent="0.2">
      <c r="A136" s="59" t="s">
        <v>403</v>
      </c>
      <c r="B136" s="8" t="s">
        <v>415</v>
      </c>
      <c r="C136" s="7"/>
      <c r="D136" s="69">
        <f>SUM(D137)</f>
        <v>0</v>
      </c>
    </row>
    <row r="137" spans="1:4" ht="15" hidden="1" x14ac:dyDescent="0.2">
      <c r="A137" s="52" t="s">
        <v>25</v>
      </c>
      <c r="B137" s="7" t="s">
        <v>415</v>
      </c>
      <c r="C137" s="7" t="s">
        <v>81</v>
      </c>
      <c r="D137" s="69">
        <v>0</v>
      </c>
    </row>
    <row r="138" spans="1:4" ht="60" hidden="1" x14ac:dyDescent="0.2">
      <c r="A138" s="59" t="s">
        <v>404</v>
      </c>
      <c r="B138" s="8" t="s">
        <v>416</v>
      </c>
      <c r="C138" s="7"/>
      <c r="D138" s="69">
        <f>SUM(D139)</f>
        <v>0</v>
      </c>
    </row>
    <row r="139" spans="1:4" ht="15" hidden="1" x14ac:dyDescent="0.2">
      <c r="A139" s="52" t="s">
        <v>25</v>
      </c>
      <c r="B139" s="7" t="s">
        <v>416</v>
      </c>
      <c r="C139" s="7" t="s">
        <v>81</v>
      </c>
      <c r="D139" s="69">
        <v>0</v>
      </c>
    </row>
    <row r="140" spans="1:4" ht="78.75" x14ac:dyDescent="0.2">
      <c r="A140" s="77" t="s">
        <v>424</v>
      </c>
      <c r="B140" s="36" t="s">
        <v>143</v>
      </c>
      <c r="C140" s="44"/>
      <c r="D140" s="45">
        <f>SUM(D141,D154)</f>
        <v>341.8</v>
      </c>
    </row>
    <row r="141" spans="1:4" ht="60" x14ac:dyDescent="0.2">
      <c r="A141" s="25" t="s">
        <v>146</v>
      </c>
      <c r="B141" s="33" t="s">
        <v>144</v>
      </c>
      <c r="C141" s="39"/>
      <c r="D141" s="41">
        <f>SUM(D142,D151)</f>
        <v>341.8</v>
      </c>
    </row>
    <row r="142" spans="1:4" ht="45" x14ac:dyDescent="0.2">
      <c r="A142" s="26" t="s">
        <v>147</v>
      </c>
      <c r="B142" s="34" t="s">
        <v>145</v>
      </c>
      <c r="C142" s="39"/>
      <c r="D142" s="41">
        <f>SUM(D143,D147,D149,D145)</f>
        <v>341.8</v>
      </c>
    </row>
    <row r="143" spans="1:4" ht="45" x14ac:dyDescent="0.2">
      <c r="A143" s="27" t="s">
        <v>148</v>
      </c>
      <c r="B143" s="35" t="s">
        <v>149</v>
      </c>
      <c r="C143" s="39"/>
      <c r="D143" s="41">
        <f>SUM(D144)</f>
        <v>341.8</v>
      </c>
    </row>
    <row r="144" spans="1:4" ht="30" x14ac:dyDescent="0.2">
      <c r="A144" s="52" t="s">
        <v>121</v>
      </c>
      <c r="B144" s="34" t="s">
        <v>149</v>
      </c>
      <c r="C144" s="40">
        <v>200</v>
      </c>
      <c r="D144" s="41">
        <v>341.8</v>
      </c>
    </row>
    <row r="145" spans="1:4" ht="30" hidden="1" x14ac:dyDescent="0.25">
      <c r="A145" s="76" t="s">
        <v>321</v>
      </c>
      <c r="B145" s="8" t="s">
        <v>322</v>
      </c>
      <c r="C145" s="7"/>
      <c r="D145" s="69">
        <f>SUM(D146)</f>
        <v>0</v>
      </c>
    </row>
    <row r="146" spans="1:4" ht="30" hidden="1" x14ac:dyDescent="0.2">
      <c r="A146" s="52" t="s">
        <v>121</v>
      </c>
      <c r="B146" s="7" t="s">
        <v>322</v>
      </c>
      <c r="C146" s="7" t="s">
        <v>76</v>
      </c>
      <c r="D146" s="69">
        <v>0</v>
      </c>
    </row>
    <row r="147" spans="1:4" ht="60" hidden="1" customHeight="1" x14ac:dyDescent="0.2">
      <c r="A147" s="28" t="s">
        <v>150</v>
      </c>
      <c r="B147" s="35" t="s">
        <v>151</v>
      </c>
      <c r="C147" s="39"/>
      <c r="D147" s="41">
        <f>SUM(D148)</f>
        <v>0</v>
      </c>
    </row>
    <row r="148" spans="1:4" ht="30" hidden="1" x14ac:dyDescent="0.2">
      <c r="A148" s="52" t="s">
        <v>121</v>
      </c>
      <c r="B148" s="34" t="s">
        <v>151</v>
      </c>
      <c r="C148" s="40">
        <v>200</v>
      </c>
      <c r="D148" s="41">
        <v>0</v>
      </c>
    </row>
    <row r="149" spans="1:4" ht="75" hidden="1" x14ac:dyDescent="0.2">
      <c r="A149" s="59" t="s">
        <v>279</v>
      </c>
      <c r="B149" s="8" t="s">
        <v>297</v>
      </c>
      <c r="C149" s="7"/>
      <c r="D149" s="69">
        <f>SUM(D150)</f>
        <v>0</v>
      </c>
    </row>
    <row r="150" spans="1:4" ht="30" hidden="1" x14ac:dyDescent="0.2">
      <c r="A150" s="52" t="s">
        <v>121</v>
      </c>
      <c r="B150" s="7" t="s">
        <v>297</v>
      </c>
      <c r="C150" s="7" t="s">
        <v>76</v>
      </c>
      <c r="D150" s="69">
        <v>0</v>
      </c>
    </row>
    <row r="151" spans="1:4" ht="30" hidden="1" x14ac:dyDescent="0.2">
      <c r="A151" s="59" t="s">
        <v>308</v>
      </c>
      <c r="B151" s="8" t="s">
        <v>302</v>
      </c>
      <c r="C151" s="7"/>
      <c r="D151" s="69">
        <f>SUM(D152)</f>
        <v>0</v>
      </c>
    </row>
    <row r="152" spans="1:4" ht="30" hidden="1" x14ac:dyDescent="0.2">
      <c r="A152" s="59" t="s">
        <v>307</v>
      </c>
      <c r="B152" s="8" t="s">
        <v>303</v>
      </c>
      <c r="C152" s="7"/>
      <c r="D152" s="69">
        <f>SUM(D153)</f>
        <v>0</v>
      </c>
    </row>
    <row r="153" spans="1:4" ht="30" hidden="1" x14ac:dyDescent="0.2">
      <c r="A153" s="52" t="s">
        <v>121</v>
      </c>
      <c r="B153" s="7" t="s">
        <v>303</v>
      </c>
      <c r="C153" s="7" t="s">
        <v>76</v>
      </c>
      <c r="D153" s="69">
        <v>0</v>
      </c>
    </row>
    <row r="154" spans="1:4" ht="30" hidden="1" x14ac:dyDescent="0.2">
      <c r="A154" s="62" t="s">
        <v>392</v>
      </c>
      <c r="B154" s="14" t="s">
        <v>393</v>
      </c>
      <c r="C154" s="7"/>
      <c r="D154" s="75">
        <f>SUM(D155)</f>
        <v>0</v>
      </c>
    </row>
    <row r="155" spans="1:4" ht="30" hidden="1" x14ac:dyDescent="0.2">
      <c r="A155" s="63" t="s">
        <v>394</v>
      </c>
      <c r="B155" s="8" t="s">
        <v>395</v>
      </c>
      <c r="C155" s="7"/>
      <c r="D155" s="75">
        <f>SUM(D156)</f>
        <v>0</v>
      </c>
    </row>
    <row r="156" spans="1:4" ht="30" hidden="1" x14ac:dyDescent="0.2">
      <c r="A156" s="59" t="s">
        <v>411</v>
      </c>
      <c r="B156" s="8" t="s">
        <v>396</v>
      </c>
      <c r="C156" s="7"/>
      <c r="D156" s="75">
        <f>SUM(D157)</f>
        <v>0</v>
      </c>
    </row>
    <row r="157" spans="1:4" ht="15" hidden="1" x14ac:dyDescent="0.2">
      <c r="A157" s="52" t="s">
        <v>25</v>
      </c>
      <c r="B157" s="7" t="s">
        <v>396</v>
      </c>
      <c r="C157" s="7" t="s">
        <v>81</v>
      </c>
      <c r="D157" s="75">
        <v>0</v>
      </c>
    </row>
    <row r="158" spans="1:4" ht="94.5" x14ac:dyDescent="0.2">
      <c r="A158" s="38" t="s">
        <v>355</v>
      </c>
      <c r="B158" s="36" t="s">
        <v>101</v>
      </c>
      <c r="C158" s="44"/>
      <c r="D158" s="45">
        <f>SUM(D159,D189,D194,D202)</f>
        <v>5881.6</v>
      </c>
    </row>
    <row r="159" spans="1:4" ht="45" x14ac:dyDescent="0.2">
      <c r="A159" s="25" t="s">
        <v>92</v>
      </c>
      <c r="B159" s="33" t="s">
        <v>102</v>
      </c>
      <c r="C159" s="39"/>
      <c r="D159" s="41">
        <f>SUM(D160,D167,D186)</f>
        <v>4997.4000000000005</v>
      </c>
    </row>
    <row r="160" spans="1:4" ht="30" x14ac:dyDescent="0.2">
      <c r="A160" s="26" t="s">
        <v>93</v>
      </c>
      <c r="B160" s="34" t="s">
        <v>103</v>
      </c>
      <c r="C160" s="39"/>
      <c r="D160" s="41">
        <f>SUM(D161,D165)</f>
        <v>4815.2000000000007</v>
      </c>
    </row>
    <row r="161" spans="1:4" ht="30" x14ac:dyDescent="0.2">
      <c r="A161" s="27" t="s">
        <v>225</v>
      </c>
      <c r="B161" s="35" t="s">
        <v>91</v>
      </c>
      <c r="C161" s="39"/>
      <c r="D161" s="41">
        <f>SUM(D162:D164)</f>
        <v>4442.2000000000007</v>
      </c>
    </row>
    <row r="162" spans="1:4" ht="60" x14ac:dyDescent="0.2">
      <c r="A162" s="52" t="s">
        <v>73</v>
      </c>
      <c r="B162" s="34" t="s">
        <v>91</v>
      </c>
      <c r="C162" s="40">
        <v>100</v>
      </c>
      <c r="D162" s="41">
        <v>3734.6</v>
      </c>
    </row>
    <row r="163" spans="1:4" ht="30" x14ac:dyDescent="0.2">
      <c r="A163" s="52" t="s">
        <v>121</v>
      </c>
      <c r="B163" s="34" t="s">
        <v>91</v>
      </c>
      <c r="C163" s="40">
        <v>200</v>
      </c>
      <c r="D163" s="41">
        <v>646.5</v>
      </c>
    </row>
    <row r="164" spans="1:4" ht="15" x14ac:dyDescent="0.2">
      <c r="A164" s="52" t="s">
        <v>74</v>
      </c>
      <c r="B164" s="34" t="s">
        <v>91</v>
      </c>
      <c r="C164" s="40">
        <v>800</v>
      </c>
      <c r="D164" s="41">
        <v>61.1</v>
      </c>
    </row>
    <row r="165" spans="1:4" ht="15" x14ac:dyDescent="0.2">
      <c r="A165" s="27" t="s">
        <v>202</v>
      </c>
      <c r="B165" s="35" t="s">
        <v>201</v>
      </c>
      <c r="C165" s="39"/>
      <c r="D165" s="41">
        <f>SUM(D166)</f>
        <v>373</v>
      </c>
    </row>
    <row r="166" spans="1:4" ht="15" x14ac:dyDescent="0.2">
      <c r="A166" s="52" t="s">
        <v>78</v>
      </c>
      <c r="B166" s="34" t="s">
        <v>201</v>
      </c>
      <c r="C166" s="40">
        <v>300</v>
      </c>
      <c r="D166" s="41">
        <v>373</v>
      </c>
    </row>
    <row r="167" spans="1:4" ht="30" x14ac:dyDescent="0.2">
      <c r="A167" s="26" t="s">
        <v>94</v>
      </c>
      <c r="B167" s="34" t="s">
        <v>104</v>
      </c>
      <c r="C167" s="39"/>
      <c r="D167" s="41">
        <f>SUM(D168,D170,D172,D174,D177,D180,D182,D184)</f>
        <v>182.2</v>
      </c>
    </row>
    <row r="168" spans="1:4" ht="75" x14ac:dyDescent="0.2">
      <c r="A168" s="28" t="s">
        <v>204</v>
      </c>
      <c r="B168" s="35" t="s">
        <v>203</v>
      </c>
      <c r="C168" s="39"/>
      <c r="D168" s="41">
        <f>SUM(D169)</f>
        <v>7.4</v>
      </c>
    </row>
    <row r="169" spans="1:4" ht="15" x14ac:dyDescent="0.2">
      <c r="A169" s="52" t="s">
        <v>78</v>
      </c>
      <c r="B169" s="34" t="s">
        <v>203</v>
      </c>
      <c r="C169" s="40">
        <v>300</v>
      </c>
      <c r="D169" s="41">
        <v>7.4</v>
      </c>
    </row>
    <row r="170" spans="1:4" ht="120" hidden="1" x14ac:dyDescent="0.2">
      <c r="A170" s="27" t="s">
        <v>105</v>
      </c>
      <c r="B170" s="35" t="s">
        <v>106</v>
      </c>
      <c r="C170" s="39"/>
      <c r="D170" s="41">
        <f>SUM(D171)</f>
        <v>0</v>
      </c>
    </row>
    <row r="171" spans="1:4" ht="30" hidden="1" x14ac:dyDescent="0.2">
      <c r="A171" s="52" t="s">
        <v>121</v>
      </c>
      <c r="B171" s="34" t="s">
        <v>106</v>
      </c>
      <c r="C171" s="40">
        <v>200</v>
      </c>
      <c r="D171" s="41">
        <v>0</v>
      </c>
    </row>
    <row r="172" spans="1:4" ht="45" hidden="1" x14ac:dyDescent="0.25">
      <c r="A172" s="29" t="s">
        <v>107</v>
      </c>
      <c r="B172" s="35" t="s">
        <v>108</v>
      </c>
      <c r="C172" s="39"/>
      <c r="D172" s="41">
        <f>SUM(D173)</f>
        <v>0</v>
      </c>
    </row>
    <row r="173" spans="1:4" ht="60" hidden="1" x14ac:dyDescent="0.2">
      <c r="A173" s="52" t="s">
        <v>73</v>
      </c>
      <c r="B173" s="34" t="s">
        <v>108</v>
      </c>
      <c r="C173" s="40">
        <v>100</v>
      </c>
      <c r="D173" s="41"/>
    </row>
    <row r="174" spans="1:4" ht="45" x14ac:dyDescent="0.2">
      <c r="A174" s="28" t="s">
        <v>109</v>
      </c>
      <c r="B174" s="35" t="s">
        <v>110</v>
      </c>
      <c r="C174" s="39"/>
      <c r="D174" s="41">
        <f>SUM(D175:D176)</f>
        <v>62.4</v>
      </c>
    </row>
    <row r="175" spans="1:4" ht="60" x14ac:dyDescent="0.2">
      <c r="A175" s="52" t="s">
        <v>73</v>
      </c>
      <c r="B175" s="34" t="s">
        <v>110</v>
      </c>
      <c r="C175" s="40">
        <v>100</v>
      </c>
      <c r="D175" s="56">
        <v>62.1</v>
      </c>
    </row>
    <row r="176" spans="1:4" ht="30" x14ac:dyDescent="0.2">
      <c r="A176" s="52" t="s">
        <v>121</v>
      </c>
      <c r="B176" s="34" t="s">
        <v>110</v>
      </c>
      <c r="C176" s="40">
        <v>200</v>
      </c>
      <c r="D176" s="61">
        <v>0.3</v>
      </c>
    </row>
    <row r="177" spans="1:4" ht="45" hidden="1" x14ac:dyDescent="0.2">
      <c r="A177" s="27" t="s">
        <v>111</v>
      </c>
      <c r="B177" s="35" t="s">
        <v>112</v>
      </c>
      <c r="C177" s="39"/>
      <c r="D177" s="41">
        <f>SUM(D178:D179)</f>
        <v>0</v>
      </c>
    </row>
    <row r="178" spans="1:4" ht="60" hidden="1" x14ac:dyDescent="0.2">
      <c r="A178" s="52" t="s">
        <v>73</v>
      </c>
      <c r="B178" s="34" t="s">
        <v>112</v>
      </c>
      <c r="C178" s="40">
        <v>100</v>
      </c>
      <c r="D178" s="41"/>
    </row>
    <row r="179" spans="1:4" ht="30" hidden="1" x14ac:dyDescent="0.2">
      <c r="A179" s="52" t="s">
        <v>121</v>
      </c>
      <c r="B179" s="34" t="s">
        <v>112</v>
      </c>
      <c r="C179" s="40">
        <v>200</v>
      </c>
      <c r="D179" s="41"/>
    </row>
    <row r="180" spans="1:4" ht="60" hidden="1" x14ac:dyDescent="0.2">
      <c r="A180" s="27" t="s">
        <v>113</v>
      </c>
      <c r="B180" s="35" t="s">
        <v>114</v>
      </c>
      <c r="C180" s="39"/>
      <c r="D180" s="41">
        <f>SUM(D181)</f>
        <v>0</v>
      </c>
    </row>
    <row r="181" spans="1:4" ht="30" hidden="1" x14ac:dyDescent="0.2">
      <c r="A181" s="52" t="s">
        <v>121</v>
      </c>
      <c r="B181" s="34" t="s">
        <v>114</v>
      </c>
      <c r="C181" s="40">
        <v>200</v>
      </c>
      <c r="D181" s="41"/>
    </row>
    <row r="182" spans="1:4" ht="45" x14ac:dyDescent="0.2">
      <c r="A182" s="27" t="s">
        <v>95</v>
      </c>
      <c r="B182" s="35" t="s">
        <v>138</v>
      </c>
      <c r="C182" s="39"/>
      <c r="D182" s="41">
        <f>SUM(D183)</f>
        <v>112.4</v>
      </c>
    </row>
    <row r="183" spans="1:4" ht="15" x14ac:dyDescent="0.2">
      <c r="A183" s="52" t="s">
        <v>25</v>
      </c>
      <c r="B183" s="34" t="s">
        <v>138</v>
      </c>
      <c r="C183" s="40">
        <v>500</v>
      </c>
      <c r="D183" s="41">
        <v>112.4</v>
      </c>
    </row>
    <row r="184" spans="1:4" ht="45" hidden="1" x14ac:dyDescent="0.25">
      <c r="A184" s="68" t="s">
        <v>271</v>
      </c>
      <c r="B184" s="4" t="s">
        <v>272</v>
      </c>
      <c r="C184" s="5"/>
      <c r="D184" s="70">
        <f>SUM(D185)</f>
        <v>0</v>
      </c>
    </row>
    <row r="185" spans="1:4" ht="30" hidden="1" x14ac:dyDescent="0.2">
      <c r="A185" s="52" t="s">
        <v>82</v>
      </c>
      <c r="B185" s="5" t="s">
        <v>272</v>
      </c>
      <c r="C185" s="5" t="s">
        <v>76</v>
      </c>
      <c r="D185" s="70"/>
    </row>
    <row r="186" spans="1:4" ht="30" hidden="1" x14ac:dyDescent="0.2">
      <c r="A186" s="52" t="s">
        <v>348</v>
      </c>
      <c r="B186" s="39" t="s">
        <v>346</v>
      </c>
      <c r="C186" s="5"/>
      <c r="D186" s="70">
        <f>SUM(D187)</f>
        <v>0</v>
      </c>
    </row>
    <row r="187" spans="1:4" ht="15" hidden="1" x14ac:dyDescent="0.2">
      <c r="A187" s="59" t="s">
        <v>349</v>
      </c>
      <c r="B187" s="39" t="s">
        <v>347</v>
      </c>
      <c r="C187" s="5"/>
      <c r="D187" s="70">
        <f>SUM(D188)</f>
        <v>0</v>
      </c>
    </row>
    <row r="188" spans="1:4" ht="30" hidden="1" x14ac:dyDescent="0.2">
      <c r="A188" s="52" t="s">
        <v>121</v>
      </c>
      <c r="B188" s="40" t="s">
        <v>347</v>
      </c>
      <c r="C188" s="5" t="s">
        <v>76</v>
      </c>
      <c r="D188" s="70"/>
    </row>
    <row r="189" spans="1:4" ht="30" x14ac:dyDescent="0.2">
      <c r="A189" s="25" t="s">
        <v>122</v>
      </c>
      <c r="B189" s="33" t="s">
        <v>126</v>
      </c>
      <c r="C189" s="39"/>
      <c r="D189" s="41">
        <f>SUM(D190)</f>
        <v>352.2</v>
      </c>
    </row>
    <row r="190" spans="1:4" ht="30" x14ac:dyDescent="0.2">
      <c r="A190" s="26" t="s">
        <v>123</v>
      </c>
      <c r="B190" s="34" t="s">
        <v>125</v>
      </c>
      <c r="C190" s="39"/>
      <c r="D190" s="41">
        <f>SUM(D191)</f>
        <v>352.2</v>
      </c>
    </row>
    <row r="191" spans="1:4" ht="15" x14ac:dyDescent="0.2">
      <c r="A191" s="27" t="s">
        <v>124</v>
      </c>
      <c r="B191" s="35" t="s">
        <v>127</v>
      </c>
      <c r="C191" s="39"/>
      <c r="D191" s="41">
        <f>SUM(D192:D193)</f>
        <v>352.2</v>
      </c>
    </row>
    <row r="192" spans="1:4" ht="60" x14ac:dyDescent="0.2">
      <c r="A192" s="52" t="s">
        <v>73</v>
      </c>
      <c r="B192" s="34" t="s">
        <v>127</v>
      </c>
      <c r="C192" s="40">
        <v>100</v>
      </c>
      <c r="D192" s="41">
        <v>352.2</v>
      </c>
    </row>
    <row r="193" spans="1:4" ht="30" x14ac:dyDescent="0.2">
      <c r="A193" s="52" t="s">
        <v>121</v>
      </c>
      <c r="B193" s="4" t="s">
        <v>127</v>
      </c>
      <c r="C193" s="5" t="s">
        <v>76</v>
      </c>
      <c r="D193" s="70">
        <v>0</v>
      </c>
    </row>
    <row r="194" spans="1:4" ht="45" x14ac:dyDescent="0.2">
      <c r="A194" s="25" t="s">
        <v>115</v>
      </c>
      <c r="B194" s="33" t="s">
        <v>120</v>
      </c>
      <c r="C194" s="39"/>
      <c r="D194" s="41">
        <f>SUM(D195)</f>
        <v>526</v>
      </c>
    </row>
    <row r="195" spans="1:4" ht="30" x14ac:dyDescent="0.2">
      <c r="A195" s="26" t="s">
        <v>116</v>
      </c>
      <c r="B195" s="34" t="s">
        <v>118</v>
      </c>
      <c r="C195" s="39"/>
      <c r="D195" s="41">
        <f>SUM(D196,D198,D200)</f>
        <v>526</v>
      </c>
    </row>
    <row r="196" spans="1:4" ht="75" hidden="1" x14ac:dyDescent="0.2">
      <c r="A196" s="28" t="s">
        <v>117</v>
      </c>
      <c r="B196" s="35" t="s">
        <v>119</v>
      </c>
      <c r="C196" s="39"/>
      <c r="D196" s="41">
        <f>SUM(D197)</f>
        <v>0</v>
      </c>
    </row>
    <row r="197" spans="1:4" ht="30" hidden="1" x14ac:dyDescent="0.2">
      <c r="A197" s="52" t="s">
        <v>121</v>
      </c>
      <c r="B197" s="34" t="s">
        <v>119</v>
      </c>
      <c r="C197" s="40">
        <v>200</v>
      </c>
      <c r="D197" s="41"/>
    </row>
    <row r="198" spans="1:4" ht="15" hidden="1" x14ac:dyDescent="0.2">
      <c r="A198" s="27" t="s">
        <v>221</v>
      </c>
      <c r="B198" s="35" t="s">
        <v>222</v>
      </c>
      <c r="C198" s="39"/>
      <c r="D198" s="41">
        <f>SUM(D199)</f>
        <v>0</v>
      </c>
    </row>
    <row r="199" spans="1:4" ht="15" hidden="1" x14ac:dyDescent="0.2">
      <c r="A199" s="52" t="s">
        <v>86</v>
      </c>
      <c r="B199" s="34" t="s">
        <v>222</v>
      </c>
      <c r="C199" s="40">
        <v>700</v>
      </c>
      <c r="D199" s="41"/>
    </row>
    <row r="200" spans="1:4" ht="30" x14ac:dyDescent="0.2">
      <c r="A200" s="63" t="s">
        <v>315</v>
      </c>
      <c r="B200" s="35" t="s">
        <v>223</v>
      </c>
      <c r="C200" s="39"/>
      <c r="D200" s="41">
        <f>SUM(D201)</f>
        <v>526</v>
      </c>
    </row>
    <row r="201" spans="1:4" ht="15" x14ac:dyDescent="0.2">
      <c r="A201" s="52" t="s">
        <v>25</v>
      </c>
      <c r="B201" s="34" t="s">
        <v>223</v>
      </c>
      <c r="C201" s="40">
        <v>500</v>
      </c>
      <c r="D201" s="41">
        <v>526</v>
      </c>
    </row>
    <row r="202" spans="1:4" ht="45" x14ac:dyDescent="0.2">
      <c r="A202" s="25" t="s">
        <v>234</v>
      </c>
      <c r="B202" s="33" t="s">
        <v>133</v>
      </c>
      <c r="C202" s="39"/>
      <c r="D202" s="41">
        <f>SUM(D203)</f>
        <v>6</v>
      </c>
    </row>
    <row r="203" spans="1:4" ht="45" x14ac:dyDescent="0.2">
      <c r="A203" s="26" t="s">
        <v>235</v>
      </c>
      <c r="B203" s="34" t="s">
        <v>134</v>
      </c>
      <c r="C203" s="39"/>
      <c r="D203" s="41">
        <f>SUM(D204,D206,D208)</f>
        <v>6</v>
      </c>
    </row>
    <row r="204" spans="1:4" ht="30" x14ac:dyDescent="0.2">
      <c r="A204" s="27" t="s">
        <v>130</v>
      </c>
      <c r="B204" s="35" t="s">
        <v>135</v>
      </c>
      <c r="C204" s="39"/>
      <c r="D204" s="41">
        <f>SUM(D205)</f>
        <v>6</v>
      </c>
    </row>
    <row r="205" spans="1:4" ht="30" x14ac:dyDescent="0.2">
      <c r="A205" s="52" t="s">
        <v>121</v>
      </c>
      <c r="B205" s="34" t="s">
        <v>135</v>
      </c>
      <c r="C205" s="40">
        <v>200</v>
      </c>
      <c r="D205" s="41">
        <v>6</v>
      </c>
    </row>
    <row r="206" spans="1:4" ht="60" hidden="1" x14ac:dyDescent="0.2">
      <c r="A206" s="27" t="s">
        <v>131</v>
      </c>
      <c r="B206" s="35" t="s">
        <v>136</v>
      </c>
      <c r="C206" s="39"/>
      <c r="D206" s="41">
        <f>SUM(D207)</f>
        <v>0</v>
      </c>
    </row>
    <row r="207" spans="1:4" ht="30" hidden="1" x14ac:dyDescent="0.2">
      <c r="A207" s="52" t="s">
        <v>121</v>
      </c>
      <c r="B207" s="34" t="s">
        <v>136</v>
      </c>
      <c r="C207" s="40">
        <v>200</v>
      </c>
      <c r="D207" s="41"/>
    </row>
    <row r="208" spans="1:4" ht="30" hidden="1" x14ac:dyDescent="0.2">
      <c r="A208" s="27" t="s">
        <v>132</v>
      </c>
      <c r="B208" s="35" t="s">
        <v>137</v>
      </c>
      <c r="C208" s="39"/>
      <c r="D208" s="41">
        <f>SUM(D209:D210)</f>
        <v>0</v>
      </c>
    </row>
    <row r="209" spans="1:4" ht="30" hidden="1" x14ac:dyDescent="0.2">
      <c r="A209" s="52" t="s">
        <v>121</v>
      </c>
      <c r="B209" s="34" t="s">
        <v>137</v>
      </c>
      <c r="C209" s="40">
        <v>200</v>
      </c>
      <c r="D209" s="41"/>
    </row>
    <row r="210" spans="1:4" ht="30" hidden="1" x14ac:dyDescent="0.2">
      <c r="A210" s="52" t="s">
        <v>121</v>
      </c>
      <c r="B210" s="34" t="s">
        <v>137</v>
      </c>
      <c r="C210" s="40">
        <v>800</v>
      </c>
      <c r="D210" s="41"/>
    </row>
    <row r="211" spans="1:4" ht="63" x14ac:dyDescent="0.2">
      <c r="A211" s="38" t="s">
        <v>369</v>
      </c>
      <c r="B211" s="36" t="s">
        <v>190</v>
      </c>
      <c r="C211" s="44"/>
      <c r="D211" s="45">
        <f>SUM(D212)</f>
        <v>330.2</v>
      </c>
    </row>
    <row r="212" spans="1:4" ht="45" x14ac:dyDescent="0.2">
      <c r="A212" s="25" t="s">
        <v>187</v>
      </c>
      <c r="B212" s="33" t="s">
        <v>191</v>
      </c>
      <c r="C212" s="39"/>
      <c r="D212" s="41">
        <f>SUM(D218,D225,D235,D213)</f>
        <v>330.2</v>
      </c>
    </row>
    <row r="213" spans="1:4" ht="30" hidden="1" x14ac:dyDescent="0.2">
      <c r="A213" s="63" t="s">
        <v>420</v>
      </c>
      <c r="B213" s="11" t="s">
        <v>421</v>
      </c>
      <c r="C213" s="11"/>
      <c r="D213" s="69">
        <f>SUM(D214,D216)</f>
        <v>0</v>
      </c>
    </row>
    <row r="214" spans="1:4" ht="75" hidden="1" x14ac:dyDescent="0.2">
      <c r="A214" s="63" t="s">
        <v>422</v>
      </c>
      <c r="B214" s="11" t="s">
        <v>425</v>
      </c>
      <c r="C214" s="11"/>
      <c r="D214" s="69">
        <f t="shared" ref="D214" si="2">SUM(D215)</f>
        <v>0</v>
      </c>
    </row>
    <row r="215" spans="1:4" ht="60" hidden="1" x14ac:dyDescent="0.2">
      <c r="A215" s="52" t="s">
        <v>426</v>
      </c>
      <c r="B215" s="12" t="s">
        <v>425</v>
      </c>
      <c r="C215" s="7" t="s">
        <v>309</v>
      </c>
      <c r="D215" s="70"/>
    </row>
    <row r="216" spans="1:4" ht="75" hidden="1" x14ac:dyDescent="0.2">
      <c r="A216" s="63" t="s">
        <v>422</v>
      </c>
      <c r="B216" s="11" t="s">
        <v>423</v>
      </c>
      <c r="C216" s="11"/>
      <c r="D216" s="69">
        <f t="shared" ref="D216" si="3">SUM(D217)</f>
        <v>0</v>
      </c>
    </row>
    <row r="217" spans="1:4" ht="15" hidden="1" x14ac:dyDescent="0.2">
      <c r="A217" s="52" t="s">
        <v>78</v>
      </c>
      <c r="B217" s="12" t="s">
        <v>423</v>
      </c>
      <c r="C217" s="7" t="s">
        <v>79</v>
      </c>
      <c r="D217" s="70"/>
    </row>
    <row r="218" spans="1:4" ht="30" x14ac:dyDescent="0.2">
      <c r="A218" s="26" t="s">
        <v>207</v>
      </c>
      <c r="B218" s="34" t="s">
        <v>209</v>
      </c>
      <c r="C218" s="39"/>
      <c r="D218" s="41">
        <f>SUM(D219,D223,D221)</f>
        <v>170</v>
      </c>
    </row>
    <row r="219" spans="1:4" ht="60" x14ac:dyDescent="0.2">
      <c r="A219" s="27" t="s">
        <v>208</v>
      </c>
      <c r="B219" s="35" t="s">
        <v>210</v>
      </c>
      <c r="C219" s="39"/>
      <c r="D219" s="41">
        <f>SUM(D220)</f>
        <v>170</v>
      </c>
    </row>
    <row r="220" spans="1:4" ht="30" x14ac:dyDescent="0.2">
      <c r="A220" s="52" t="s">
        <v>83</v>
      </c>
      <c r="B220" s="34" t="s">
        <v>210</v>
      </c>
      <c r="C220" s="40">
        <v>600</v>
      </c>
      <c r="D220" s="41">
        <v>170</v>
      </c>
    </row>
    <row r="221" spans="1:4" ht="75" hidden="1" x14ac:dyDescent="0.2">
      <c r="A221" s="59" t="s">
        <v>281</v>
      </c>
      <c r="B221" s="11" t="s">
        <v>282</v>
      </c>
      <c r="C221" s="7"/>
      <c r="D221" s="69">
        <f>SUM(D222)</f>
        <v>0</v>
      </c>
    </row>
    <row r="222" spans="1:4" ht="15" hidden="1" x14ac:dyDescent="0.2">
      <c r="A222" s="52" t="s">
        <v>78</v>
      </c>
      <c r="B222" s="12" t="s">
        <v>282</v>
      </c>
      <c r="C222" s="7" t="s">
        <v>79</v>
      </c>
      <c r="D222" s="69"/>
    </row>
    <row r="223" spans="1:4" ht="60" hidden="1" x14ac:dyDescent="0.2">
      <c r="A223" s="63" t="s">
        <v>264</v>
      </c>
      <c r="B223" s="8" t="s">
        <v>258</v>
      </c>
      <c r="C223" s="8"/>
      <c r="D223" s="70">
        <f>SUM(D224)</f>
        <v>0</v>
      </c>
    </row>
    <row r="224" spans="1:4" ht="30" hidden="1" x14ac:dyDescent="0.2">
      <c r="A224" s="52" t="s">
        <v>83</v>
      </c>
      <c r="B224" s="7" t="s">
        <v>258</v>
      </c>
      <c r="C224" s="7" t="s">
        <v>80</v>
      </c>
      <c r="D224" s="70"/>
    </row>
    <row r="225" spans="1:4" ht="30" x14ac:dyDescent="0.2">
      <c r="A225" s="26" t="s">
        <v>188</v>
      </c>
      <c r="B225" s="34" t="s">
        <v>192</v>
      </c>
      <c r="C225" s="39"/>
      <c r="D225" s="41">
        <f>SUM(D228,D230,D226,D232)</f>
        <v>155.30000000000001</v>
      </c>
    </row>
    <row r="226" spans="1:4" ht="45" hidden="1" x14ac:dyDescent="0.2">
      <c r="A226" s="27" t="s">
        <v>227</v>
      </c>
      <c r="B226" s="35" t="s">
        <v>226</v>
      </c>
      <c r="C226" s="39"/>
      <c r="D226" s="41">
        <f>SUM(D227:D227)</f>
        <v>0</v>
      </c>
    </row>
    <row r="227" spans="1:4" ht="30" hidden="1" x14ac:dyDescent="0.2">
      <c r="A227" s="52" t="s">
        <v>83</v>
      </c>
      <c r="B227" s="34" t="s">
        <v>226</v>
      </c>
      <c r="C227" s="40">
        <v>600</v>
      </c>
      <c r="D227" s="41"/>
    </row>
    <row r="228" spans="1:4" ht="60" x14ac:dyDescent="0.2">
      <c r="A228" s="27" t="s">
        <v>205</v>
      </c>
      <c r="B228" s="35" t="s">
        <v>206</v>
      </c>
      <c r="C228" s="39"/>
      <c r="D228" s="41">
        <f>SUM(D229)</f>
        <v>36.799999999999997</v>
      </c>
    </row>
    <row r="229" spans="1:4" ht="30" x14ac:dyDescent="0.2">
      <c r="A229" s="52" t="s">
        <v>83</v>
      </c>
      <c r="B229" s="34" t="s">
        <v>206</v>
      </c>
      <c r="C229" s="40">
        <v>600</v>
      </c>
      <c r="D229" s="41">
        <v>36.799999999999997</v>
      </c>
    </row>
    <row r="230" spans="1:4" ht="45" x14ac:dyDescent="0.2">
      <c r="A230" s="27" t="s">
        <v>189</v>
      </c>
      <c r="B230" s="35" t="s">
        <v>193</v>
      </c>
      <c r="C230" s="39"/>
      <c r="D230" s="41">
        <f>SUM(D231)</f>
        <v>118.5</v>
      </c>
    </row>
    <row r="231" spans="1:4" ht="30" x14ac:dyDescent="0.2">
      <c r="A231" s="52" t="s">
        <v>83</v>
      </c>
      <c r="B231" s="34" t="s">
        <v>193</v>
      </c>
      <c r="C231" s="40">
        <v>600</v>
      </c>
      <c r="D231" s="41">
        <v>118.5</v>
      </c>
    </row>
    <row r="232" spans="1:4" ht="120" hidden="1" x14ac:dyDescent="0.2">
      <c r="A232" s="59" t="s">
        <v>314</v>
      </c>
      <c r="B232" s="22" t="s">
        <v>278</v>
      </c>
      <c r="C232" s="9"/>
      <c r="D232" s="69">
        <f>SUM(D233:D234)</f>
        <v>0</v>
      </c>
    </row>
    <row r="233" spans="1:4" ht="15" hidden="1" x14ac:dyDescent="0.2">
      <c r="A233" s="52" t="s">
        <v>25</v>
      </c>
      <c r="B233" s="9" t="s">
        <v>278</v>
      </c>
      <c r="C233" s="9" t="s">
        <v>81</v>
      </c>
      <c r="D233" s="69"/>
    </row>
    <row r="234" spans="1:4" ht="30" hidden="1" x14ac:dyDescent="0.2">
      <c r="A234" s="52" t="s">
        <v>83</v>
      </c>
      <c r="B234" s="9" t="s">
        <v>278</v>
      </c>
      <c r="C234" s="9" t="s">
        <v>80</v>
      </c>
      <c r="D234" s="69"/>
    </row>
    <row r="235" spans="1:4" ht="49.5" customHeight="1" x14ac:dyDescent="0.2">
      <c r="A235" s="63" t="s">
        <v>276</v>
      </c>
      <c r="B235" s="11" t="s">
        <v>273</v>
      </c>
      <c r="C235" s="7"/>
      <c r="D235" s="69">
        <f>SUM(D236)</f>
        <v>4.9000000000000004</v>
      </c>
    </row>
    <row r="236" spans="1:4" ht="45" x14ac:dyDescent="0.2">
      <c r="A236" s="59" t="s">
        <v>277</v>
      </c>
      <c r="B236" s="11" t="s">
        <v>274</v>
      </c>
      <c r="C236" s="7"/>
      <c r="D236" s="69">
        <f>SUM(D237)</f>
        <v>4.9000000000000004</v>
      </c>
    </row>
    <row r="237" spans="1:4" ht="30" x14ac:dyDescent="0.2">
      <c r="A237" s="52" t="s">
        <v>121</v>
      </c>
      <c r="B237" s="12" t="s">
        <v>274</v>
      </c>
      <c r="C237" s="7" t="s">
        <v>76</v>
      </c>
      <c r="D237" s="69">
        <v>4.9000000000000004</v>
      </c>
    </row>
    <row r="238" spans="1:4" ht="81.75" customHeight="1" x14ac:dyDescent="0.2">
      <c r="A238" s="38" t="s">
        <v>362</v>
      </c>
      <c r="B238" s="36" t="s">
        <v>214</v>
      </c>
      <c r="C238" s="44"/>
      <c r="D238" s="45">
        <f>SUM(D239)</f>
        <v>205.7</v>
      </c>
    </row>
    <row r="239" spans="1:4" ht="60" x14ac:dyDescent="0.2">
      <c r="A239" s="25" t="s">
        <v>211</v>
      </c>
      <c r="B239" s="33" t="s">
        <v>215</v>
      </c>
      <c r="C239" s="39"/>
      <c r="D239" s="41">
        <f>SUM(D240)</f>
        <v>205.7</v>
      </c>
    </row>
    <row r="240" spans="1:4" ht="45" x14ac:dyDescent="0.25">
      <c r="A240" s="30" t="s">
        <v>212</v>
      </c>
      <c r="B240" s="34" t="s">
        <v>216</v>
      </c>
      <c r="C240" s="39"/>
      <c r="D240" s="41">
        <f>SUM(D241,D244,D247)</f>
        <v>205.7</v>
      </c>
    </row>
    <row r="241" spans="1:4" ht="15" x14ac:dyDescent="0.25">
      <c r="A241" s="29" t="s">
        <v>213</v>
      </c>
      <c r="B241" s="35" t="s">
        <v>217</v>
      </c>
      <c r="C241" s="39"/>
      <c r="D241" s="41">
        <f>SUM(D242:D243)</f>
        <v>205.7</v>
      </c>
    </row>
    <row r="242" spans="1:4" ht="60" x14ac:dyDescent="0.2">
      <c r="A242" s="52" t="s">
        <v>73</v>
      </c>
      <c r="B242" s="34" t="s">
        <v>217</v>
      </c>
      <c r="C242" s="40">
        <v>100</v>
      </c>
      <c r="D242" s="69">
        <v>120</v>
      </c>
    </row>
    <row r="243" spans="1:4" ht="30" x14ac:dyDescent="0.2">
      <c r="A243" s="52" t="s">
        <v>121</v>
      </c>
      <c r="B243" s="34" t="s">
        <v>217</v>
      </c>
      <c r="C243" s="40">
        <v>200</v>
      </c>
      <c r="D243" s="56">
        <v>85.7</v>
      </c>
    </row>
    <row r="244" spans="1:4" ht="30" hidden="1" x14ac:dyDescent="0.25">
      <c r="A244" s="29" t="s">
        <v>218</v>
      </c>
      <c r="B244" s="35" t="s">
        <v>219</v>
      </c>
      <c r="C244" s="39"/>
      <c r="D244" s="41">
        <f>SUM(D245:D246)</f>
        <v>0</v>
      </c>
    </row>
    <row r="245" spans="1:4" ht="60" hidden="1" x14ac:dyDescent="0.2">
      <c r="A245" s="52" t="s">
        <v>73</v>
      </c>
      <c r="B245" s="34" t="s">
        <v>219</v>
      </c>
      <c r="C245" s="40">
        <v>100</v>
      </c>
      <c r="D245" s="41"/>
    </row>
    <row r="246" spans="1:4" ht="30" hidden="1" x14ac:dyDescent="0.2">
      <c r="A246" s="52" t="s">
        <v>121</v>
      </c>
      <c r="B246" s="34" t="s">
        <v>219</v>
      </c>
      <c r="C246" s="40">
        <v>200</v>
      </c>
      <c r="D246" s="41"/>
    </row>
    <row r="247" spans="1:4" ht="45" hidden="1" x14ac:dyDescent="0.25">
      <c r="A247" s="29" t="s">
        <v>220</v>
      </c>
      <c r="B247" s="35" t="s">
        <v>298</v>
      </c>
      <c r="C247" s="39"/>
      <c r="D247" s="41">
        <f>SUM(D248)</f>
        <v>0</v>
      </c>
    </row>
    <row r="248" spans="1:4" ht="30" hidden="1" x14ac:dyDescent="0.2">
      <c r="A248" s="52" t="s">
        <v>121</v>
      </c>
      <c r="B248" s="34" t="s">
        <v>298</v>
      </c>
      <c r="C248" s="40">
        <v>200</v>
      </c>
      <c r="D248" s="41"/>
    </row>
    <row r="249" spans="1:4" ht="15.75" x14ac:dyDescent="0.2">
      <c r="A249" s="57" t="s">
        <v>238</v>
      </c>
      <c r="B249" s="36" t="s">
        <v>237</v>
      </c>
      <c r="C249" s="40"/>
      <c r="D249" s="45">
        <f>SUM(D250)</f>
        <v>739.9</v>
      </c>
    </row>
    <row r="250" spans="1:4" ht="31.5" x14ac:dyDescent="0.2">
      <c r="A250" s="57" t="s">
        <v>412</v>
      </c>
      <c r="B250" s="35" t="s">
        <v>96</v>
      </c>
      <c r="C250" s="40"/>
      <c r="D250" s="41">
        <f>SUM(D251,D254,D256,D259,D263)</f>
        <v>739.9</v>
      </c>
    </row>
    <row r="251" spans="1:4" ht="15" x14ac:dyDescent="0.2">
      <c r="A251" s="27" t="s">
        <v>97</v>
      </c>
      <c r="B251" s="35" t="s">
        <v>98</v>
      </c>
      <c r="C251" s="39"/>
      <c r="D251" s="41">
        <f>SUM(D252,D253)</f>
        <v>10.8</v>
      </c>
    </row>
    <row r="252" spans="1:4" ht="30" x14ac:dyDescent="0.2">
      <c r="A252" s="52" t="s">
        <v>121</v>
      </c>
      <c r="B252" s="34" t="s">
        <v>98</v>
      </c>
      <c r="C252" s="40">
        <v>200</v>
      </c>
      <c r="D252" s="41">
        <v>3.9</v>
      </c>
    </row>
    <row r="253" spans="1:4" ht="15" x14ac:dyDescent="0.2">
      <c r="A253" s="52" t="s">
        <v>78</v>
      </c>
      <c r="B253" s="34" t="s">
        <v>98</v>
      </c>
      <c r="C253" s="40">
        <v>300</v>
      </c>
      <c r="D253" s="41">
        <v>6.9</v>
      </c>
    </row>
    <row r="254" spans="1:4" ht="45" x14ac:dyDescent="0.2">
      <c r="A254" s="27" t="s">
        <v>99</v>
      </c>
      <c r="B254" s="35" t="s">
        <v>100</v>
      </c>
      <c r="C254" s="39"/>
      <c r="D254" s="41">
        <f>SUM(D255)</f>
        <v>0</v>
      </c>
    </row>
    <row r="255" spans="1:4" ht="15" x14ac:dyDescent="0.2">
      <c r="A255" s="52" t="s">
        <v>74</v>
      </c>
      <c r="B255" s="34" t="s">
        <v>100</v>
      </c>
      <c r="C255" s="40">
        <v>800</v>
      </c>
      <c r="D255" s="41">
        <v>0</v>
      </c>
    </row>
    <row r="256" spans="1:4" ht="15.75" x14ac:dyDescent="0.2">
      <c r="A256" s="38" t="s">
        <v>88</v>
      </c>
      <c r="B256" s="36" t="s">
        <v>228</v>
      </c>
      <c r="C256" s="44"/>
      <c r="D256" s="45">
        <f>SUM(D257)</f>
        <v>454.9</v>
      </c>
    </row>
    <row r="257" spans="1:4" ht="30" x14ac:dyDescent="0.2">
      <c r="A257" s="27" t="s">
        <v>89</v>
      </c>
      <c r="B257" s="35" t="s">
        <v>229</v>
      </c>
      <c r="C257" s="39"/>
      <c r="D257" s="41">
        <f>SUM(D258)</f>
        <v>454.9</v>
      </c>
    </row>
    <row r="258" spans="1:4" ht="60" x14ac:dyDescent="0.2">
      <c r="A258" s="52" t="s">
        <v>73</v>
      </c>
      <c r="B258" s="34" t="s">
        <v>229</v>
      </c>
      <c r="C258" s="40">
        <v>100</v>
      </c>
      <c r="D258" s="41">
        <v>454.9</v>
      </c>
    </row>
    <row r="259" spans="1:4" ht="15.75" x14ac:dyDescent="0.2">
      <c r="A259" s="71" t="s">
        <v>255</v>
      </c>
      <c r="B259" s="72" t="s">
        <v>253</v>
      </c>
      <c r="C259" s="13"/>
      <c r="D259" s="58">
        <f>SUM(D260)</f>
        <v>131.69999999999999</v>
      </c>
    </row>
    <row r="260" spans="1:4" ht="30" x14ac:dyDescent="0.2">
      <c r="A260" s="60" t="s">
        <v>89</v>
      </c>
      <c r="B260" s="8" t="s">
        <v>254</v>
      </c>
      <c r="C260" s="4"/>
      <c r="D260" s="69">
        <f>SUM(D261:D262)</f>
        <v>131.69999999999999</v>
      </c>
    </row>
    <row r="261" spans="1:4" ht="60" x14ac:dyDescent="0.2">
      <c r="A261" s="52" t="s">
        <v>73</v>
      </c>
      <c r="B261" s="7" t="s">
        <v>254</v>
      </c>
      <c r="C261" s="5" t="s">
        <v>75</v>
      </c>
      <c r="D261" s="56">
        <v>118.7</v>
      </c>
    </row>
    <row r="262" spans="1:4" ht="30" x14ac:dyDescent="0.2">
      <c r="A262" s="52" t="s">
        <v>121</v>
      </c>
      <c r="B262" s="7" t="s">
        <v>254</v>
      </c>
      <c r="C262" s="5" t="s">
        <v>76</v>
      </c>
      <c r="D262" s="56">
        <v>13</v>
      </c>
    </row>
    <row r="263" spans="1:4" ht="15.75" x14ac:dyDescent="0.2">
      <c r="A263" s="38" t="s">
        <v>90</v>
      </c>
      <c r="B263" s="36" t="s">
        <v>230</v>
      </c>
      <c r="C263" s="44"/>
      <c r="D263" s="45">
        <f>SUM(D264)</f>
        <v>142.5</v>
      </c>
    </row>
    <row r="264" spans="1:4" ht="30" x14ac:dyDescent="0.2">
      <c r="A264" s="27" t="s">
        <v>89</v>
      </c>
      <c r="B264" s="35" t="s">
        <v>231</v>
      </c>
      <c r="C264" s="39"/>
      <c r="D264" s="41">
        <f>SUM(D265:D266)</f>
        <v>142.5</v>
      </c>
    </row>
    <row r="265" spans="1:4" ht="60" x14ac:dyDescent="0.2">
      <c r="A265" s="52" t="s">
        <v>73</v>
      </c>
      <c r="B265" s="34" t="s">
        <v>231</v>
      </c>
      <c r="C265" s="40">
        <v>100</v>
      </c>
      <c r="D265" s="56">
        <v>136.30000000000001</v>
      </c>
    </row>
    <row r="266" spans="1:4" ht="30" x14ac:dyDescent="0.2">
      <c r="A266" s="52" t="s">
        <v>121</v>
      </c>
      <c r="B266" s="34" t="s">
        <v>231</v>
      </c>
      <c r="C266" s="40">
        <v>200</v>
      </c>
      <c r="D266" s="56">
        <v>6.2</v>
      </c>
    </row>
    <row r="267" spans="1:4" ht="19.5" thickBot="1" x14ac:dyDescent="0.25">
      <c r="A267" s="48" t="s">
        <v>239</v>
      </c>
      <c r="B267" s="49"/>
      <c r="C267" s="50"/>
      <c r="D267" s="51">
        <f>SUM(D9,D74,D88,D103,D116,D140,D158,D211,D238,D249)</f>
        <v>38200.199999999997</v>
      </c>
    </row>
  </sheetData>
  <mergeCells count="6">
    <mergeCell ref="A1:D1"/>
    <mergeCell ref="A2:D2"/>
    <mergeCell ref="A3:D3"/>
    <mergeCell ref="A4:D4"/>
    <mergeCell ref="A6:D6"/>
    <mergeCell ref="A5:D5"/>
  </mergeCells>
  <pageMargins left="0.59055118110236227" right="0.19685039370078741" top="0.19685039370078741" bottom="0.1968503937007874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 </vt:lpstr>
      <vt:lpstr>отрасли </vt:lpstr>
      <vt:lpstr>ЦС</vt:lpstr>
      <vt:lpstr>'получатели '!Заголовки_для_печати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Пользователь</cp:lastModifiedBy>
  <cp:lastPrinted>2021-04-13T07:25:27Z</cp:lastPrinted>
  <dcterms:created xsi:type="dcterms:W3CDTF">2012-12-11T08:33:08Z</dcterms:created>
  <dcterms:modified xsi:type="dcterms:W3CDTF">2021-04-21T11:16:36Z</dcterms:modified>
</cp:coreProperties>
</file>