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040"/>
  </bookViews>
  <sheets>
    <sheet name="получатели" sheetId="4" r:id="rId1"/>
    <sheet name="отрасли " sheetId="2" r:id="rId2"/>
    <sheet name="ЦС" sheetId="3" r:id="rId3"/>
  </sheets>
  <definedNames>
    <definedName name="_xlnm.Print_Titles" localSheetId="0">получатели!$12:$13</definedName>
  </definedNames>
  <calcPr calcId="125725"/>
</workbook>
</file>

<file path=xl/calcChain.xml><?xml version="1.0" encoding="utf-8"?>
<calcChain xmlns="http://schemas.openxmlformats.org/spreadsheetml/2006/main">
  <c r="G397" i="4"/>
  <c r="G356"/>
  <c r="G381"/>
  <c r="G382"/>
  <c r="G380" s="1"/>
  <c r="G212"/>
  <c r="G220"/>
  <c r="G219" s="1"/>
  <c r="G218" s="1"/>
  <c r="G169"/>
  <c r="G200"/>
  <c r="G199"/>
  <c r="G198" s="1"/>
  <c r="G151"/>
  <c r="G166"/>
  <c r="G165"/>
  <c r="G164" s="1"/>
  <c r="G142"/>
  <c r="G141" s="1"/>
  <c r="G140" s="1"/>
  <c r="G85"/>
  <c r="G84" s="1"/>
  <c r="G86"/>
  <c r="G74"/>
  <c r="G73" s="1"/>
  <c r="G72" s="1"/>
  <c r="G456"/>
  <c r="G455" s="1"/>
  <c r="G454" s="1"/>
  <c r="G453" s="1"/>
  <c r="G452" s="1"/>
  <c r="G451" s="1"/>
  <c r="G448"/>
  <c r="G446"/>
  <c r="G444"/>
  <c r="G438"/>
  <c r="G437" s="1"/>
  <c r="G436" s="1"/>
  <c r="G430"/>
  <c r="G429" s="1"/>
  <c r="G428" s="1"/>
  <c r="G427" s="1"/>
  <c r="G426" s="1"/>
  <c r="G425" s="1"/>
  <c r="G423"/>
  <c r="G422" s="1"/>
  <c r="G421" s="1"/>
  <c r="G420" s="1"/>
  <c r="G419" s="1"/>
  <c r="G418" s="1"/>
  <c r="G416"/>
  <c r="G415" s="1"/>
  <c r="G414" s="1"/>
  <c r="G413" s="1"/>
  <c r="G412" s="1"/>
  <c r="G411" s="1"/>
  <c r="G409"/>
  <c r="G408"/>
  <c r="G407" s="1"/>
  <c r="G406" s="1"/>
  <c r="G405" s="1"/>
  <c r="G403"/>
  <c r="G402" s="1"/>
  <c r="G401" s="1"/>
  <c r="G400" s="1"/>
  <c r="G399" s="1"/>
  <c r="G396"/>
  <c r="G395" s="1"/>
  <c r="G394" s="1"/>
  <c r="G392"/>
  <c r="G390"/>
  <c r="G388"/>
  <c r="G378"/>
  <c r="G377" s="1"/>
  <c r="G375"/>
  <c r="G374" s="1"/>
  <c r="G370"/>
  <c r="G368"/>
  <c r="G366"/>
  <c r="G364"/>
  <c r="G362"/>
  <c r="G360"/>
  <c r="G354"/>
  <c r="G353" s="1"/>
  <c r="G352" s="1"/>
  <c r="G351" s="1"/>
  <c r="G349"/>
  <c r="G347"/>
  <c r="G345"/>
  <c r="G343"/>
  <c r="G336"/>
  <c r="G335" s="1"/>
  <c r="G334" s="1"/>
  <c r="G333" s="1"/>
  <c r="G332" s="1"/>
  <c r="G330"/>
  <c r="G329" s="1"/>
  <c r="G328" s="1"/>
  <c r="G327" s="1"/>
  <c r="G326" s="1"/>
  <c r="G324"/>
  <c r="G323" s="1"/>
  <c r="G322" s="1"/>
  <c r="G321" s="1"/>
  <c r="G320" s="1"/>
  <c r="G317"/>
  <c r="G316"/>
  <c r="G315" s="1"/>
  <c r="G314" s="1"/>
  <c r="G313" s="1"/>
  <c r="G311"/>
  <c r="G309"/>
  <c r="G302"/>
  <c r="G301"/>
  <c r="G300" s="1"/>
  <c r="G299" s="1"/>
  <c r="G298" s="1"/>
  <c r="G297" s="1"/>
  <c r="G295"/>
  <c r="G294" s="1"/>
  <c r="G293" s="1"/>
  <c r="G292" s="1"/>
  <c r="G291" s="1"/>
  <c r="G290" s="1"/>
  <c r="G288"/>
  <c r="G287"/>
  <c r="G286" s="1"/>
  <c r="G285" s="1"/>
  <c r="G283"/>
  <c r="G281"/>
  <c r="G275"/>
  <c r="G273"/>
  <c r="G267"/>
  <c r="G266" s="1"/>
  <c r="G265" s="1"/>
  <c r="G264" s="1"/>
  <c r="G263" s="1"/>
  <c r="G259"/>
  <c r="G258" s="1"/>
  <c r="G257" s="1"/>
  <c r="G256" s="1"/>
  <c r="G255" s="1"/>
  <c r="G254" s="1"/>
  <c r="G250"/>
  <c r="G249" s="1"/>
  <c r="G248" s="1"/>
  <c r="G247" s="1"/>
  <c r="G244"/>
  <c r="G243" s="1"/>
  <c r="G242" s="1"/>
  <c r="G241" s="1"/>
  <c r="G240" s="1"/>
  <c r="G239" s="1"/>
  <c r="G237"/>
  <c r="G235"/>
  <c r="G233"/>
  <c r="G226"/>
  <c r="G225" s="1"/>
  <c r="G224" s="1"/>
  <c r="G223" s="1"/>
  <c r="G222" s="1"/>
  <c r="G216"/>
  <c r="G215" s="1"/>
  <c r="G214" s="1"/>
  <c r="G213" s="1"/>
  <c r="G210"/>
  <c r="G209" s="1"/>
  <c r="G207"/>
  <c r="G206" s="1"/>
  <c r="G196"/>
  <c r="G195" s="1"/>
  <c r="G194" s="1"/>
  <c r="G193" s="1"/>
  <c r="G191"/>
  <c r="G189"/>
  <c r="G187"/>
  <c r="G184"/>
  <c r="G181"/>
  <c r="G179"/>
  <c r="G177"/>
  <c r="G175"/>
  <c r="G173"/>
  <c r="G162"/>
  <c r="G161" s="1"/>
  <c r="G160" s="1"/>
  <c r="G159" s="1"/>
  <c r="G157"/>
  <c r="G155"/>
  <c r="G149"/>
  <c r="G148" s="1"/>
  <c r="G147" s="1"/>
  <c r="G146" s="1"/>
  <c r="G145" s="1"/>
  <c r="G138"/>
  <c r="G137" s="1"/>
  <c r="G136" s="1"/>
  <c r="G134"/>
  <c r="G132"/>
  <c r="G130"/>
  <c r="G124"/>
  <c r="G123" s="1"/>
  <c r="G122" s="1"/>
  <c r="G121" s="1"/>
  <c r="G120" s="1"/>
  <c r="G117"/>
  <c r="G115"/>
  <c r="G113"/>
  <c r="G107"/>
  <c r="G105"/>
  <c r="G103"/>
  <c r="G101"/>
  <c r="G99"/>
  <c r="G92"/>
  <c r="G91" s="1"/>
  <c r="G90" s="1"/>
  <c r="G89" s="1"/>
  <c r="G88" s="1"/>
  <c r="G82"/>
  <c r="G81" s="1"/>
  <c r="G80" s="1"/>
  <c r="G79" s="1"/>
  <c r="G78" s="1"/>
  <c r="G70"/>
  <c r="G67"/>
  <c r="G64"/>
  <c r="G62"/>
  <c r="G60"/>
  <c r="G55"/>
  <c r="G52" s="1"/>
  <c r="G51" s="1"/>
  <c r="G50" s="1"/>
  <c r="G53"/>
  <c r="G47"/>
  <c r="G46" s="1"/>
  <c r="G45" s="1"/>
  <c r="G44" s="1"/>
  <c r="G43" s="1"/>
  <c r="G39"/>
  <c r="G38" s="1"/>
  <c r="G37" s="1"/>
  <c r="G36" s="1"/>
  <c r="G35" s="1"/>
  <c r="G33"/>
  <c r="G32" s="1"/>
  <c r="G31" s="1"/>
  <c r="G27"/>
  <c r="G26" s="1"/>
  <c r="G25" s="1"/>
  <c r="G24" s="1"/>
  <c r="G23" s="1"/>
  <c r="G22" s="1"/>
  <c r="G18"/>
  <c r="G17" s="1"/>
  <c r="G16" s="1"/>
  <c r="G15" s="1"/>
  <c r="F336" i="2"/>
  <c r="F335" s="1"/>
  <c r="F334" s="1"/>
  <c r="F316"/>
  <c r="F315" s="1"/>
  <c r="F314" s="1"/>
  <c r="F282"/>
  <c r="F281" s="1"/>
  <c r="F280" s="1"/>
  <c r="F239"/>
  <c r="F238" s="1"/>
  <c r="F237" s="1"/>
  <c r="F181"/>
  <c r="F180" s="1"/>
  <c r="F179" s="1"/>
  <c r="F109"/>
  <c r="F108" s="1"/>
  <c r="F107" s="1"/>
  <c r="F90"/>
  <c r="F89" s="1"/>
  <c r="F88" s="1"/>
  <c r="D230" i="3"/>
  <c r="D96"/>
  <c r="F167" i="2"/>
  <c r="G373" i="4" l="1"/>
  <c r="G372" s="1"/>
  <c r="G280"/>
  <c r="G279" s="1"/>
  <c r="G278" s="1"/>
  <c r="G277" s="1"/>
  <c r="G272"/>
  <c r="G271" s="1"/>
  <c r="G270" s="1"/>
  <c r="G262" s="1"/>
  <c r="G232"/>
  <c r="G231" s="1"/>
  <c r="G230" s="1"/>
  <c r="G229" s="1"/>
  <c r="G228" s="1"/>
  <c r="G205"/>
  <c r="G204" s="1"/>
  <c r="G203" s="1"/>
  <c r="G202" s="1"/>
  <c r="G154"/>
  <c r="G153" s="1"/>
  <c r="G152" s="1"/>
  <c r="G246"/>
  <c r="G172"/>
  <c r="G171" s="1"/>
  <c r="G170" s="1"/>
  <c r="G168" s="1"/>
  <c r="G342"/>
  <c r="G341" s="1"/>
  <c r="G340" s="1"/>
  <c r="G339" s="1"/>
  <c r="G443"/>
  <c r="G442" s="1"/>
  <c r="G435" s="1"/>
  <c r="G434" s="1"/>
  <c r="G433" s="1"/>
  <c r="G432" s="1"/>
  <c r="G98"/>
  <c r="G97" s="1"/>
  <c r="G96" s="1"/>
  <c r="G95" s="1"/>
  <c r="G308"/>
  <c r="G307" s="1"/>
  <c r="G306" s="1"/>
  <c r="G305" s="1"/>
  <c r="G319"/>
  <c r="G359"/>
  <c r="G358" s="1"/>
  <c r="G357" s="1"/>
  <c r="G387"/>
  <c r="G386" s="1"/>
  <c r="G385" s="1"/>
  <c r="G384" s="1"/>
  <c r="G129"/>
  <c r="G128" s="1"/>
  <c r="G127" s="1"/>
  <c r="G112"/>
  <c r="G111" s="1"/>
  <c r="G110" s="1"/>
  <c r="G109" s="1"/>
  <c r="G77"/>
  <c r="G59"/>
  <c r="G58" s="1"/>
  <c r="G57" s="1"/>
  <c r="G49" s="1"/>
  <c r="G14"/>
  <c r="G144"/>
  <c r="G304"/>
  <c r="D131" i="3"/>
  <c r="D130" s="1"/>
  <c r="D129" s="1"/>
  <c r="D106"/>
  <c r="D105" s="1"/>
  <c r="D104" s="1"/>
  <c r="D49"/>
  <c r="F193" i="2"/>
  <c r="F192" s="1"/>
  <c r="F191" s="1"/>
  <c r="F190" s="1"/>
  <c r="F189" s="1"/>
  <c r="F177"/>
  <c r="F176" s="1"/>
  <c r="F175" s="1"/>
  <c r="F122"/>
  <c r="G338" i="4" l="1"/>
  <c r="G261" s="1"/>
  <c r="G126"/>
  <c r="G119" s="1"/>
  <c r="G94"/>
  <c r="G30"/>
  <c r="D77" i="3"/>
  <c r="F307" i="2"/>
  <c r="G29" i="4" l="1"/>
  <c r="G458" s="1"/>
  <c r="D184" i="3"/>
  <c r="D69"/>
  <c r="D72"/>
  <c r="D63"/>
  <c r="D28"/>
  <c r="D22"/>
  <c r="F300" i="2"/>
  <c r="F297"/>
  <c r="F291"/>
  <c r="F273"/>
  <c r="F219"/>
  <c r="F85"/>
  <c r="D224" i="3" l="1"/>
  <c r="D219"/>
  <c r="D100"/>
  <c r="D98"/>
  <c r="D79"/>
  <c r="D75"/>
  <c r="D67"/>
  <c r="D41"/>
  <c r="F305" i="2"/>
  <c r="F303"/>
  <c r="F295"/>
  <c r="F247"/>
  <c r="F171"/>
  <c r="F169"/>
  <c r="F105"/>
  <c r="F104" s="1"/>
  <c r="F103" s="1"/>
  <c r="F102" s="1"/>
  <c r="F101" s="1"/>
  <c r="F37"/>
  <c r="F17"/>
  <c r="F45" l="1"/>
  <c r="F44" s="1"/>
  <c r="F43" s="1"/>
  <c r="F42" s="1"/>
  <c r="F41" s="1"/>
  <c r="D87" i="3"/>
  <c r="D24"/>
  <c r="D32"/>
  <c r="F269" i="2"/>
  <c r="F254"/>
  <c r="F253" s="1"/>
  <c r="F252" s="1"/>
  <c r="F251" s="1"/>
  <c r="F249"/>
  <c r="F211"/>
  <c r="F210" s="1"/>
  <c r="F209" s="1"/>
  <c r="F208" s="1"/>
  <c r="F51"/>
  <c r="F235" l="1"/>
  <c r="F234" s="1"/>
  <c r="F232"/>
  <c r="F231" s="1"/>
  <c r="D197" i="3"/>
  <c r="F230" i="2" l="1"/>
  <c r="F229" s="1"/>
  <c r="F217"/>
  <c r="F81"/>
  <c r="F33" l="1"/>
  <c r="D195" i="3"/>
  <c r="D56"/>
  <c r="D55" s="1"/>
  <c r="D218"/>
  <c r="F332" i="2"/>
  <c r="F331" s="1"/>
  <c r="F330" s="1"/>
  <c r="F263"/>
  <c r="F262" s="1"/>
  <c r="F36"/>
  <c r="F148"/>
  <c r="D162" i="3"/>
  <c r="D161" s="1"/>
  <c r="D125"/>
  <c r="D115"/>
  <c r="D65"/>
  <c r="D43"/>
  <c r="F293" i="2"/>
  <c r="F223"/>
  <c r="F136"/>
  <c r="F329" l="1"/>
  <c r="F328" s="1"/>
  <c r="D89" i="3"/>
  <c r="F53" i="2"/>
  <c r="F132"/>
  <c r="F354"/>
  <c r="F278"/>
  <c r="F277" s="1"/>
  <c r="F276" s="1"/>
  <c r="F275" s="1"/>
  <c r="D86" i="3" l="1"/>
  <c r="D85" s="1"/>
  <c r="D84" s="1"/>
  <c r="F50" i="2"/>
  <c r="F49" s="1"/>
  <c r="F48" s="1"/>
  <c r="D234" i="3"/>
  <c r="D223"/>
  <c r="D216"/>
  <c r="D215" s="1"/>
  <c r="D213"/>
  <c r="D211"/>
  <c r="D209"/>
  <c r="D204"/>
  <c r="D202"/>
  <c r="D200"/>
  <c r="D193"/>
  <c r="D192" s="1"/>
  <c r="D190"/>
  <c r="D189" s="1"/>
  <c r="D182"/>
  <c r="D180"/>
  <c r="D176"/>
  <c r="D174"/>
  <c r="D172"/>
  <c r="D168"/>
  <c r="D166"/>
  <c r="D159"/>
  <c r="D157"/>
  <c r="D154"/>
  <c r="D151"/>
  <c r="D149"/>
  <c r="D147"/>
  <c r="D145"/>
  <c r="D142"/>
  <c r="D140"/>
  <c r="D136"/>
  <c r="D127"/>
  <c r="D123"/>
  <c r="D121"/>
  <c r="D119"/>
  <c r="D113"/>
  <c r="D111"/>
  <c r="D102"/>
  <c r="D94"/>
  <c r="D82"/>
  <c r="D81" s="1"/>
  <c r="D61"/>
  <c r="D60" s="1"/>
  <c r="D53"/>
  <c r="D51"/>
  <c r="D39"/>
  <c r="D38" s="1"/>
  <c r="D47"/>
  <c r="D46" s="1"/>
  <c r="D36"/>
  <c r="D34"/>
  <c r="D30"/>
  <c r="D26"/>
  <c r="D20"/>
  <c r="D17"/>
  <c r="D15"/>
  <c r="D13"/>
  <c r="D11"/>
  <c r="D93" l="1"/>
  <c r="D92" s="1"/>
  <c r="D91" s="1"/>
  <c r="D19"/>
  <c r="D144"/>
  <c r="D171"/>
  <c r="D170" s="1"/>
  <c r="D110"/>
  <c r="D109" s="1"/>
  <c r="D45"/>
  <c r="D229"/>
  <c r="D228" s="1"/>
  <c r="D135"/>
  <c r="D165"/>
  <c r="D59"/>
  <c r="D10"/>
  <c r="D118"/>
  <c r="D117" s="1"/>
  <c r="D208"/>
  <c r="D207" s="1"/>
  <c r="D164"/>
  <c r="D199"/>
  <c r="D188" s="1"/>
  <c r="D179"/>
  <c r="D178" s="1"/>
  <c r="D108" l="1"/>
  <c r="D134"/>
  <c r="D133" s="1"/>
  <c r="D187"/>
  <c r="D9"/>
  <c r="D8" s="1"/>
  <c r="D206"/>
  <c r="D58"/>
  <c r="D236" l="1"/>
  <c r="F58" i="2"/>
  <c r="F57" s="1"/>
  <c r="F13"/>
  <c r="F12" s="1"/>
  <c r="F11" s="1"/>
  <c r="F16"/>
  <c r="F15" s="1"/>
  <c r="F25"/>
  <c r="F24" s="1"/>
  <c r="F23" s="1"/>
  <c r="F22" s="1"/>
  <c r="F32"/>
  <c r="F31" s="1"/>
  <c r="F30" s="1"/>
  <c r="F29" s="1"/>
  <c r="F63"/>
  <c r="F67"/>
  <c r="F70"/>
  <c r="F73"/>
  <c r="F77"/>
  <c r="F76" s="1"/>
  <c r="F83"/>
  <c r="F98"/>
  <c r="F97" s="1"/>
  <c r="F96" s="1"/>
  <c r="F95" s="1"/>
  <c r="F94" s="1"/>
  <c r="F93" s="1"/>
  <c r="F115"/>
  <c r="F114" s="1"/>
  <c r="F113" s="1"/>
  <c r="F112" s="1"/>
  <c r="F111" s="1"/>
  <c r="F100" s="1"/>
  <c r="F124"/>
  <c r="F121" s="1"/>
  <c r="F130"/>
  <c r="F134"/>
  <c r="F138"/>
  <c r="F144"/>
  <c r="F146"/>
  <c r="F154"/>
  <c r="F153" s="1"/>
  <c r="F152" s="1"/>
  <c r="F151" s="1"/>
  <c r="F150" s="1"/>
  <c r="F161"/>
  <c r="F160" s="1"/>
  <c r="F173"/>
  <c r="F166" s="1"/>
  <c r="F187"/>
  <c r="F186" s="1"/>
  <c r="F200"/>
  <c r="F202"/>
  <c r="F221"/>
  <c r="F225"/>
  <c r="F245"/>
  <c r="F244" s="1"/>
  <c r="F260"/>
  <c r="F259" s="1"/>
  <c r="F271"/>
  <c r="F268" s="1"/>
  <c r="F289"/>
  <c r="F288" s="1"/>
  <c r="F312"/>
  <c r="F311" s="1"/>
  <c r="F310" s="1"/>
  <c r="F309" s="1"/>
  <c r="F323"/>
  <c r="F322" s="1"/>
  <c r="F326"/>
  <c r="F325" s="1"/>
  <c r="F342"/>
  <c r="F341" s="1"/>
  <c r="F345"/>
  <c r="F344" s="1"/>
  <c r="F352"/>
  <c r="F356"/>
  <c r="F363"/>
  <c r="F362" s="1"/>
  <c r="F361" s="1"/>
  <c r="F360" s="1"/>
  <c r="F370"/>
  <c r="F369" s="1"/>
  <c r="F368" s="1"/>
  <c r="F367" s="1"/>
  <c r="F377"/>
  <c r="F376" s="1"/>
  <c r="F375" s="1"/>
  <c r="F374" s="1"/>
  <c r="F321" l="1"/>
  <c r="F320" s="1"/>
  <c r="F319" s="1"/>
  <c r="F143"/>
  <c r="F267"/>
  <c r="F266" s="1"/>
  <c r="F265" s="1"/>
  <c r="F243"/>
  <c r="F242" s="1"/>
  <c r="F241" s="1"/>
  <c r="F75"/>
  <c r="F165"/>
  <c r="F164" s="1"/>
  <c r="F163" s="1"/>
  <c r="F258"/>
  <c r="F257" s="1"/>
  <c r="F256" s="1"/>
  <c r="F129"/>
  <c r="F128" s="1"/>
  <c r="F127" s="1"/>
  <c r="F126" s="1"/>
  <c r="F185"/>
  <c r="F184" s="1"/>
  <c r="F183" s="1"/>
  <c r="F159"/>
  <c r="F158" s="1"/>
  <c r="F157" s="1"/>
  <c r="F340"/>
  <c r="F339" s="1"/>
  <c r="F338" s="1"/>
  <c r="F351"/>
  <c r="F350" s="1"/>
  <c r="F80"/>
  <c r="F79" s="1"/>
  <c r="F21"/>
  <c r="F206"/>
  <c r="F318" l="1"/>
  <c r="F349"/>
  <c r="F348" s="1"/>
  <c r="F142" l="1"/>
  <c r="F156"/>
  <c r="F65"/>
  <c r="F62" s="1"/>
  <c r="F56" s="1"/>
  <c r="F55" l="1"/>
  <c r="F47" s="1"/>
  <c r="F10" s="1"/>
  <c r="F366" l="1"/>
  <c r="F365" s="1"/>
  <c r="F141" l="1"/>
  <c r="F140" s="1"/>
  <c r="F227" l="1"/>
  <c r="F216" s="1"/>
  <c r="F204"/>
  <c r="F199" s="1"/>
  <c r="F198" s="1"/>
  <c r="F197" s="1"/>
  <c r="F196" s="1"/>
  <c r="F373"/>
  <c r="F372" s="1"/>
  <c r="F359"/>
  <c r="F358" s="1"/>
  <c r="F287" l="1"/>
  <c r="F286" s="1"/>
  <c r="F347"/>
  <c r="F285" l="1"/>
  <c r="F284" s="1"/>
  <c r="F215"/>
  <c r="F214" s="1"/>
  <c r="F213" s="1"/>
  <c r="F195" l="1"/>
  <c r="F120"/>
  <c r="F119" s="1"/>
  <c r="F118" s="1"/>
  <c r="F117" s="1"/>
  <c r="F379" l="1"/>
</calcChain>
</file>

<file path=xl/sharedStrings.xml><?xml version="1.0" encoding="utf-8"?>
<sst xmlns="http://schemas.openxmlformats.org/spreadsheetml/2006/main" count="3843" uniqueCount="394">
  <si>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</si>
  <si>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</si>
  <si>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</si>
  <si>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</si>
  <si>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</si>
  <si>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</si>
  <si>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</si>
  <si>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</si>
  <si>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</si>
  <si>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</si>
  <si>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</si>
  <si>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</si>
  <si>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</si>
  <si>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</si>
  <si>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</si>
  <si>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</si>
  <si>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</si>
  <si>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</si>
  <si>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</si>
  <si>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</si>
  <si>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</si>
  <si>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</si>
  <si>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</si>
  <si>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</si>
  <si>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</si>
  <si>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</si>
  <si>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</si>
  <si>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</si>
  <si>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</si>
  <si>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</si>
  <si>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</si>
  <si>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</si>
  <si>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</si>
  <si>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</si>
  <si>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</si>
  <si>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</si>
  <si>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</si>
  <si>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</si>
  <si>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</si>
  <si>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</si>
  <si>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</si>
  <si>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</si>
  <si>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</si>
  <si>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</si>
  <si>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</si>
  <si>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</si>
  <si>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</si>
  <si>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</si>
  <si>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</si>
  <si>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Средства массовой информации</t>
  </si>
  <si>
    <t>12</t>
  </si>
  <si>
    <t>Периодическая печать и издательства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</si>
  <si>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</si>
  <si>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</si>
  <si>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</si>
  <si>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</si>
  <si>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</si>
  <si>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</si>
  <si>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</si>
  <si>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</si>
  <si>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</si>
  <si>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</si>
  <si>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</si>
  <si>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</si>
  <si>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</si>
  <si>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</si>
  <si>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</si>
  <si>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</si>
  <si>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</si>
  <si>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</si>
  <si>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</si>
  <si>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</si>
  <si>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</si>
  <si>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</si>
  <si>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</si>
  <si>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</si>
  <si>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</si>
  <si>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</si>
  <si>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</si>
  <si>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</si>
  <si>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</si>
  <si>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</si>
  <si>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</si>
  <si>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</si>
  <si>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</si>
  <si>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</si>
  <si>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</si>
  <si>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</si>
  <si>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</si>
  <si>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</si>
  <si>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</si>
  <si>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</si>
  <si>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 xml:space="preserve"> 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</si>
  <si>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</si>
  <si>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</si>
  <si>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</si>
  <si>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</si>
  <si>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</si>
  <si>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</si>
  <si>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</si>
  <si>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</si>
  <si>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</si>
  <si>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</si>
  <si>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</si>
  <si>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</si>
  <si>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</si>
  <si>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</si>
  <si>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</si>
  <si>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</si>
  <si>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</si>
  <si>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</si>
  <si>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</si>
  <si>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</si>
  <si>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</si>
  <si>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</si>
  <si>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</si>
  <si>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</si>
  <si>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</si>
  <si>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</si>
  <si>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</si>
  <si>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</si>
  <si>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</si>
  <si>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</si>
  <si>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</si>
  <si>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</si>
  <si>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</si>
  <si>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</si>
  <si>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</si>
  <si>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</si>
  <si>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</si>
  <si>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</si>
  <si>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</si>
  <si>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</si>
  <si>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</si>
  <si>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</si>
  <si>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</si>
  <si>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</si>
  <si>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</si>
  <si>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</si>
  <si>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</si>
  <si>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</si>
  <si>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</si>
  <si>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</si>
  <si>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</si>
  <si>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Подпрограмма муниципальной программы «Молодежная  поолитика»</t>
  </si>
  <si>
    <t>Основное мероприятие «Молодежь»</t>
  </si>
  <si>
    <t>Реализация мероприятий активной политики и дополнительных мероприятий в сфере занятости населения</t>
  </si>
  <si>
    <t>01 0 00 00000</t>
  </si>
  <si>
    <t>01 2 00 00000</t>
  </si>
  <si>
    <t>01 2 02 00000</t>
  </si>
  <si>
    <t>01 2 02 43040</t>
  </si>
  <si>
    <t>01 2 02 43030</t>
  </si>
  <si>
    <t>07 2 01 25900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</si>
  <si>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</si>
  <si>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</si>
  <si>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</si>
  <si>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</si>
  <si>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</si>
  <si>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</si>
  <si>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</si>
  <si>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</si>
  <si>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</si>
  <si>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 xml:space="preserve">06 2 01 S1160 </t>
  </si>
  <si>
    <t>Компенсация расходов по возмещению убытков для обеспечения пассажирских  перевозок между поселениями в границах муниципального района</t>
  </si>
  <si>
    <t xml:space="preserve">06 2 01 41170 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</si>
  <si>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</si>
  <si>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</si>
  <si>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</si>
  <si>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</si>
  <si>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</si>
  <si>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</si>
  <si>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</si>
  <si>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</si>
  <si>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</si>
  <si>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</si>
  <si>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</si>
  <si>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</si>
  <si>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</si>
  <si>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</si>
  <si>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</si>
  <si>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</si>
  <si>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</si>
  <si>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</si>
  <si>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</si>
  <si>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</si>
  <si>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</si>
  <si>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</si>
  <si>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</si>
  <si>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</si>
  <si>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</si>
  <si>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</si>
  <si>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</si>
  <si>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</si>
  <si>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</si>
  <si>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</si>
  <si>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</si>
  <si>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</si>
  <si>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</si>
  <si>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</si>
  <si>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</si>
  <si>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</si>
  <si>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</si>
  <si>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</si>
  <si>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</si>
  <si>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01 1 02 41010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</si>
  <si>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</si>
  <si>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</si>
  <si>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</si>
  <si>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</si>
  <si>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</si>
  <si>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</si>
  <si>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</si>
  <si>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</si>
  <si>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</si>
  <si>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</si>
  <si>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</si>
  <si>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</si>
  <si>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</si>
  <si>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</si>
  <si>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</si>
  <si>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</si>
  <si>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</si>
  <si>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</si>
  <si>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</si>
  <si>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</si>
  <si>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</si>
  <si>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</si>
  <si>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</si>
  <si>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</si>
  <si>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</si>
  <si>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</si>
  <si>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</si>
  <si>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</si>
  <si>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жильем отдельных категорий граждан»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</si>
  <si>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</si>
  <si>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</si>
  <si>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08 1 01 00000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</si>
  <si>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</si>
  <si>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</si>
  <si>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</si>
  <si>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</si>
  <si>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</si>
  <si>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</si>
  <si>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</si>
  <si>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</si>
  <si>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</si>
  <si>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</si>
  <si>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</si>
  <si>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</si>
  <si>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09 1 01 S1140</t>
  </si>
  <si>
    <t>Осуществление расходов по возмещению затрат на производство и выпуск муниципального периодического издания</t>
  </si>
  <si>
    <t>07 1 01 81010</t>
  </si>
  <si>
    <t xml:space="preserve">Обслуживание муниципального долга  </t>
  </si>
  <si>
    <t>07 3 01 27200</t>
  </si>
  <si>
    <t>Формирование районных фондов финансовой поддержки бюджетов поселений</t>
  </si>
  <si>
    <t>07 3 01 70000</t>
  </si>
  <si>
    <t>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</si>
  <si>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</si>
  <si>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</si>
  <si>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</si>
  <si>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</si>
  <si>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</si>
  <si>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</si>
  <si>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</si>
  <si>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</si>
  <si>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</si>
  <si>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</si>
  <si>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</si>
  <si>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</si>
  <si>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06 2 01 41160</t>
  </si>
  <si>
    <t>06 2 01 S1160</t>
  </si>
  <si>
    <t>06 2 01 41170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</si>
  <si>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</si>
  <si>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</si>
  <si>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</si>
  <si>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</si>
  <si>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</si>
  <si>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400</t>
  </si>
  <si>
    <t xml:space="preserve">Капитальные вложения в объекты государственной (муниципальной) собственности
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</si>
  <si>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</si>
  <si>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</si>
  <si>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</si>
  <si>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</si>
  <si>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</si>
  <si>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</si>
  <si>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</si>
  <si>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 xml:space="preserve">06 2 01 S1170 </t>
  </si>
  <si>
    <t>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</si>
  <si>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06 1 01 S1190</t>
  </si>
  <si>
    <t>02 1 01 21300</t>
  </si>
  <si>
    <t>Проведение районных мероприятий</t>
  </si>
  <si>
    <t>01 2 02 20500</t>
  </si>
  <si>
    <t>Мероприятия в области молодежной политики</t>
  </si>
  <si>
    <t>01 1 02 S1040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</si>
  <si>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</si>
  <si>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</si>
  <si>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</si>
  <si>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</si>
  <si>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Социальное обеспечение населения</t>
  </si>
  <si>
    <t>Основное мероприятие «Проведение мероприятия по организации отдыха детей в каникулярное время»</t>
  </si>
  <si>
    <t>Мероприятия по проведению оздоровительной кампании детей</t>
  </si>
  <si>
    <t>01 2 03 00000</t>
  </si>
  <si>
    <t>01 2 03 20300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</si>
  <si>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</si>
  <si>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</si>
  <si>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</si>
  <si>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</si>
  <si>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</si>
  <si>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</si>
  <si>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</si>
  <si>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</si>
  <si>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</si>
  <si>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07 1 04 00000</t>
  </si>
  <si>
    <t>07 1 04 25700</t>
  </si>
  <si>
    <t>Основное мероприятие «Организация и проведение выборов в органы местного самоуправления»</t>
  </si>
  <si>
    <t>Расходы на организацию и проведение выборов в органы местного самоуправления</t>
  </si>
  <si>
    <t>Обеспечение проведения выборов и референдумов</t>
  </si>
  <si>
    <t>04 1 01 21800</t>
  </si>
  <si>
    <t>Проведение мероприятий по профилактике правонарушений</t>
  </si>
  <si>
    <t>01 1 03 42010</t>
  </si>
  <si>
    <t>01 1 02 21500</t>
  </si>
  <si>
    <t>Расходы на развитие сети организаций общего образования детей в соответствии с требованиями ФГОС и СанПин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</si>
  <si>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</si>
  <si>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</si>
  <si>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</si>
  <si>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</si>
  <si>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>05 1 01 41480</t>
  </si>
  <si>
    <t>05 1 01 S1480</t>
  </si>
  <si>
    <t xml:space="preserve">Расходы на финансирование мероприятий по диагностике и освидетельствованию резервуаров сжиженных углеводородных газов </t>
  </si>
  <si>
    <t xml:space="preserve">Софинансирование за счет средств муниципального образования на мероприятия по диагностике и освидетельствованию резервуаров сжиженных углеводородных газов </t>
  </si>
  <si>
    <t>Расходы на капитальный ремонт  учреждений культуры</t>
  </si>
  <si>
    <t>02 1 01 46030</t>
  </si>
  <si>
    <t>02 1 01 R5190</t>
  </si>
  <si>
    <t>02 1 01 L5190</t>
  </si>
  <si>
    <t>02 1 01 R5580</t>
  </si>
  <si>
    <t>02 1 01 L5580</t>
  </si>
  <si>
    <t>Расходы на поддержку отрасли культуры</t>
  </si>
  <si>
    <t>Софинансирование за счет средств муниципального образования на поддержку отрасли культуры</t>
  </si>
  <si>
    <t>Расходы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</si>
  <si>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Софинансирование за счет средств муниципального образования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</si>
  <si>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08 1 01 D0820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</si>
  <si>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</si>
  <si>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 xml:space="preserve">Мероприятия по выявлению и развитию одаренных детей  </t>
  </si>
  <si>
    <t>01 1 03 20700</t>
  </si>
  <si>
    <t>Приложение № 3</t>
  </si>
  <si>
    <t xml:space="preserve">Муниципальная программа муниципального образования «Пустошкинский район» «Развитие образования и молодежной политики в Пустошкинском районе» на 2016-2019 годы </t>
  </si>
  <si>
    <t>Муниципальная программа муниципального образования «Пустошкинский район» «Развитие культуры в Пустошкинском районе» на 2016-2019 годы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</si>
  <si>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2016-2019 годы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</si>
  <si>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2016-2019 годы»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</si>
  <si>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2016-2019 годы»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</si>
  <si>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2016-2019 годы»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</si>
  <si>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2016-2019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</si>
  <si>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2016-2019 годы</t>
  </si>
  <si>
    <t>01 1 02 S1010</t>
  </si>
  <si>
    <t>Софинансирование за счет средств муниципального образования на развитие сети организаций общего, дополнительного и профессионального образования детей в соответствии с требованиями ФГОС и СанПин</t>
  </si>
  <si>
    <t>02 1 01 21100</t>
  </si>
  <si>
    <t>Модернизация (ремонтные работы, приобретение оборудования) сети муниципальных учреждений культуры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</si>
  <si>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</si>
  <si>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</si>
  <si>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</si>
  <si>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Подпрограмма муниципальной программы «Энергосбережение и повышение энергетической эффективности»</t>
  </si>
  <si>
    <t>05 2 00 00000</t>
  </si>
  <si>
    <t>Основное мероприятие «Энергосбережение и повышение энергетической эффективности»</t>
  </si>
  <si>
    <t>05 2 01 00000</t>
  </si>
  <si>
    <t>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</si>
  <si>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05 2 01 41390</t>
  </si>
  <si>
    <t xml:space="preserve">Другие вопросы в области жилищно-коммунального хохяйства
</t>
  </si>
  <si>
    <t>Подпрограмма муниципальной программы «Формирование комфортной городской среды»</t>
  </si>
  <si>
    <t>Основное мероприятие «Благоустройство»</t>
  </si>
  <si>
    <t>Иные межбюджетные трансферты на поддержку муниципальных программ формирования современной городской среды</t>
  </si>
  <si>
    <t>06 3 00 00000</t>
  </si>
  <si>
    <t>06 3 01 00000</t>
  </si>
  <si>
    <t>06 3 01 R5550</t>
  </si>
  <si>
    <t>Расходы на организацию в границах поселения тепло- и водоснабжения населения</t>
  </si>
  <si>
    <t>05 1 01 80500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</si>
  <si>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9 месяцев 2017 год</t>
  </si>
  <si>
    <t xml:space="preserve">Другие вопросы в области жилищно-коммунального хозяйства
</t>
  </si>
  <si>
    <t xml:space="preserve">      90 9 00 2001</t>
  </si>
  <si>
    <t xml:space="preserve">03 </t>
  </si>
  <si>
    <t>Исполнено</t>
  </si>
  <si>
    <t>к Постановлению Администрации</t>
  </si>
  <si>
    <t>Пустошкинского района</t>
  </si>
  <si>
    <t>от _________________№________</t>
  </si>
  <si>
    <t>Исполнение бюджета МО  "Пустошкинский район" по главныи распорядителям и получателям бюджетных средств в составе ведомственной структуры  за 9 месяцев 2017 год</t>
  </si>
  <si>
    <t>Исполнение бюджета МО "Пустошкиснкий район"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9 месяцев 2017 год</t>
  </si>
  <si>
    <t>Приложение № 2</t>
  </si>
  <si>
    <t>от_________________№_______</t>
  </si>
  <si>
    <t>от_____________№_____</t>
  </si>
  <si>
    <t>Приложение № 5</t>
  </si>
  <si>
    <r>
      <t>Софинансирование за счет средств муниципального образования на</t>
    </r>
    <r>
      <rPr>
        <sz val="10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</si>
  <si>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0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0"/>
        <rFont val="Times New Roman"/>
        <family val="1"/>
        <charset val="204"/>
      </rPr>
      <t>»</t>
    </r>
  </si>
  <si>
    <r>
      <t>Основное мероприятие «</t>
    </r>
    <r>
      <rPr>
        <i/>
        <sz val="10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0"/>
        <rFont val="Times New Roman"/>
        <family val="1"/>
        <charset val="204"/>
      </rPr>
      <t>»</t>
    </r>
  </si>
  <si>
    <r>
      <t>Муниципальная программа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муниципального образования «Пустошкинский район»</t>
    </r>
    <r>
      <rPr>
        <b/>
        <sz val="10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0"/>
        <rFont val="Times New Roman"/>
        <family val="1"/>
        <charset val="204"/>
      </rPr>
      <t>оциальной поддержке населения  Пустошкинского района» на 2016-2019 годы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</si>
  <si>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2016-2019 гг»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</si>
</sst>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49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164" fontId="6" fillId="0" borderId="6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justify" vertical="top"/>
    </xf>
    <xf numFmtId="0" fontId="9" fillId="0" borderId="9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1" fillId="2" borderId="3" xfId="0" applyFont="1" applyFill="1" applyBorder="1" applyAlignment="1">
      <alignment horizontal="justify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justify" vertical="top" wrapText="1"/>
    </xf>
    <xf numFmtId="49" fontId="12" fillId="3" borderId="5" xfId="0" applyNumberFormat="1" applyFont="1" applyFill="1" applyBorder="1" applyAlignment="1">
      <alignment horizontal="center" vertical="top" wrapText="1"/>
    </xf>
    <xf numFmtId="164" fontId="11" fillId="0" borderId="7" xfId="0" applyNumberFormat="1" applyFont="1" applyFill="1" applyBorder="1" applyAlignment="1">
      <alignment horizontal="center" vertical="top" wrapText="1"/>
    </xf>
    <xf numFmtId="0" fontId="13" fillId="3" borderId="6" xfId="0" applyNumberFormat="1" applyFont="1" applyFill="1" applyBorder="1" applyAlignment="1">
      <alignment horizontal="justify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164" fontId="11" fillId="0" borderId="6" xfId="0" applyNumberFormat="1" applyFont="1" applyFill="1" applyBorder="1" applyAlignment="1">
      <alignment horizontal="center" vertical="top" wrapText="1"/>
    </xf>
    <xf numFmtId="0" fontId="14" fillId="4" borderId="6" xfId="0" applyFont="1" applyFill="1" applyBorder="1" applyAlignment="1">
      <alignment horizontal="justify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5" fillId="3" borderId="6" xfId="0" applyNumberFormat="1" applyFont="1" applyFill="1" applyBorder="1" applyAlignment="1">
      <alignment horizontal="center" vertical="top" wrapText="1"/>
    </xf>
    <xf numFmtId="164" fontId="13" fillId="0" borderId="6" xfId="0" applyNumberFormat="1" applyFont="1" applyFill="1" applyBorder="1" applyAlignment="1">
      <alignment horizontal="center" vertical="top" wrapText="1"/>
    </xf>
    <xf numFmtId="0" fontId="16" fillId="0" borderId="6" xfId="0" applyFont="1" applyBorder="1" applyAlignment="1">
      <alignment horizontal="justify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0" fontId="12" fillId="3" borderId="6" xfId="0" applyFont="1" applyFill="1" applyBorder="1" applyAlignment="1">
      <alignment horizontal="justify" vertical="top" wrapText="1"/>
    </xf>
    <xf numFmtId="49" fontId="12" fillId="3" borderId="6" xfId="0" applyNumberFormat="1" applyFont="1" applyFill="1" applyBorder="1" applyAlignment="1">
      <alignment horizontal="center" vertical="top" wrapText="1"/>
    </xf>
    <xf numFmtId="49" fontId="12" fillId="3" borderId="6" xfId="0" applyNumberFormat="1" applyFont="1" applyFill="1" applyBorder="1" applyAlignment="1">
      <alignment horizontal="left" vertical="top" wrapText="1"/>
    </xf>
    <xf numFmtId="164" fontId="13" fillId="3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/>
    </xf>
    <xf numFmtId="49" fontId="14" fillId="0" borderId="6" xfId="0" applyNumberFormat="1" applyFont="1" applyBorder="1" applyAlignment="1">
      <alignment horizontal="center" vertical="top"/>
    </xf>
    <xf numFmtId="0" fontId="16" fillId="4" borderId="6" xfId="0" applyFont="1" applyFill="1" applyBorder="1" applyAlignment="1">
      <alignment horizontal="justify" vertical="top" wrapText="1"/>
    </xf>
    <xf numFmtId="49" fontId="16" fillId="0" borderId="6" xfId="0" applyNumberFormat="1" applyFont="1" applyBorder="1" applyAlignment="1">
      <alignment horizontal="center" vertical="top"/>
    </xf>
    <xf numFmtId="164" fontId="11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left" vertical="top" wrapText="1"/>
    </xf>
    <xf numFmtId="0" fontId="8" fillId="4" borderId="6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justify" wrapText="1"/>
    </xf>
    <xf numFmtId="0" fontId="16" fillId="5" borderId="6" xfId="1" applyFont="1" applyFill="1" applyBorder="1" applyAlignment="1">
      <alignment horizontal="justify" vertical="top" wrapText="1"/>
    </xf>
    <xf numFmtId="49" fontId="16" fillId="5" borderId="6" xfId="1" applyNumberFormat="1" applyFont="1" applyFill="1" applyBorder="1" applyAlignment="1">
      <alignment horizontal="center" vertical="top" shrinkToFit="1"/>
    </xf>
    <xf numFmtId="0" fontId="13" fillId="0" borderId="6" xfId="0" applyFont="1" applyFill="1" applyBorder="1" applyAlignment="1">
      <alignment horizontal="justify" vertical="top" wrapText="1"/>
    </xf>
    <xf numFmtId="49" fontId="8" fillId="5" borderId="6" xfId="1" applyNumberFormat="1" applyFont="1" applyFill="1" applyBorder="1" applyAlignment="1">
      <alignment horizontal="center" vertical="top" shrinkToFit="1"/>
    </xf>
    <xf numFmtId="49" fontId="14" fillId="5" borderId="6" xfId="1" applyNumberFormat="1" applyFont="1" applyFill="1" applyBorder="1" applyAlignment="1">
      <alignment horizontal="center" vertical="top" shrinkToFit="1"/>
    </xf>
    <xf numFmtId="0" fontId="17" fillId="0" borderId="4" xfId="0" applyFont="1" applyBorder="1" applyAlignment="1">
      <alignment horizontal="justify" vertical="top" wrapText="1"/>
    </xf>
    <xf numFmtId="0" fontId="13" fillId="3" borderId="6" xfId="0" applyFont="1" applyFill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8" fillId="0" borderId="4" xfId="0" applyFont="1" applyBorder="1" applyAlignment="1">
      <alignment horizontal="justify" vertical="top" wrapText="1"/>
    </xf>
    <xf numFmtId="0" fontId="8" fillId="0" borderId="6" xfId="0" applyFont="1" applyBorder="1" applyAlignment="1">
      <alignment vertical="top"/>
    </xf>
    <xf numFmtId="0" fontId="14" fillId="0" borderId="6" xfId="0" applyFont="1" applyBorder="1" applyAlignment="1">
      <alignment vertical="top"/>
    </xf>
    <xf numFmtId="0" fontId="8" fillId="0" borderId="6" xfId="0" applyFont="1" applyFill="1" applyBorder="1" applyAlignment="1">
      <alignment horizontal="justify" vertical="top" wrapText="1"/>
    </xf>
    <xf numFmtId="164" fontId="11" fillId="2" borderId="3" xfId="0" applyNumberFormat="1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justify" vertical="top" wrapText="1"/>
    </xf>
    <xf numFmtId="49" fontId="12" fillId="0" borderId="4" xfId="0" applyNumberFormat="1" applyFont="1" applyBorder="1" applyAlignment="1">
      <alignment horizontal="center" vertical="top" wrapText="1"/>
    </xf>
    <xf numFmtId="164" fontId="11" fillId="0" borderId="4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left" vertical="top" wrapText="1"/>
    </xf>
    <xf numFmtId="49" fontId="13" fillId="0" borderId="8" xfId="0" applyNumberFormat="1" applyFont="1" applyBorder="1" applyAlignment="1">
      <alignment horizontal="center" vertical="top" wrapText="1"/>
    </xf>
    <xf numFmtId="164" fontId="11" fillId="0" borderId="8" xfId="0" applyNumberFormat="1" applyFont="1" applyFill="1" applyBorder="1" applyAlignment="1">
      <alignment horizontal="center" vertical="top" wrapText="1"/>
    </xf>
    <xf numFmtId="0" fontId="8" fillId="7" borderId="6" xfId="0" applyFont="1" applyFill="1" applyBorder="1" applyAlignment="1">
      <alignment horizontal="justify" vertical="top" wrapText="1"/>
    </xf>
    <xf numFmtId="49" fontId="15" fillId="0" borderId="4" xfId="0" applyNumberFormat="1" applyFont="1" applyBorder="1" applyAlignment="1">
      <alignment horizontal="center" vertical="top" wrapText="1"/>
    </xf>
    <xf numFmtId="0" fontId="14" fillId="0" borderId="4" xfId="0" applyFont="1" applyBorder="1" applyAlignment="1">
      <alignment vertical="top"/>
    </xf>
    <xf numFmtId="49" fontId="15" fillId="3" borderId="8" xfId="0" applyNumberFormat="1" applyFont="1" applyFill="1" applyBorder="1" applyAlignment="1">
      <alignment horizontal="center" vertical="top" wrapText="1"/>
    </xf>
    <xf numFmtId="164" fontId="13" fillId="0" borderId="8" xfId="0" applyNumberFormat="1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horizontal="justify" vertical="top" wrapText="1"/>
    </xf>
    <xf numFmtId="49" fontId="11" fillId="6" borderId="3" xfId="0" applyNumberFormat="1" applyFont="1" applyFill="1" applyBorder="1" applyAlignment="1">
      <alignment horizontal="center" vertical="top" wrapText="1"/>
    </xf>
    <xf numFmtId="49" fontId="15" fillId="6" borderId="3" xfId="0" applyNumberFormat="1" applyFont="1" applyFill="1" applyBorder="1" applyAlignment="1">
      <alignment horizontal="center" vertical="top" wrapText="1"/>
    </xf>
    <xf numFmtId="164" fontId="11" fillId="6" borderId="3" xfId="0" applyNumberFormat="1" applyFont="1" applyFill="1" applyBorder="1" applyAlignment="1">
      <alignment horizontal="center" vertical="top" wrapText="1"/>
    </xf>
    <xf numFmtId="164" fontId="11" fillId="4" borderId="6" xfId="0" applyNumberFormat="1" applyFont="1" applyFill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164" fontId="13" fillId="4" borderId="6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justify"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0" fontId="8" fillId="5" borderId="6" xfId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top" wrapText="1"/>
    </xf>
    <xf numFmtId="0" fontId="8" fillId="4" borderId="6" xfId="0" applyNumberFormat="1" applyFont="1" applyFill="1" applyBorder="1" applyAlignment="1">
      <alignment horizontal="justify" vertical="top" wrapText="1"/>
    </xf>
    <xf numFmtId="0" fontId="8" fillId="7" borderId="6" xfId="0" applyFont="1" applyFill="1" applyBorder="1" applyAlignment="1">
      <alignment horizontal="center" vertical="top" wrapText="1"/>
    </xf>
    <xf numFmtId="164" fontId="9" fillId="0" borderId="6" xfId="0" applyNumberFormat="1" applyFont="1" applyBorder="1" applyAlignment="1">
      <alignment horizontal="center" vertical="top"/>
    </xf>
    <xf numFmtId="0" fontId="14" fillId="7" borderId="6" xfId="0" applyFont="1" applyFill="1" applyBorder="1" applyAlignment="1">
      <alignment horizontal="center" vertical="top" wrapText="1"/>
    </xf>
    <xf numFmtId="164" fontId="8" fillId="0" borderId="6" xfId="0" applyNumberFormat="1" applyFont="1" applyBorder="1" applyAlignment="1">
      <alignment horizontal="center" vertical="top"/>
    </xf>
    <xf numFmtId="0" fontId="8" fillId="4" borderId="4" xfId="0" applyFont="1" applyFill="1" applyBorder="1" applyAlignment="1">
      <alignment horizontal="justify" vertical="top" wrapText="1"/>
    </xf>
    <xf numFmtId="49" fontId="15" fillId="3" borderId="5" xfId="0" applyNumberFormat="1" applyFont="1" applyFill="1" applyBorder="1" applyAlignment="1">
      <alignment horizontal="center" vertical="top" wrapText="1"/>
    </xf>
    <xf numFmtId="164" fontId="13" fillId="0" borderId="4" xfId="0" applyNumberFormat="1" applyFont="1" applyFill="1" applyBorder="1" applyAlignment="1">
      <alignment horizontal="center" vertical="top" wrapText="1"/>
    </xf>
    <xf numFmtId="164" fontId="11" fillId="3" borderId="4" xfId="0" applyNumberFormat="1" applyFont="1" applyFill="1" applyBorder="1" applyAlignment="1">
      <alignment horizontal="center" vertical="top" wrapText="1"/>
    </xf>
    <xf numFmtId="164" fontId="13" fillId="3" borderId="4" xfId="0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justify" vertical="top" wrapText="1"/>
    </xf>
    <xf numFmtId="49" fontId="9" fillId="2" borderId="3" xfId="1" applyNumberFormat="1" applyFont="1" applyFill="1" applyBorder="1" applyAlignment="1">
      <alignment horizontal="center" vertical="top" shrinkToFit="1"/>
    </xf>
    <xf numFmtId="0" fontId="8" fillId="0" borderId="6" xfId="0" applyNumberFormat="1" applyFont="1" applyBorder="1" applyAlignment="1">
      <alignment horizontal="justify" vertical="top" wrapText="1"/>
    </xf>
    <xf numFmtId="49" fontId="15" fillId="3" borderId="6" xfId="0" applyNumberFormat="1" applyFont="1" applyFill="1" applyBorder="1" applyAlignment="1">
      <alignment horizontal="left" vertical="top" wrapText="1"/>
    </xf>
    <xf numFmtId="0" fontId="16" fillId="3" borderId="7" xfId="1" applyFont="1" applyFill="1" applyBorder="1" applyAlignment="1">
      <alignment horizontal="justify" vertical="top" wrapText="1"/>
    </xf>
    <xf numFmtId="49" fontId="16" fillId="3" borderId="7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164" fontId="11" fillId="3" borderId="7" xfId="0" applyNumberFormat="1" applyFont="1" applyFill="1" applyBorder="1" applyAlignment="1">
      <alignment horizontal="center" vertical="top" wrapText="1"/>
    </xf>
    <xf numFmtId="49" fontId="8" fillId="3" borderId="6" xfId="1" applyNumberFormat="1" applyFont="1" applyFill="1" applyBorder="1" applyAlignment="1">
      <alignment horizontal="center" vertical="top" shrinkToFit="1"/>
    </xf>
    <xf numFmtId="49" fontId="14" fillId="3" borderId="6" xfId="1" applyNumberFormat="1" applyFont="1" applyFill="1" applyBorder="1" applyAlignment="1">
      <alignment horizontal="center" vertical="top" shrinkToFit="1"/>
    </xf>
    <xf numFmtId="0" fontId="11" fillId="2" borderId="3" xfId="0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justify" vertical="top"/>
    </xf>
    <xf numFmtId="0" fontId="8" fillId="0" borderId="0" xfId="0" applyFont="1" applyBorder="1" applyAlignment="1">
      <alignment horizontal="justify"/>
    </xf>
    <xf numFmtId="0" fontId="8" fillId="0" borderId="0" xfId="0" applyFont="1" applyAlignment="1">
      <alignment horizontal="justify"/>
    </xf>
    <xf numFmtId="0" fontId="10" fillId="0" borderId="0" xfId="0" applyFont="1"/>
    <xf numFmtId="0" fontId="10" fillId="0" borderId="0" xfId="0" applyFont="1" applyBorder="1"/>
    <xf numFmtId="49" fontId="11" fillId="2" borderId="14" xfId="0" applyNumberFormat="1" applyFont="1" applyFill="1" applyBorder="1" applyAlignment="1">
      <alignment horizontal="center" vertical="top" wrapText="1"/>
    </xf>
    <xf numFmtId="164" fontId="11" fillId="2" borderId="14" xfId="0" applyNumberFormat="1" applyFont="1" applyFill="1" applyBorder="1" applyAlignment="1">
      <alignment horizontal="center" vertical="top" wrapText="1"/>
    </xf>
    <xf numFmtId="49" fontId="12" fillId="3" borderId="16" xfId="0" applyNumberFormat="1" applyFont="1" applyFill="1" applyBorder="1" applyAlignment="1">
      <alignment horizontal="center" vertical="top" wrapText="1"/>
    </xf>
    <xf numFmtId="164" fontId="11" fillId="3" borderId="17" xfId="0" applyNumberFormat="1" applyFont="1" applyFill="1" applyBorder="1" applyAlignment="1">
      <alignment horizontal="center" vertical="top" wrapText="1"/>
    </xf>
    <xf numFmtId="0" fontId="11" fillId="2" borderId="14" xfId="0" applyFont="1" applyFill="1" applyBorder="1" applyAlignment="1">
      <alignment horizontal="justify" vertical="top" wrapText="1"/>
    </xf>
    <xf numFmtId="49" fontId="15" fillId="0" borderId="16" xfId="0" applyNumberFormat="1" applyFont="1" applyBorder="1" applyAlignment="1">
      <alignment horizontal="center" vertical="top" wrapText="1"/>
    </xf>
    <xf numFmtId="49" fontId="15" fillId="0" borderId="18" xfId="0" applyNumberFormat="1" applyFont="1" applyBorder="1" applyAlignment="1">
      <alignment horizontal="center" vertical="top" wrapText="1"/>
    </xf>
    <xf numFmtId="49" fontId="15" fillId="0" borderId="19" xfId="0" applyNumberFormat="1" applyFont="1" applyBorder="1" applyAlignment="1">
      <alignment horizontal="center" vertical="top" wrapText="1"/>
    </xf>
    <xf numFmtId="49" fontId="15" fillId="0" borderId="20" xfId="0" applyNumberFormat="1" applyFont="1" applyBorder="1" applyAlignment="1">
      <alignment horizontal="center" vertical="top" wrapText="1"/>
    </xf>
    <xf numFmtId="49" fontId="15" fillId="3" borderId="16" xfId="0" applyNumberFormat="1" applyFont="1" applyFill="1" applyBorder="1" applyAlignment="1">
      <alignment horizontal="center" vertical="top" wrapText="1"/>
    </xf>
    <xf numFmtId="164" fontId="13" fillId="3" borderId="17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textRotation="90" wrapText="1"/>
    </xf>
    <xf numFmtId="0" fontId="11" fillId="3" borderId="4" xfId="0" applyFont="1" applyFill="1" applyBorder="1" applyAlignment="1">
      <alignment horizontal="justify" vertical="top" wrapText="1"/>
    </xf>
    <xf numFmtId="49" fontId="11" fillId="3" borderId="4" xfId="0" applyNumberFormat="1" applyFont="1" applyFill="1" applyBorder="1" applyAlignment="1">
      <alignment horizontal="center" vertical="center" textRotation="90" wrapText="1"/>
    </xf>
    <xf numFmtId="49" fontId="11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164" fontId="11" fillId="3" borderId="1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49" fontId="11" fillId="0" borderId="6" xfId="0" applyNumberFormat="1" applyFont="1" applyBorder="1" applyAlignment="1">
      <alignment horizontal="center" vertical="top" wrapText="1"/>
    </xf>
    <xf numFmtId="0" fontId="14" fillId="4" borderId="5" xfId="0" applyFont="1" applyFill="1" applyBorder="1" applyAlignment="1">
      <alignment horizontal="justify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right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justify" vertical="top" wrapText="1"/>
    </xf>
    <xf numFmtId="49" fontId="11" fillId="3" borderId="6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0" fontId="9" fillId="0" borderId="6" xfId="0" applyFont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0" fontId="8" fillId="0" borderId="4" xfId="0" applyFont="1" applyBorder="1" applyAlignment="1">
      <alignment vertical="top"/>
    </xf>
    <xf numFmtId="49" fontId="11" fillId="0" borderId="6" xfId="0" applyNumberFormat="1" applyFont="1" applyFill="1" applyBorder="1" applyAlignment="1">
      <alignment horizontal="center" vertical="top" wrapText="1"/>
    </xf>
    <xf numFmtId="49" fontId="11" fillId="0" borderId="6" xfId="0" applyNumberFormat="1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justify" vertical="top" wrapText="1"/>
    </xf>
    <xf numFmtId="49" fontId="12" fillId="0" borderId="6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49" fontId="11" fillId="3" borderId="8" xfId="0" applyNumberFormat="1" applyFont="1" applyFill="1" applyBorder="1" applyAlignment="1">
      <alignment horizontal="center" vertical="top" wrapText="1"/>
    </xf>
    <xf numFmtId="0" fontId="16" fillId="3" borderId="6" xfId="1" applyFont="1" applyFill="1" applyBorder="1" applyAlignment="1">
      <alignment horizontal="justify" vertical="top" wrapText="1"/>
    </xf>
    <xf numFmtId="49" fontId="16" fillId="3" borderId="6" xfId="1" applyNumberFormat="1" applyFont="1" applyFill="1" applyBorder="1" applyAlignment="1">
      <alignment horizontal="center" vertical="top" shrinkToFit="1"/>
    </xf>
    <xf numFmtId="49" fontId="9" fillId="3" borderId="6" xfId="1" applyNumberFormat="1" applyFont="1" applyFill="1" applyBorder="1" applyAlignment="1">
      <alignment horizontal="center" vertical="top" shrinkToFit="1"/>
    </xf>
    <xf numFmtId="49" fontId="13" fillId="3" borderId="4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justify" vertical="top" wrapText="1"/>
    </xf>
    <xf numFmtId="49" fontId="8" fillId="0" borderId="0" xfId="0" applyNumberFormat="1" applyFont="1" applyAlignment="1">
      <alignment horizontal="center"/>
    </xf>
    <xf numFmtId="0" fontId="9" fillId="0" borderId="0" xfId="0" applyFont="1" applyAlignment="1"/>
    <xf numFmtId="0" fontId="8" fillId="0" borderId="0" xfId="0" applyFont="1" applyAlignment="1">
      <alignment horizontal="justify" vertical="top" wrapText="1"/>
    </xf>
    <xf numFmtId="49" fontId="8" fillId="0" borderId="0" xfId="0" applyNumberFormat="1" applyFont="1"/>
    <xf numFmtId="164" fontId="8" fillId="0" borderId="0" xfId="0" applyNumberFormat="1" applyFont="1"/>
    <xf numFmtId="49" fontId="11" fillId="3" borderId="4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8" fillId="3" borderId="11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9" fillId="0" borderId="15" xfId="0" applyFont="1" applyBorder="1" applyAlignment="1"/>
    <xf numFmtId="0" fontId="19" fillId="0" borderId="15" xfId="0" applyFont="1" applyFill="1" applyBorder="1" applyAlignment="1">
      <alignment horizontal="right"/>
    </xf>
    <xf numFmtId="0" fontId="20" fillId="7" borderId="12" xfId="0" applyFont="1" applyFill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/>
    </xf>
    <xf numFmtId="0" fontId="20" fillId="0" borderId="12" xfId="0" applyFont="1" applyFill="1" applyBorder="1" applyAlignment="1">
      <alignment horizontal="center" vertical="top"/>
    </xf>
    <xf numFmtId="0" fontId="20" fillId="7" borderId="5" xfId="3" applyFont="1" applyFill="1" applyBorder="1" applyAlignment="1" applyProtection="1">
      <alignment horizontal="justify" vertical="top" wrapText="1"/>
    </xf>
    <xf numFmtId="0" fontId="20" fillId="7" borderId="5" xfId="0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/>
    </xf>
    <xf numFmtId="164" fontId="20" fillId="0" borderId="5" xfId="0" applyNumberFormat="1" applyFont="1" applyFill="1" applyBorder="1" applyAlignment="1">
      <alignment horizontal="center" vertical="top"/>
    </xf>
    <xf numFmtId="0" fontId="21" fillId="7" borderId="6" xfId="0" applyFont="1" applyFill="1" applyBorder="1" applyAlignment="1">
      <alignment horizontal="justify" vertical="top" wrapText="1"/>
    </xf>
    <xf numFmtId="0" fontId="21" fillId="7" borderId="6" xfId="0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22" fillId="7" borderId="6" xfId="0" applyFont="1" applyFill="1" applyBorder="1" applyAlignment="1">
      <alignment horizontal="justify" vertical="top" wrapText="1"/>
    </xf>
    <xf numFmtId="0" fontId="22" fillId="7" borderId="6" xfId="0" applyFont="1" applyFill="1" applyBorder="1" applyAlignment="1">
      <alignment horizontal="center" vertical="top" wrapText="1"/>
    </xf>
    <xf numFmtId="0" fontId="19" fillId="7" borderId="6" xfId="0" applyFont="1" applyFill="1" applyBorder="1" applyAlignment="1">
      <alignment horizontal="justify" vertical="top" wrapText="1"/>
    </xf>
    <xf numFmtId="0" fontId="19" fillId="7" borderId="6" xfId="0" applyFont="1" applyFill="1" applyBorder="1" applyAlignment="1">
      <alignment horizontal="center" vertical="top" wrapText="1"/>
    </xf>
    <xf numFmtId="0" fontId="22" fillId="4" borderId="6" xfId="0" applyFont="1" applyFill="1" applyBorder="1" applyAlignment="1">
      <alignment horizontal="justify" vertical="top" wrapText="1"/>
    </xf>
    <xf numFmtId="0" fontId="22" fillId="0" borderId="6" xfId="0" applyFont="1" applyBorder="1" applyAlignment="1">
      <alignment horizontal="center" vertical="top"/>
    </xf>
    <xf numFmtId="0" fontId="19" fillId="0" borderId="6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49" fontId="23" fillId="3" borderId="6" xfId="0" applyNumberFormat="1" applyFont="1" applyFill="1" applyBorder="1" applyAlignment="1">
      <alignment horizontal="center" vertical="top" wrapText="1"/>
    </xf>
    <xf numFmtId="0" fontId="24" fillId="7" borderId="6" xfId="0" applyFont="1" applyFill="1" applyBorder="1" applyAlignment="1">
      <alignment horizontal="justify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23" fillId="0" borderId="6" xfId="0" applyNumberFormat="1" applyFont="1" applyFill="1" applyBorder="1" applyAlignment="1">
      <alignment horizontal="center" vertical="top" wrapText="1"/>
    </xf>
    <xf numFmtId="0" fontId="20" fillId="7" borderId="6" xfId="3" applyFont="1" applyFill="1" applyBorder="1" applyAlignment="1" applyProtection="1">
      <alignment horizontal="justify" vertical="top" wrapText="1"/>
    </xf>
    <xf numFmtId="0" fontId="20" fillId="7" borderId="6" xfId="0" applyFont="1" applyFill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/>
    </xf>
    <xf numFmtId="164" fontId="20" fillId="0" borderId="6" xfId="0" applyNumberFormat="1" applyFont="1" applyFill="1" applyBorder="1" applyAlignment="1">
      <alignment horizontal="center" vertical="top"/>
    </xf>
    <xf numFmtId="0" fontId="19" fillId="5" borderId="6" xfId="1" applyFont="1" applyFill="1" applyBorder="1" applyAlignment="1">
      <alignment horizontal="justify" vertical="top" wrapText="1"/>
    </xf>
    <xf numFmtId="0" fontId="25" fillId="3" borderId="6" xfId="0" applyFont="1" applyFill="1" applyBorder="1" applyAlignment="1">
      <alignment horizontal="justify" vertical="top" wrapText="1"/>
    </xf>
    <xf numFmtId="0" fontId="21" fillId="0" borderId="6" xfId="0" applyFont="1" applyBorder="1" applyAlignment="1">
      <alignment horizontal="center" vertical="top"/>
    </xf>
    <xf numFmtId="0" fontId="26" fillId="3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49" fontId="26" fillId="3" borderId="6" xfId="0" applyNumberFormat="1" applyFont="1" applyFill="1" applyBorder="1" applyAlignment="1">
      <alignment horizontal="center" vertical="top" wrapText="1"/>
    </xf>
    <xf numFmtId="0" fontId="20" fillId="7" borderId="6" xfId="0" applyFont="1" applyFill="1" applyBorder="1" applyAlignment="1">
      <alignment horizontal="justify" vertical="top" wrapText="1"/>
    </xf>
    <xf numFmtId="0" fontId="21" fillId="4" borderId="6" xfId="0" applyFont="1" applyFill="1" applyBorder="1" applyAlignment="1">
      <alignment horizontal="justify" vertical="top" wrapText="1"/>
    </xf>
    <xf numFmtId="49" fontId="26" fillId="3" borderId="4" xfId="0" applyNumberFormat="1" applyFont="1" applyFill="1" applyBorder="1" applyAlignment="1">
      <alignment horizontal="center" vertical="top" wrapText="1"/>
    </xf>
    <xf numFmtId="49" fontId="23" fillId="3" borderId="4" xfId="0" applyNumberFormat="1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top" wrapText="1"/>
    </xf>
    <xf numFmtId="49" fontId="19" fillId="5" borderId="6" xfId="1" applyNumberFormat="1" applyFont="1" applyFill="1" applyBorder="1" applyAlignment="1">
      <alignment horizontal="center" vertical="top" shrinkToFit="1"/>
    </xf>
    <xf numFmtId="49" fontId="22" fillId="5" borderId="6" xfId="1" applyNumberFormat="1" applyFont="1" applyFill="1" applyBorder="1" applyAlignment="1">
      <alignment horizontal="center" vertical="top" shrinkToFit="1"/>
    </xf>
    <xf numFmtId="164" fontId="6" fillId="0" borderId="8" xfId="0" applyNumberFormat="1" applyFont="1" applyFill="1" applyBorder="1" applyAlignment="1">
      <alignment horizontal="center" vertical="top" wrapText="1"/>
    </xf>
    <xf numFmtId="0" fontId="19" fillId="7" borderId="6" xfId="0" applyFont="1" applyFill="1" applyBorder="1" applyAlignment="1">
      <alignment horizontal="justify" wrapText="1"/>
    </xf>
    <xf numFmtId="0" fontId="19" fillId="0" borderId="0" xfId="0" applyFont="1" applyAlignment="1">
      <alignment horizontal="justify" wrapText="1"/>
    </xf>
    <xf numFmtId="0" fontId="19" fillId="7" borderId="8" xfId="0" applyFont="1" applyFill="1" applyBorder="1" applyAlignment="1">
      <alignment horizontal="center" vertical="top" wrapText="1"/>
    </xf>
    <xf numFmtId="0" fontId="22" fillId="7" borderId="8" xfId="0" applyFont="1" applyFill="1" applyBorder="1" applyAlignment="1">
      <alignment horizontal="center" vertical="top" wrapText="1"/>
    </xf>
    <xf numFmtId="0" fontId="22" fillId="7" borderId="6" xfId="0" applyFont="1" applyFill="1" applyBorder="1" applyAlignment="1">
      <alignment horizontal="justify" wrapText="1"/>
    </xf>
    <xf numFmtId="0" fontId="25" fillId="3" borderId="6" xfId="0" applyNumberFormat="1" applyFont="1" applyFill="1" applyBorder="1" applyAlignment="1">
      <alignment horizontal="justify" vertical="top" wrapText="1"/>
    </xf>
    <xf numFmtId="49" fontId="25" fillId="3" borderId="6" xfId="0" applyNumberFormat="1" applyFont="1" applyFill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164" fontId="25" fillId="0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0" fontId="20" fillId="4" borderId="6" xfId="0" applyFont="1" applyFill="1" applyBorder="1" applyAlignment="1">
      <alignment horizontal="justify" vertical="top" wrapText="1"/>
    </xf>
    <xf numFmtId="0" fontId="20" fillId="7" borderId="13" xfId="0" applyFont="1" applyFill="1" applyBorder="1" applyAlignment="1">
      <alignment horizontal="justify" vertical="top" wrapText="1"/>
    </xf>
    <xf numFmtId="0" fontId="20" fillId="7" borderId="13" xfId="0" applyFont="1" applyFill="1" applyBorder="1" applyAlignment="1">
      <alignment horizontal="center" vertical="top" wrapText="1"/>
    </xf>
    <xf numFmtId="0" fontId="20" fillId="0" borderId="13" xfId="0" applyFont="1" applyBorder="1" applyAlignment="1">
      <alignment horizontal="center" vertical="top"/>
    </xf>
    <xf numFmtId="164" fontId="20" fillId="0" borderId="13" xfId="0" applyNumberFormat="1" applyFont="1" applyFill="1" applyBorder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Alignment="1"/>
    <xf numFmtId="49" fontId="13" fillId="3" borderId="4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0" fontId="18" fillId="3" borderId="14" xfId="0" applyFont="1" applyFill="1" applyBorder="1" applyAlignment="1">
      <alignment horizontal="center" vertical="top" wrapText="1"/>
    </xf>
    <xf numFmtId="0" fontId="18" fillId="3" borderId="10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19" fillId="0" borderId="0" xfId="0" applyFont="1" applyAlignment="1"/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9"/>
  <sheetViews>
    <sheetView tabSelected="1" topLeftCell="A445" zoomScale="120" zoomScaleNormal="120" zoomScaleSheetLayoutView="100" workbookViewId="0">
      <selection activeCell="A322" sqref="A322"/>
    </sheetView>
  </sheetViews>
  <sheetFormatPr defaultRowHeight="12.75"/>
  <cols>
    <col min="1" max="1" width="75.28515625" style="158" customWidth="1"/>
    <col min="2" max="2" width="5.42578125" style="156" customWidth="1"/>
    <col min="3" max="3" width="3.140625" style="159" customWidth="1"/>
    <col min="4" max="4" width="3.5703125" style="159" customWidth="1"/>
    <col min="5" max="5" width="10.7109375" style="159" customWidth="1"/>
    <col min="6" max="6" width="3.42578125" style="159" customWidth="1"/>
    <col min="7" max="7" width="8" style="160" customWidth="1"/>
  </cols>
  <sheetData>
    <row r="1" spans="1:8">
      <c r="A1" s="231" t="s">
        <v>344</v>
      </c>
      <c r="B1" s="231"/>
      <c r="C1" s="231"/>
      <c r="D1" s="231"/>
      <c r="E1" s="231"/>
      <c r="F1" s="231"/>
      <c r="G1" s="231"/>
    </row>
    <row r="2" spans="1:8">
      <c r="A2" s="162"/>
      <c r="B2" s="232" t="s">
        <v>380</v>
      </c>
      <c r="C2" s="232"/>
      <c r="D2" s="232"/>
      <c r="E2" s="232"/>
      <c r="F2" s="232"/>
      <c r="G2" s="232"/>
    </row>
    <row r="3" spans="1:8">
      <c r="A3" s="162"/>
      <c r="B3" s="232" t="s">
        <v>381</v>
      </c>
      <c r="C3" s="232"/>
      <c r="D3" s="232"/>
      <c r="E3" s="232"/>
      <c r="F3" s="232"/>
      <c r="G3" s="232"/>
    </row>
    <row r="4" spans="1:8">
      <c r="A4" s="162"/>
      <c r="B4" s="232" t="s">
        <v>382</v>
      </c>
      <c r="C4" s="232"/>
      <c r="D4" s="232"/>
      <c r="E4" s="232"/>
      <c r="F4" s="232"/>
      <c r="G4" s="232"/>
    </row>
    <row r="5" spans="1:8">
      <c r="A5" s="162"/>
      <c r="B5" s="231"/>
      <c r="C5" s="231"/>
      <c r="D5" s="231"/>
      <c r="E5" s="231"/>
      <c r="F5" s="231"/>
      <c r="G5" s="231"/>
    </row>
    <row r="6" spans="1:8" ht="0.75" customHeight="1">
      <c r="A6" s="162"/>
      <c r="B6" s="162"/>
      <c r="C6" s="162"/>
      <c r="D6" s="162"/>
      <c r="E6" s="162"/>
      <c r="F6" s="162"/>
      <c r="G6" s="162"/>
    </row>
    <row r="7" spans="1:8" hidden="1">
      <c r="A7" s="162"/>
      <c r="B7" s="162"/>
      <c r="C7" s="162"/>
      <c r="D7" s="162"/>
      <c r="E7" s="162"/>
      <c r="F7" s="162"/>
      <c r="G7" s="162"/>
    </row>
    <row r="8" spans="1:8" hidden="1">
      <c r="A8" s="162"/>
      <c r="B8" s="162"/>
      <c r="C8" s="162"/>
      <c r="D8" s="162"/>
      <c r="E8" s="162"/>
      <c r="F8" s="162"/>
      <c r="G8" s="162"/>
    </row>
    <row r="9" spans="1:8" hidden="1">
      <c r="A9" s="154"/>
      <c r="B9" s="154"/>
      <c r="C9" s="154"/>
      <c r="D9" s="154"/>
      <c r="E9" s="154"/>
      <c r="F9" s="154"/>
      <c r="G9" s="154"/>
    </row>
    <row r="10" spans="1:8" ht="46.5" customHeight="1" thickBot="1">
      <c r="A10" s="234" t="s">
        <v>383</v>
      </c>
      <c r="B10" s="234"/>
      <c r="C10" s="234"/>
      <c r="D10" s="234"/>
      <c r="E10" s="234"/>
      <c r="F10" s="234"/>
      <c r="G10" s="234"/>
      <c r="H10" s="2"/>
    </row>
    <row r="11" spans="1:8" ht="13.5" hidden="1" thickBot="1">
      <c r="A11" s="155"/>
      <c r="C11" s="157"/>
      <c r="D11" s="157"/>
      <c r="E11" s="157"/>
      <c r="F11" s="157"/>
      <c r="G11" s="154" t="s">
        <v>0</v>
      </c>
    </row>
    <row r="12" spans="1:8" ht="14.25" thickTop="1" thickBot="1">
      <c r="A12" s="235" t="s">
        <v>1</v>
      </c>
      <c r="B12" s="237" t="s">
        <v>2</v>
      </c>
      <c r="C12" s="237"/>
      <c r="D12" s="237"/>
      <c r="E12" s="237"/>
      <c r="F12" s="237"/>
      <c r="G12" s="238" t="s">
        <v>379</v>
      </c>
    </row>
    <row r="13" spans="1:8" ht="39.75" customHeight="1" thickBot="1">
      <c r="A13" s="236"/>
      <c r="B13" s="120" t="s">
        <v>3</v>
      </c>
      <c r="C13" s="120" t="s">
        <v>4</v>
      </c>
      <c r="D13" s="120" t="s">
        <v>5</v>
      </c>
      <c r="E13" s="120" t="s">
        <v>6</v>
      </c>
      <c r="F13" s="120" t="s">
        <v>7</v>
      </c>
      <c r="G13" s="239"/>
    </row>
    <row r="14" spans="1:8" ht="14.25" thickTop="1" thickBot="1">
      <c r="A14" s="10" t="s">
        <v>8</v>
      </c>
      <c r="B14" s="11" t="s">
        <v>9</v>
      </c>
      <c r="C14" s="11"/>
      <c r="D14" s="11"/>
      <c r="E14" s="11"/>
      <c r="F14" s="11"/>
      <c r="G14" s="12">
        <f>SUM(G15,G22)</f>
        <v>256.39999999999998</v>
      </c>
    </row>
    <row r="15" spans="1:8" ht="11.25" customHeight="1" thickTop="1">
      <c r="A15" s="121" t="s">
        <v>10</v>
      </c>
      <c r="B15" s="122"/>
      <c r="C15" s="123" t="s">
        <v>11</v>
      </c>
      <c r="D15" s="124"/>
      <c r="E15" s="124"/>
      <c r="F15" s="124"/>
      <c r="G15" s="125">
        <f>SUM(G16)</f>
        <v>229.79999999999998</v>
      </c>
    </row>
    <row r="16" spans="1:8" ht="22.5">
      <c r="A16" s="23" t="s">
        <v>12</v>
      </c>
      <c r="B16" s="122"/>
      <c r="C16" s="24" t="s">
        <v>11</v>
      </c>
      <c r="D16" s="24" t="s">
        <v>13</v>
      </c>
      <c r="E16" s="24"/>
      <c r="F16" s="24"/>
      <c r="G16" s="18">
        <f>SUM(G17)</f>
        <v>229.79999999999998</v>
      </c>
    </row>
    <row r="17" spans="1:7" ht="10.5" customHeight="1">
      <c r="A17" s="16" t="s">
        <v>95</v>
      </c>
      <c r="B17" s="122"/>
      <c r="C17" s="25" t="s">
        <v>11</v>
      </c>
      <c r="D17" s="25" t="s">
        <v>13</v>
      </c>
      <c r="E17" s="17" t="s">
        <v>264</v>
      </c>
      <c r="F17" s="25"/>
      <c r="G17" s="18">
        <f>SUM(G18)</f>
        <v>229.79999999999998</v>
      </c>
    </row>
    <row r="18" spans="1:7" ht="9.75" customHeight="1">
      <c r="A18" s="16" t="s">
        <v>94</v>
      </c>
      <c r="B18" s="122"/>
      <c r="C18" s="20" t="s">
        <v>11</v>
      </c>
      <c r="D18" s="20" t="s">
        <v>13</v>
      </c>
      <c r="E18" s="17" t="s">
        <v>265</v>
      </c>
      <c r="F18" s="25"/>
      <c r="G18" s="18">
        <f>SUM(G19:G21)</f>
        <v>229.79999999999998</v>
      </c>
    </row>
    <row r="19" spans="1:7" ht="33.75">
      <c r="A19" s="19" t="s">
        <v>77</v>
      </c>
      <c r="B19" s="122"/>
      <c r="C19" s="20" t="s">
        <v>11</v>
      </c>
      <c r="D19" s="20" t="s">
        <v>13</v>
      </c>
      <c r="E19" s="21" t="s">
        <v>264</v>
      </c>
      <c r="F19" s="20" t="s">
        <v>79</v>
      </c>
      <c r="G19" s="22">
        <v>183.4</v>
      </c>
    </row>
    <row r="20" spans="1:7" ht="12.75" customHeight="1">
      <c r="A20" s="19" t="s">
        <v>126</v>
      </c>
      <c r="B20" s="122"/>
      <c r="C20" s="20" t="s">
        <v>11</v>
      </c>
      <c r="D20" s="20" t="s">
        <v>13</v>
      </c>
      <c r="E20" s="21" t="s">
        <v>265</v>
      </c>
      <c r="F20" s="20" t="s">
        <v>80</v>
      </c>
      <c r="G20" s="22">
        <v>46.3</v>
      </c>
    </row>
    <row r="21" spans="1:7" ht="12.75" customHeight="1">
      <c r="A21" s="19" t="s">
        <v>78</v>
      </c>
      <c r="B21" s="122"/>
      <c r="C21" s="20" t="s">
        <v>11</v>
      </c>
      <c r="D21" s="20" t="s">
        <v>13</v>
      </c>
      <c r="E21" s="21" t="s">
        <v>265</v>
      </c>
      <c r="F21" s="20" t="s">
        <v>81</v>
      </c>
      <c r="G21" s="22">
        <v>0.1</v>
      </c>
    </row>
    <row r="22" spans="1:7">
      <c r="A22" s="126" t="s">
        <v>75</v>
      </c>
      <c r="B22" s="153"/>
      <c r="C22" s="127" t="s">
        <v>13</v>
      </c>
      <c r="D22" s="20"/>
      <c r="E22" s="21"/>
      <c r="F22" s="20"/>
      <c r="G22" s="18">
        <f t="shared" ref="G22:G27" si="0">SUM(G23)</f>
        <v>26.6</v>
      </c>
    </row>
    <row r="23" spans="1:7" ht="11.25" customHeight="1">
      <c r="A23" s="23" t="s">
        <v>76</v>
      </c>
      <c r="B23" s="153"/>
      <c r="C23" s="24" t="s">
        <v>13</v>
      </c>
      <c r="D23" s="24" t="s">
        <v>59</v>
      </c>
      <c r="E23" s="21"/>
      <c r="F23" s="21"/>
      <c r="G23" s="68">
        <f t="shared" si="0"/>
        <v>26.6</v>
      </c>
    </row>
    <row r="24" spans="1:7" ht="33" customHeight="1">
      <c r="A24" s="16" t="s">
        <v>350</v>
      </c>
      <c r="B24" s="153"/>
      <c r="C24" s="25" t="s">
        <v>13</v>
      </c>
      <c r="D24" s="25" t="s">
        <v>59</v>
      </c>
      <c r="E24" s="56" t="s">
        <v>106</v>
      </c>
      <c r="F24" s="17"/>
      <c r="G24" s="68">
        <f t="shared" si="0"/>
        <v>26.6</v>
      </c>
    </row>
    <row r="25" spans="1:7" ht="12" customHeight="1">
      <c r="A25" s="36" t="s">
        <v>127</v>
      </c>
      <c r="B25" s="153"/>
      <c r="C25" s="25" t="s">
        <v>13</v>
      </c>
      <c r="D25" s="25" t="s">
        <v>59</v>
      </c>
      <c r="E25" s="69" t="s">
        <v>131</v>
      </c>
      <c r="F25" s="79"/>
      <c r="G25" s="68">
        <f t="shared" si="0"/>
        <v>26.6</v>
      </c>
    </row>
    <row r="26" spans="1:7" ht="9.75" customHeight="1">
      <c r="A26" s="36" t="s">
        <v>128</v>
      </c>
      <c r="B26" s="153"/>
      <c r="C26" s="25" t="s">
        <v>13</v>
      </c>
      <c r="D26" s="25" t="s">
        <v>59</v>
      </c>
      <c r="E26" s="69" t="s">
        <v>130</v>
      </c>
      <c r="F26" s="79"/>
      <c r="G26" s="68">
        <f t="shared" si="0"/>
        <v>26.6</v>
      </c>
    </row>
    <row r="27" spans="1:7" ht="24" customHeight="1">
      <c r="A27" s="36" t="s">
        <v>256</v>
      </c>
      <c r="B27" s="153"/>
      <c r="C27" s="25" t="s">
        <v>13</v>
      </c>
      <c r="D27" s="25" t="s">
        <v>59</v>
      </c>
      <c r="E27" s="69" t="s">
        <v>152</v>
      </c>
      <c r="F27" s="79"/>
      <c r="G27" s="68">
        <f t="shared" si="0"/>
        <v>26.6</v>
      </c>
    </row>
    <row r="28" spans="1:7" ht="34.5" thickBot="1">
      <c r="A28" s="128" t="s">
        <v>77</v>
      </c>
      <c r="B28" s="153"/>
      <c r="C28" s="129" t="s">
        <v>13</v>
      </c>
      <c r="D28" s="129" t="s">
        <v>59</v>
      </c>
      <c r="E28" s="62" t="s">
        <v>152</v>
      </c>
      <c r="F28" s="88" t="s">
        <v>79</v>
      </c>
      <c r="G28" s="70">
        <v>26.6</v>
      </c>
    </row>
    <row r="29" spans="1:7" ht="14.25" thickTop="1" thickBot="1">
      <c r="A29" s="10" t="s">
        <v>36</v>
      </c>
      <c r="B29" s="11" t="s">
        <v>37</v>
      </c>
      <c r="C29" s="130"/>
      <c r="D29" s="130"/>
      <c r="E29" s="131"/>
      <c r="F29" s="131"/>
      <c r="G29" s="52">
        <f>SUM(G30,G77,G94,G119,G144,G168,G202,G228,G239)</f>
        <v>32092.700000000004</v>
      </c>
    </row>
    <row r="30" spans="1:7" ht="13.5" thickTop="1">
      <c r="A30" s="121" t="s">
        <v>10</v>
      </c>
      <c r="B30" s="132"/>
      <c r="C30" s="123" t="s">
        <v>11</v>
      </c>
      <c r="D30" s="124"/>
      <c r="E30" s="124"/>
      <c r="F30" s="124"/>
      <c r="G30" s="55">
        <f>SUM(G31,G35,G43,G49)</f>
        <v>9248.8000000000011</v>
      </c>
    </row>
    <row r="31" spans="1:7" ht="10.5" customHeight="1">
      <c r="A31" s="26" t="s">
        <v>38</v>
      </c>
      <c r="B31" s="153"/>
      <c r="C31" s="27" t="s">
        <v>11</v>
      </c>
      <c r="D31" s="27" t="s">
        <v>25</v>
      </c>
      <c r="E31" s="17"/>
      <c r="F31" s="17"/>
      <c r="G31" s="18">
        <f>SUM(G32)</f>
        <v>667</v>
      </c>
    </row>
    <row r="32" spans="1:7" ht="9.75" customHeight="1">
      <c r="A32" s="16" t="s">
        <v>93</v>
      </c>
      <c r="B32" s="153"/>
      <c r="C32" s="17" t="s">
        <v>11</v>
      </c>
      <c r="D32" s="17" t="s">
        <v>25</v>
      </c>
      <c r="E32" s="17" t="s">
        <v>262</v>
      </c>
      <c r="F32" s="17"/>
      <c r="G32" s="18">
        <f>SUM(G33)</f>
        <v>667</v>
      </c>
    </row>
    <row r="33" spans="1:7" ht="11.25" customHeight="1">
      <c r="A33" s="16" t="s">
        <v>94</v>
      </c>
      <c r="B33" s="153"/>
      <c r="C33" s="17" t="s">
        <v>11</v>
      </c>
      <c r="D33" s="17" t="s">
        <v>25</v>
      </c>
      <c r="E33" s="17" t="s">
        <v>263</v>
      </c>
      <c r="F33" s="17"/>
      <c r="G33" s="18">
        <f>SUM(G34)</f>
        <v>667</v>
      </c>
    </row>
    <row r="34" spans="1:7" ht="33.75">
      <c r="A34" s="19" t="s">
        <v>77</v>
      </c>
      <c r="B34" s="153"/>
      <c r="C34" s="20" t="s">
        <v>11</v>
      </c>
      <c r="D34" s="20" t="s">
        <v>25</v>
      </c>
      <c r="E34" s="21" t="s">
        <v>263</v>
      </c>
      <c r="F34" s="20" t="s">
        <v>79</v>
      </c>
      <c r="G34" s="22">
        <v>667</v>
      </c>
    </row>
    <row r="35" spans="1:7" ht="22.5">
      <c r="A35" s="26" t="s">
        <v>39</v>
      </c>
      <c r="B35" s="153"/>
      <c r="C35" s="27" t="s">
        <v>11</v>
      </c>
      <c r="D35" s="27" t="s">
        <v>17</v>
      </c>
      <c r="E35" s="28"/>
      <c r="F35" s="27"/>
      <c r="G35" s="18">
        <f>SUM(G36)</f>
        <v>7073.2</v>
      </c>
    </row>
    <row r="36" spans="1:7" ht="32.25" customHeight="1">
      <c r="A36" s="16" t="s">
        <v>350</v>
      </c>
      <c r="B36" s="153"/>
      <c r="C36" s="17" t="s">
        <v>11</v>
      </c>
      <c r="D36" s="17" t="s">
        <v>17</v>
      </c>
      <c r="E36" s="56" t="s">
        <v>106</v>
      </c>
      <c r="F36" s="17"/>
      <c r="G36" s="18">
        <f>SUM(G37)</f>
        <v>7073.2</v>
      </c>
    </row>
    <row r="37" spans="1:7" ht="22.5">
      <c r="A37" s="16" t="s">
        <v>97</v>
      </c>
      <c r="B37" s="153"/>
      <c r="C37" s="17" t="s">
        <v>11</v>
      </c>
      <c r="D37" s="17" t="s">
        <v>17</v>
      </c>
      <c r="E37" s="56" t="s">
        <v>107</v>
      </c>
      <c r="F37" s="17"/>
      <c r="G37" s="18">
        <f>SUM(G38)</f>
        <v>7073.2</v>
      </c>
    </row>
    <row r="38" spans="1:7" ht="12.75" customHeight="1">
      <c r="A38" s="16" t="s">
        <v>98</v>
      </c>
      <c r="B38" s="153"/>
      <c r="C38" s="17" t="s">
        <v>11</v>
      </c>
      <c r="D38" s="17" t="s">
        <v>17</v>
      </c>
      <c r="E38" s="56" t="s">
        <v>108</v>
      </c>
      <c r="F38" s="17"/>
      <c r="G38" s="18">
        <f>SUM(G39)</f>
        <v>7073.2</v>
      </c>
    </row>
    <row r="39" spans="1:7" ht="12" customHeight="1">
      <c r="A39" s="16" t="s">
        <v>94</v>
      </c>
      <c r="B39" s="153"/>
      <c r="C39" s="17" t="s">
        <v>11</v>
      </c>
      <c r="D39" s="17" t="s">
        <v>17</v>
      </c>
      <c r="E39" s="17" t="s">
        <v>96</v>
      </c>
      <c r="F39" s="17"/>
      <c r="G39" s="18">
        <f>SUM(G40:G42)</f>
        <v>7073.2</v>
      </c>
    </row>
    <row r="40" spans="1:7" ht="33.75">
      <c r="A40" s="19" t="s">
        <v>77</v>
      </c>
      <c r="B40" s="153"/>
      <c r="C40" s="20" t="s">
        <v>11</v>
      </c>
      <c r="D40" s="20" t="s">
        <v>17</v>
      </c>
      <c r="E40" s="20" t="s">
        <v>96</v>
      </c>
      <c r="F40" s="20" t="s">
        <v>79</v>
      </c>
      <c r="G40" s="29">
        <v>5244.6</v>
      </c>
    </row>
    <row r="41" spans="1:7" ht="9.75" customHeight="1">
      <c r="A41" s="19" t="s">
        <v>86</v>
      </c>
      <c r="B41" s="153"/>
      <c r="C41" s="20" t="s">
        <v>11</v>
      </c>
      <c r="D41" s="20" t="s">
        <v>17</v>
      </c>
      <c r="E41" s="20" t="s">
        <v>96</v>
      </c>
      <c r="F41" s="20" t="s">
        <v>80</v>
      </c>
      <c r="G41" s="29">
        <v>1739.4</v>
      </c>
    </row>
    <row r="42" spans="1:7" ht="11.25" customHeight="1">
      <c r="A42" s="19" t="s">
        <v>78</v>
      </c>
      <c r="B42" s="153"/>
      <c r="C42" s="20" t="s">
        <v>11</v>
      </c>
      <c r="D42" s="20" t="s">
        <v>17</v>
      </c>
      <c r="E42" s="20" t="s">
        <v>96</v>
      </c>
      <c r="F42" s="20" t="s">
        <v>81</v>
      </c>
      <c r="G42" s="29">
        <v>89.2</v>
      </c>
    </row>
    <row r="43" spans="1:7">
      <c r="A43" s="32" t="s">
        <v>316</v>
      </c>
      <c r="B43" s="153"/>
      <c r="C43" s="33" t="s">
        <v>11</v>
      </c>
      <c r="D43" s="33" t="s">
        <v>22</v>
      </c>
      <c r="E43" s="20"/>
      <c r="F43" s="20"/>
      <c r="G43" s="34">
        <f>SUM(G44)</f>
        <v>1252</v>
      </c>
    </row>
    <row r="44" spans="1:7" ht="34.5" customHeight="1">
      <c r="A44" s="16" t="s">
        <v>350</v>
      </c>
      <c r="B44" s="153"/>
      <c r="C44" s="30" t="s">
        <v>11</v>
      </c>
      <c r="D44" s="30" t="s">
        <v>22</v>
      </c>
      <c r="E44" s="35" t="s">
        <v>106</v>
      </c>
      <c r="F44" s="20"/>
      <c r="G44" s="34">
        <f>SUM(G45)</f>
        <v>1252</v>
      </c>
    </row>
    <row r="45" spans="1:7" ht="22.5">
      <c r="A45" s="16" t="s">
        <v>97</v>
      </c>
      <c r="B45" s="153"/>
      <c r="C45" s="30" t="s">
        <v>11</v>
      </c>
      <c r="D45" s="30" t="s">
        <v>22</v>
      </c>
      <c r="E45" s="35" t="s">
        <v>107</v>
      </c>
      <c r="F45" s="20"/>
      <c r="G45" s="34">
        <f>SUM(G46)</f>
        <v>1252</v>
      </c>
    </row>
    <row r="46" spans="1:7" ht="12" customHeight="1">
      <c r="A46" s="36" t="s">
        <v>314</v>
      </c>
      <c r="B46" s="153"/>
      <c r="C46" s="30" t="s">
        <v>11</v>
      </c>
      <c r="D46" s="30" t="s">
        <v>22</v>
      </c>
      <c r="E46" s="35" t="s">
        <v>312</v>
      </c>
      <c r="F46" s="20"/>
      <c r="G46" s="34">
        <f>SUM(G47)</f>
        <v>1252</v>
      </c>
    </row>
    <row r="47" spans="1:7" ht="12" customHeight="1">
      <c r="A47" s="37" t="s">
        <v>315</v>
      </c>
      <c r="B47" s="153"/>
      <c r="C47" s="30" t="s">
        <v>11</v>
      </c>
      <c r="D47" s="30" t="s">
        <v>22</v>
      </c>
      <c r="E47" s="25" t="s">
        <v>313</v>
      </c>
      <c r="F47" s="20"/>
      <c r="G47" s="34">
        <f>SUM(G48)</f>
        <v>1252</v>
      </c>
    </row>
    <row r="48" spans="1:7" ht="10.5" customHeight="1">
      <c r="A48" s="19" t="s">
        <v>86</v>
      </c>
      <c r="B48" s="153"/>
      <c r="C48" s="31" t="s">
        <v>11</v>
      </c>
      <c r="D48" s="31" t="s">
        <v>22</v>
      </c>
      <c r="E48" s="20" t="s">
        <v>313</v>
      </c>
      <c r="F48" s="20" t="s">
        <v>80</v>
      </c>
      <c r="G48" s="29">
        <v>1252</v>
      </c>
    </row>
    <row r="49" spans="1:7">
      <c r="A49" s="26" t="s">
        <v>14</v>
      </c>
      <c r="B49" s="153"/>
      <c r="C49" s="24" t="s">
        <v>11</v>
      </c>
      <c r="D49" s="24" t="s">
        <v>15</v>
      </c>
      <c r="E49" s="27"/>
      <c r="F49" s="27"/>
      <c r="G49" s="34">
        <f>SUM(G50,G57,G72)</f>
        <v>256.59999999999997</v>
      </c>
    </row>
    <row r="50" spans="1:7" ht="22.5" customHeight="1">
      <c r="A50" s="44" t="s">
        <v>347</v>
      </c>
      <c r="B50" s="153"/>
      <c r="C50" s="25" t="s">
        <v>11</v>
      </c>
      <c r="D50" s="25" t="s">
        <v>15</v>
      </c>
      <c r="E50" s="17" t="s">
        <v>282</v>
      </c>
      <c r="F50" s="27"/>
      <c r="G50" s="18">
        <f>SUM(G51)</f>
        <v>13</v>
      </c>
    </row>
    <row r="51" spans="1:7" ht="22.5">
      <c r="A51" s="44" t="s">
        <v>279</v>
      </c>
      <c r="B51" s="153"/>
      <c r="C51" s="25" t="s">
        <v>11</v>
      </c>
      <c r="D51" s="25" t="s">
        <v>15</v>
      </c>
      <c r="E51" s="17" t="s">
        <v>283</v>
      </c>
      <c r="F51" s="27"/>
      <c r="G51" s="18">
        <f>SUM(G52)</f>
        <v>13</v>
      </c>
    </row>
    <row r="52" spans="1:7" ht="11.25" customHeight="1">
      <c r="A52" s="44" t="s">
        <v>280</v>
      </c>
      <c r="B52" s="153"/>
      <c r="C52" s="25" t="s">
        <v>11</v>
      </c>
      <c r="D52" s="25" t="s">
        <v>15</v>
      </c>
      <c r="E52" s="17" t="s">
        <v>284</v>
      </c>
      <c r="F52" s="27"/>
      <c r="G52" s="18">
        <f>SUM(G53,G55)</f>
        <v>13</v>
      </c>
    </row>
    <row r="53" spans="1:7" ht="11.25" customHeight="1">
      <c r="A53" s="44" t="s">
        <v>318</v>
      </c>
      <c r="B53" s="153"/>
      <c r="C53" s="25" t="s">
        <v>11</v>
      </c>
      <c r="D53" s="25" t="s">
        <v>15</v>
      </c>
      <c r="E53" s="17" t="s">
        <v>317</v>
      </c>
      <c r="F53" s="27"/>
      <c r="G53" s="18">
        <f>SUM(G54)</f>
        <v>10</v>
      </c>
    </row>
    <row r="54" spans="1:7" ht="12.75" customHeight="1">
      <c r="A54" s="19" t="s">
        <v>87</v>
      </c>
      <c r="B54" s="153"/>
      <c r="C54" s="20" t="s">
        <v>11</v>
      </c>
      <c r="D54" s="20" t="s">
        <v>15</v>
      </c>
      <c r="E54" s="21" t="s">
        <v>317</v>
      </c>
      <c r="F54" s="21" t="s">
        <v>84</v>
      </c>
      <c r="G54" s="22">
        <v>10</v>
      </c>
    </row>
    <row r="55" spans="1:7" ht="12" customHeight="1">
      <c r="A55" s="44" t="s">
        <v>281</v>
      </c>
      <c r="B55" s="153"/>
      <c r="C55" s="25" t="s">
        <v>11</v>
      </c>
      <c r="D55" s="25" t="s">
        <v>15</v>
      </c>
      <c r="E55" s="17" t="s">
        <v>285</v>
      </c>
      <c r="F55" s="27"/>
      <c r="G55" s="18">
        <f>SUM(G56)</f>
        <v>3</v>
      </c>
    </row>
    <row r="56" spans="1:7" ht="12" customHeight="1">
      <c r="A56" s="19" t="s">
        <v>87</v>
      </c>
      <c r="B56" s="153"/>
      <c r="C56" s="20" t="s">
        <v>11</v>
      </c>
      <c r="D56" s="20" t="s">
        <v>15</v>
      </c>
      <c r="E56" s="21" t="s">
        <v>285</v>
      </c>
      <c r="F56" s="21" t="s">
        <v>84</v>
      </c>
      <c r="G56" s="22">
        <v>3</v>
      </c>
    </row>
    <row r="57" spans="1:7" ht="32.25" customHeight="1">
      <c r="A57" s="16" t="s">
        <v>350</v>
      </c>
      <c r="B57" s="153"/>
      <c r="C57" s="17" t="s">
        <v>11</v>
      </c>
      <c r="D57" s="17" t="s">
        <v>15</v>
      </c>
      <c r="E57" s="56" t="s">
        <v>106</v>
      </c>
      <c r="F57" s="17"/>
      <c r="G57" s="34">
        <f>SUM(G58)</f>
        <v>204.89999999999998</v>
      </c>
    </row>
    <row r="58" spans="1:7" ht="22.5">
      <c r="A58" s="16" t="s">
        <v>97</v>
      </c>
      <c r="B58" s="153"/>
      <c r="C58" s="17" t="s">
        <v>11</v>
      </c>
      <c r="D58" s="17" t="s">
        <v>15</v>
      </c>
      <c r="E58" s="56" t="s">
        <v>107</v>
      </c>
      <c r="F58" s="17"/>
      <c r="G58" s="34">
        <f>SUM(G59)</f>
        <v>204.89999999999998</v>
      </c>
    </row>
    <row r="59" spans="1:7" ht="14.25" customHeight="1">
      <c r="A59" s="45" t="s">
        <v>99</v>
      </c>
      <c r="B59" s="153"/>
      <c r="C59" s="25" t="s">
        <v>11</v>
      </c>
      <c r="D59" s="25" t="s">
        <v>15</v>
      </c>
      <c r="E59" s="56" t="s">
        <v>109</v>
      </c>
      <c r="F59" s="17"/>
      <c r="G59" s="34">
        <f>SUM(G60,G62,G64,G67,G70)</f>
        <v>204.89999999999998</v>
      </c>
    </row>
    <row r="60" spans="1:7" ht="54.75" customHeight="1">
      <c r="A60" s="36" t="s">
        <v>110</v>
      </c>
      <c r="B60" s="153"/>
      <c r="C60" s="20" t="s">
        <v>11</v>
      </c>
      <c r="D60" s="20" t="s">
        <v>15</v>
      </c>
      <c r="E60" s="49" t="s">
        <v>111</v>
      </c>
      <c r="F60" s="21"/>
      <c r="G60" s="34">
        <f>SUM(G61)</f>
        <v>0</v>
      </c>
    </row>
    <row r="61" spans="1:7" ht="12.75" customHeight="1">
      <c r="A61" s="19" t="s">
        <v>126</v>
      </c>
      <c r="B61" s="153"/>
      <c r="C61" s="20" t="s">
        <v>11</v>
      </c>
      <c r="D61" s="20" t="s">
        <v>15</v>
      </c>
      <c r="E61" s="50" t="s">
        <v>111</v>
      </c>
      <c r="F61" s="20" t="s">
        <v>80</v>
      </c>
      <c r="G61" s="29">
        <v>0</v>
      </c>
    </row>
    <row r="62" spans="1:7" ht="22.5">
      <c r="A62" s="48" t="s">
        <v>112</v>
      </c>
      <c r="B62" s="153"/>
      <c r="C62" s="25" t="s">
        <v>11</v>
      </c>
      <c r="D62" s="25" t="s">
        <v>15</v>
      </c>
      <c r="E62" s="49" t="s">
        <v>113</v>
      </c>
      <c r="F62" s="17"/>
      <c r="G62" s="34">
        <f>SUM(G63)</f>
        <v>0</v>
      </c>
    </row>
    <row r="63" spans="1:7" ht="33.75">
      <c r="A63" s="19" t="s">
        <v>77</v>
      </c>
      <c r="B63" s="153"/>
      <c r="C63" s="20" t="s">
        <v>11</v>
      </c>
      <c r="D63" s="20" t="s">
        <v>15</v>
      </c>
      <c r="E63" s="50" t="s">
        <v>113</v>
      </c>
      <c r="F63" s="20" t="s">
        <v>79</v>
      </c>
      <c r="G63" s="29">
        <v>0</v>
      </c>
    </row>
    <row r="64" spans="1:7" ht="22.5">
      <c r="A64" s="51" t="s">
        <v>114</v>
      </c>
      <c r="B64" s="153"/>
      <c r="C64" s="25" t="s">
        <v>11</v>
      </c>
      <c r="D64" s="25" t="s">
        <v>15</v>
      </c>
      <c r="E64" s="49" t="s">
        <v>115</v>
      </c>
      <c r="F64" s="25"/>
      <c r="G64" s="18">
        <f>SUM(G65:G66)</f>
        <v>175.7</v>
      </c>
    </row>
    <row r="65" spans="1:7" ht="33.75">
      <c r="A65" s="19" t="s">
        <v>77</v>
      </c>
      <c r="B65" s="153"/>
      <c r="C65" s="20" t="s">
        <v>11</v>
      </c>
      <c r="D65" s="20" t="s">
        <v>15</v>
      </c>
      <c r="E65" s="50" t="s">
        <v>115</v>
      </c>
      <c r="F65" s="20" t="s">
        <v>79</v>
      </c>
      <c r="G65" s="22">
        <v>161</v>
      </c>
    </row>
    <row r="66" spans="1:7" ht="12" customHeight="1">
      <c r="A66" s="19" t="s">
        <v>126</v>
      </c>
      <c r="B66" s="153"/>
      <c r="C66" s="20" t="s">
        <v>11</v>
      </c>
      <c r="D66" s="20" t="s">
        <v>15</v>
      </c>
      <c r="E66" s="50" t="s">
        <v>115</v>
      </c>
      <c r="F66" s="20" t="s">
        <v>80</v>
      </c>
      <c r="G66" s="29">
        <v>14.7</v>
      </c>
    </row>
    <row r="67" spans="1:7" ht="21.75" customHeight="1">
      <c r="A67" s="36" t="s">
        <v>116</v>
      </c>
      <c r="B67" s="153"/>
      <c r="C67" s="25" t="s">
        <v>11</v>
      </c>
      <c r="D67" s="25" t="s">
        <v>15</v>
      </c>
      <c r="E67" s="49" t="s">
        <v>117</v>
      </c>
      <c r="F67" s="21"/>
      <c r="G67" s="34">
        <f>SUM(G68:G69)</f>
        <v>24.2</v>
      </c>
    </row>
    <row r="68" spans="1:7" ht="33.75">
      <c r="A68" s="19" t="s">
        <v>77</v>
      </c>
      <c r="B68" s="153"/>
      <c r="C68" s="20" t="s">
        <v>11</v>
      </c>
      <c r="D68" s="20" t="s">
        <v>15</v>
      </c>
      <c r="E68" s="50" t="s">
        <v>117</v>
      </c>
      <c r="F68" s="21" t="s">
        <v>79</v>
      </c>
      <c r="G68" s="22">
        <v>11.2</v>
      </c>
    </row>
    <row r="69" spans="1:7" ht="12.75" customHeight="1">
      <c r="A69" s="19" t="s">
        <v>126</v>
      </c>
      <c r="B69" s="153"/>
      <c r="C69" s="20" t="s">
        <v>11</v>
      </c>
      <c r="D69" s="20" t="s">
        <v>15</v>
      </c>
      <c r="E69" s="50" t="s">
        <v>117</v>
      </c>
      <c r="F69" s="20" t="s">
        <v>80</v>
      </c>
      <c r="G69" s="22">
        <v>13</v>
      </c>
    </row>
    <row r="70" spans="1:7" ht="33.75">
      <c r="A70" s="36" t="s">
        <v>118</v>
      </c>
      <c r="B70" s="153"/>
      <c r="C70" s="25" t="s">
        <v>11</v>
      </c>
      <c r="D70" s="25" t="s">
        <v>15</v>
      </c>
      <c r="E70" s="49" t="s">
        <v>119</v>
      </c>
      <c r="F70" s="20"/>
      <c r="G70" s="18">
        <f>SUM(G71)</f>
        <v>5</v>
      </c>
    </row>
    <row r="71" spans="1:7" ht="11.25" customHeight="1">
      <c r="A71" s="19" t="s">
        <v>126</v>
      </c>
      <c r="B71" s="153"/>
      <c r="C71" s="20" t="s">
        <v>11</v>
      </c>
      <c r="D71" s="20" t="s">
        <v>15</v>
      </c>
      <c r="E71" s="50" t="s">
        <v>119</v>
      </c>
      <c r="F71" s="20" t="s">
        <v>80</v>
      </c>
      <c r="G71" s="29">
        <v>5</v>
      </c>
    </row>
    <row r="72" spans="1:7" s="4" customFormat="1" ht="12" customHeight="1">
      <c r="A72" s="139" t="s">
        <v>273</v>
      </c>
      <c r="B72" s="161"/>
      <c r="C72" s="136" t="s">
        <v>11</v>
      </c>
      <c r="D72" s="136" t="s">
        <v>15</v>
      </c>
      <c r="E72" s="136" t="s">
        <v>274</v>
      </c>
      <c r="F72" s="24"/>
      <c r="G72" s="34">
        <f>G73</f>
        <v>38.700000000000003</v>
      </c>
    </row>
    <row r="73" spans="1:7">
      <c r="A73" s="40" t="s">
        <v>275</v>
      </c>
      <c r="B73" s="153"/>
      <c r="C73" s="41" t="s">
        <v>11</v>
      </c>
      <c r="D73" s="41" t="s">
        <v>15</v>
      </c>
      <c r="E73" s="41" t="s">
        <v>101</v>
      </c>
      <c r="F73" s="20"/>
      <c r="G73" s="18">
        <f>G74</f>
        <v>38.700000000000003</v>
      </c>
    </row>
    <row r="74" spans="1:7">
      <c r="A74" s="40" t="s">
        <v>102</v>
      </c>
      <c r="B74" s="153"/>
      <c r="C74" s="41" t="s">
        <v>11</v>
      </c>
      <c r="D74" s="41" t="s">
        <v>15</v>
      </c>
      <c r="E74" s="41" t="s">
        <v>103</v>
      </c>
      <c r="F74" s="20"/>
      <c r="G74" s="18">
        <f>SUM(G75:G76)</f>
        <v>38.700000000000003</v>
      </c>
    </row>
    <row r="75" spans="1:7" ht="13.5" customHeight="1">
      <c r="A75" s="19" t="s">
        <v>126</v>
      </c>
      <c r="B75" s="153"/>
      <c r="C75" s="21" t="s">
        <v>11</v>
      </c>
      <c r="D75" s="21" t="s">
        <v>15</v>
      </c>
      <c r="E75" s="42" t="s">
        <v>103</v>
      </c>
      <c r="F75" s="20" t="s">
        <v>80</v>
      </c>
      <c r="G75" s="22">
        <v>34.200000000000003</v>
      </c>
    </row>
    <row r="76" spans="1:7" ht="12" customHeight="1">
      <c r="A76" s="19" t="s">
        <v>87</v>
      </c>
      <c r="B76" s="153"/>
      <c r="C76" s="20" t="s">
        <v>11</v>
      </c>
      <c r="D76" s="20" t="s">
        <v>15</v>
      </c>
      <c r="E76" s="50" t="s">
        <v>377</v>
      </c>
      <c r="F76" s="20" t="s">
        <v>83</v>
      </c>
      <c r="G76" s="29">
        <v>4.5</v>
      </c>
    </row>
    <row r="77" spans="1:7">
      <c r="A77" s="126" t="s">
        <v>75</v>
      </c>
      <c r="B77" s="153"/>
      <c r="C77" s="127" t="s">
        <v>13</v>
      </c>
      <c r="D77" s="20"/>
      <c r="E77" s="21"/>
      <c r="F77" s="20"/>
      <c r="G77" s="18">
        <f>SUM(G78,G88)</f>
        <v>1494.2</v>
      </c>
    </row>
    <row r="78" spans="1:7" ht="21.75" customHeight="1">
      <c r="A78" s="32" t="s">
        <v>325</v>
      </c>
      <c r="B78" s="153"/>
      <c r="C78" s="24" t="s">
        <v>13</v>
      </c>
      <c r="D78" s="24" t="s">
        <v>29</v>
      </c>
      <c r="E78" s="21"/>
      <c r="F78" s="20"/>
      <c r="G78" s="18">
        <f>SUM(G79,G84)</f>
        <v>480.3</v>
      </c>
    </row>
    <row r="79" spans="1:7" ht="35.25" customHeight="1">
      <c r="A79" s="16" t="s">
        <v>350</v>
      </c>
      <c r="B79" s="153"/>
      <c r="C79" s="25" t="s">
        <v>13</v>
      </c>
      <c r="D79" s="25" t="s">
        <v>29</v>
      </c>
      <c r="E79" s="56" t="s">
        <v>106</v>
      </c>
      <c r="F79" s="20"/>
      <c r="G79" s="18">
        <f>SUM(G80)</f>
        <v>458.2</v>
      </c>
    </row>
    <row r="80" spans="1:7" ht="12.75" customHeight="1">
      <c r="A80" s="36" t="s">
        <v>127</v>
      </c>
      <c r="B80" s="153"/>
      <c r="C80" s="25" t="s">
        <v>13</v>
      </c>
      <c r="D80" s="25" t="s">
        <v>29</v>
      </c>
      <c r="E80" s="25" t="s">
        <v>131</v>
      </c>
      <c r="F80" s="20"/>
      <c r="G80" s="34">
        <f>SUM(G81)</f>
        <v>458.2</v>
      </c>
    </row>
    <row r="81" spans="1:7" ht="11.25" customHeight="1">
      <c r="A81" s="36" t="s">
        <v>128</v>
      </c>
      <c r="B81" s="153"/>
      <c r="C81" s="25" t="s">
        <v>13</v>
      </c>
      <c r="D81" s="25" t="s">
        <v>29</v>
      </c>
      <c r="E81" s="25" t="s">
        <v>130</v>
      </c>
      <c r="F81" s="20"/>
      <c r="G81" s="34">
        <f>SUM(G82)</f>
        <v>458.2</v>
      </c>
    </row>
    <row r="82" spans="1:7" ht="12" customHeight="1">
      <c r="A82" s="36" t="s">
        <v>129</v>
      </c>
      <c r="B82" s="153"/>
      <c r="C82" s="25" t="s">
        <v>13</v>
      </c>
      <c r="D82" s="25" t="s">
        <v>29</v>
      </c>
      <c r="E82" s="25" t="s">
        <v>132</v>
      </c>
      <c r="F82" s="20"/>
      <c r="G82" s="34">
        <f>SUM(G83:G83)</f>
        <v>458.2</v>
      </c>
    </row>
    <row r="83" spans="1:7" ht="33.75">
      <c r="A83" s="19" t="s">
        <v>77</v>
      </c>
      <c r="B83" s="153"/>
      <c r="C83" s="20" t="s">
        <v>13</v>
      </c>
      <c r="D83" s="20" t="s">
        <v>29</v>
      </c>
      <c r="E83" s="25" t="s">
        <v>132</v>
      </c>
      <c r="F83" s="20" t="s">
        <v>79</v>
      </c>
      <c r="G83" s="29">
        <v>458.2</v>
      </c>
    </row>
    <row r="84" spans="1:7" ht="12" customHeight="1">
      <c r="A84" s="139" t="s">
        <v>273</v>
      </c>
      <c r="B84" s="161"/>
      <c r="C84" s="136" t="s">
        <v>13</v>
      </c>
      <c r="D84" s="136" t="s">
        <v>29</v>
      </c>
      <c r="E84" s="136" t="s">
        <v>274</v>
      </c>
      <c r="F84" s="20"/>
      <c r="G84" s="34">
        <f>G85</f>
        <v>22.1</v>
      </c>
    </row>
    <row r="85" spans="1:7">
      <c r="A85" s="40" t="s">
        <v>275</v>
      </c>
      <c r="B85" s="153"/>
      <c r="C85" s="41" t="s">
        <v>378</v>
      </c>
      <c r="D85" s="41" t="s">
        <v>29</v>
      </c>
      <c r="E85" s="41" t="s">
        <v>101</v>
      </c>
      <c r="F85" s="20"/>
      <c r="G85" s="18">
        <f>G86</f>
        <v>22.1</v>
      </c>
    </row>
    <row r="86" spans="1:7" ht="22.5">
      <c r="A86" s="43" t="s">
        <v>104</v>
      </c>
      <c r="B86" s="153"/>
      <c r="C86" s="25" t="s">
        <v>13</v>
      </c>
      <c r="D86" s="25" t="s">
        <v>29</v>
      </c>
      <c r="E86" s="41" t="s">
        <v>105</v>
      </c>
      <c r="F86" s="20"/>
      <c r="G86" s="18">
        <f>SUM(G87)</f>
        <v>22.1</v>
      </c>
    </row>
    <row r="87" spans="1:7" ht="9.75" customHeight="1">
      <c r="A87" s="19" t="s">
        <v>126</v>
      </c>
      <c r="B87" s="153"/>
      <c r="C87" s="20" t="s">
        <v>13</v>
      </c>
      <c r="D87" s="20" t="s">
        <v>29</v>
      </c>
      <c r="E87" s="25" t="s">
        <v>105</v>
      </c>
      <c r="F87" s="20" t="s">
        <v>80</v>
      </c>
      <c r="G87" s="29">
        <v>22.1</v>
      </c>
    </row>
    <row r="88" spans="1:7" ht="13.5" customHeight="1">
      <c r="A88" s="23" t="s">
        <v>76</v>
      </c>
      <c r="B88" s="153"/>
      <c r="C88" s="24" t="s">
        <v>13</v>
      </c>
      <c r="D88" s="24" t="s">
        <v>59</v>
      </c>
      <c r="E88" s="21"/>
      <c r="F88" s="21"/>
      <c r="G88" s="68">
        <f t="shared" ref="G88:G92" si="1">SUM(G89)</f>
        <v>1013.9</v>
      </c>
    </row>
    <row r="89" spans="1:7" ht="34.5" customHeight="1">
      <c r="A89" s="16" t="s">
        <v>350</v>
      </c>
      <c r="B89" s="153"/>
      <c r="C89" s="25" t="s">
        <v>13</v>
      </c>
      <c r="D89" s="25" t="s">
        <v>59</v>
      </c>
      <c r="E89" s="56" t="s">
        <v>106</v>
      </c>
      <c r="F89" s="17"/>
      <c r="G89" s="68">
        <f t="shared" si="1"/>
        <v>1013.9</v>
      </c>
    </row>
    <row r="90" spans="1:7" ht="12" customHeight="1">
      <c r="A90" s="36" t="s">
        <v>127</v>
      </c>
      <c r="B90" s="153"/>
      <c r="C90" s="25" t="s">
        <v>13</v>
      </c>
      <c r="D90" s="25" t="s">
        <v>59</v>
      </c>
      <c r="E90" s="69" t="s">
        <v>131</v>
      </c>
      <c r="F90" s="17"/>
      <c r="G90" s="68">
        <f t="shared" si="1"/>
        <v>1013.9</v>
      </c>
    </row>
    <row r="91" spans="1:7" ht="12" customHeight="1">
      <c r="A91" s="36" t="s">
        <v>128</v>
      </c>
      <c r="B91" s="153"/>
      <c r="C91" s="25" t="s">
        <v>13</v>
      </c>
      <c r="D91" s="25" t="s">
        <v>59</v>
      </c>
      <c r="E91" s="69" t="s">
        <v>130</v>
      </c>
      <c r="F91" s="17"/>
      <c r="G91" s="68">
        <f t="shared" si="1"/>
        <v>1013.9</v>
      </c>
    </row>
    <row r="92" spans="1:7" ht="24.75" customHeight="1">
      <c r="A92" s="36" t="s">
        <v>256</v>
      </c>
      <c r="B92" s="153"/>
      <c r="C92" s="25" t="s">
        <v>13</v>
      </c>
      <c r="D92" s="25" t="s">
        <v>59</v>
      </c>
      <c r="E92" s="69" t="s">
        <v>152</v>
      </c>
      <c r="F92" s="17"/>
      <c r="G92" s="68">
        <f t="shared" si="1"/>
        <v>1013.9</v>
      </c>
    </row>
    <row r="93" spans="1:7" ht="33.75">
      <c r="A93" s="19" t="s">
        <v>77</v>
      </c>
      <c r="B93" s="153"/>
      <c r="C93" s="20" t="s">
        <v>13</v>
      </c>
      <c r="D93" s="20" t="s">
        <v>59</v>
      </c>
      <c r="E93" s="62" t="s">
        <v>152</v>
      </c>
      <c r="F93" s="21" t="s">
        <v>79</v>
      </c>
      <c r="G93" s="70">
        <v>1013.9</v>
      </c>
    </row>
    <row r="94" spans="1:7">
      <c r="A94" s="133" t="s">
        <v>16</v>
      </c>
      <c r="B94" s="153"/>
      <c r="C94" s="127" t="s">
        <v>17</v>
      </c>
      <c r="D94" s="25"/>
      <c r="E94" s="134"/>
      <c r="F94" s="134"/>
      <c r="G94" s="18">
        <f>SUM(G95,G109)</f>
        <v>11267.5</v>
      </c>
    </row>
    <row r="95" spans="1:7">
      <c r="A95" s="26" t="s">
        <v>19</v>
      </c>
      <c r="B95" s="153"/>
      <c r="C95" s="24" t="s">
        <v>17</v>
      </c>
      <c r="D95" s="24" t="s">
        <v>20</v>
      </c>
      <c r="E95" s="27"/>
      <c r="F95" s="27"/>
      <c r="G95" s="18">
        <f>SUM(G96)</f>
        <v>2300.4000000000005</v>
      </c>
    </row>
    <row r="96" spans="1:7" ht="33.75">
      <c r="A96" s="77" t="s">
        <v>348</v>
      </c>
      <c r="B96" s="153"/>
      <c r="C96" s="25" t="s">
        <v>17</v>
      </c>
      <c r="D96" s="25" t="s">
        <v>20</v>
      </c>
      <c r="E96" s="17" t="s">
        <v>157</v>
      </c>
      <c r="F96" s="17"/>
      <c r="G96" s="18">
        <f>SUM(G97)</f>
        <v>2300.4000000000005</v>
      </c>
    </row>
    <row r="97" spans="1:7" ht="22.5">
      <c r="A97" s="36" t="s">
        <v>153</v>
      </c>
      <c r="B97" s="153"/>
      <c r="C97" s="21" t="s">
        <v>17</v>
      </c>
      <c r="D97" s="21" t="s">
        <v>20</v>
      </c>
      <c r="E97" s="17" t="s">
        <v>169</v>
      </c>
      <c r="F97" s="21"/>
      <c r="G97" s="18">
        <f>SUM(G98)</f>
        <v>2300.4000000000005</v>
      </c>
    </row>
    <row r="98" spans="1:7" ht="22.5">
      <c r="A98" s="45" t="s">
        <v>154</v>
      </c>
      <c r="B98" s="153"/>
      <c r="C98" s="25" t="s">
        <v>17</v>
      </c>
      <c r="D98" s="25" t="s">
        <v>20</v>
      </c>
      <c r="E98" s="17" t="s">
        <v>160</v>
      </c>
      <c r="F98" s="17"/>
      <c r="G98" s="18">
        <f>SUM(G99,G101,G103,G107,G105)</f>
        <v>2300.4000000000005</v>
      </c>
    </row>
    <row r="99" spans="1:7" ht="21.75" customHeight="1">
      <c r="A99" s="36" t="s">
        <v>155</v>
      </c>
      <c r="B99" s="135"/>
      <c r="C99" s="75" t="s">
        <v>17</v>
      </c>
      <c r="D99" s="75" t="s">
        <v>20</v>
      </c>
      <c r="E99" s="75" t="s">
        <v>161</v>
      </c>
      <c r="F99" s="21"/>
      <c r="G99" s="18">
        <f>SUM(G100)</f>
        <v>335.1</v>
      </c>
    </row>
    <row r="100" spans="1:7" ht="9.75" customHeight="1">
      <c r="A100" s="19" t="s">
        <v>126</v>
      </c>
      <c r="B100" s="135"/>
      <c r="C100" s="25" t="s">
        <v>17</v>
      </c>
      <c r="D100" s="25" t="s">
        <v>20</v>
      </c>
      <c r="E100" s="76" t="s">
        <v>161</v>
      </c>
      <c r="F100" s="21" t="s">
        <v>80</v>
      </c>
      <c r="G100" s="22">
        <v>335.1</v>
      </c>
    </row>
    <row r="101" spans="1:7" ht="33.75">
      <c r="A101" s="36" t="s">
        <v>156</v>
      </c>
      <c r="B101" s="153"/>
      <c r="C101" s="25" t="s">
        <v>17</v>
      </c>
      <c r="D101" s="25" t="s">
        <v>20</v>
      </c>
      <c r="E101" s="75" t="s">
        <v>162</v>
      </c>
      <c r="F101" s="17"/>
      <c r="G101" s="18">
        <f>SUM(G102)</f>
        <v>57.2</v>
      </c>
    </row>
    <row r="102" spans="1:7" ht="12.75" customHeight="1">
      <c r="A102" s="19" t="s">
        <v>126</v>
      </c>
      <c r="B102" s="153"/>
      <c r="C102" s="25" t="s">
        <v>17</v>
      </c>
      <c r="D102" s="25" t="s">
        <v>20</v>
      </c>
      <c r="E102" s="76" t="s">
        <v>162</v>
      </c>
      <c r="F102" s="21" t="s">
        <v>80</v>
      </c>
      <c r="G102" s="22">
        <v>57.2</v>
      </c>
    </row>
    <row r="103" spans="1:7" ht="22.5">
      <c r="A103" s="36" t="s">
        <v>163</v>
      </c>
      <c r="B103" s="153"/>
      <c r="C103" s="25" t="s">
        <v>17</v>
      </c>
      <c r="D103" s="25" t="s">
        <v>20</v>
      </c>
      <c r="E103" s="75" t="s">
        <v>164</v>
      </c>
      <c r="F103" s="17"/>
      <c r="G103" s="18">
        <f>SUM(G104)</f>
        <v>1761</v>
      </c>
    </row>
    <row r="104" spans="1:7" ht="12.75" customHeight="1">
      <c r="A104" s="19" t="s">
        <v>78</v>
      </c>
      <c r="B104" s="153"/>
      <c r="C104" s="20" t="s">
        <v>17</v>
      </c>
      <c r="D104" s="20" t="s">
        <v>20</v>
      </c>
      <c r="E104" s="76" t="s">
        <v>164</v>
      </c>
      <c r="F104" s="21" t="s">
        <v>81</v>
      </c>
      <c r="G104" s="22">
        <v>1761</v>
      </c>
    </row>
    <row r="105" spans="1:7" ht="22.5" customHeight="1">
      <c r="A105" s="36" t="s">
        <v>287</v>
      </c>
      <c r="B105" s="153"/>
      <c r="C105" s="25" t="s">
        <v>17</v>
      </c>
      <c r="D105" s="25" t="s">
        <v>20</v>
      </c>
      <c r="E105" s="75" t="s">
        <v>286</v>
      </c>
      <c r="F105" s="21"/>
      <c r="G105" s="18">
        <f>SUM(G106)</f>
        <v>13.8</v>
      </c>
    </row>
    <row r="106" spans="1:7" ht="12.75" customHeight="1">
      <c r="A106" s="19" t="s">
        <v>78</v>
      </c>
      <c r="B106" s="153"/>
      <c r="C106" s="20" t="s">
        <v>17</v>
      </c>
      <c r="D106" s="20" t="s">
        <v>20</v>
      </c>
      <c r="E106" s="76" t="s">
        <v>286</v>
      </c>
      <c r="F106" s="21" t="s">
        <v>81</v>
      </c>
      <c r="G106" s="22">
        <v>13.8</v>
      </c>
    </row>
    <row r="107" spans="1:7" ht="21" customHeight="1">
      <c r="A107" s="36" t="s">
        <v>165</v>
      </c>
      <c r="B107" s="153"/>
      <c r="C107" s="25" t="s">
        <v>17</v>
      </c>
      <c r="D107" s="25" t="s">
        <v>20</v>
      </c>
      <c r="E107" s="75" t="s">
        <v>166</v>
      </c>
      <c r="F107" s="21"/>
      <c r="G107" s="18">
        <f>SUM(G108)</f>
        <v>133.30000000000001</v>
      </c>
    </row>
    <row r="108" spans="1:7" ht="12.75" customHeight="1">
      <c r="A108" s="19" t="s">
        <v>78</v>
      </c>
      <c r="B108" s="153"/>
      <c r="C108" s="20" t="s">
        <v>17</v>
      </c>
      <c r="D108" s="20" t="s">
        <v>20</v>
      </c>
      <c r="E108" s="76" t="s">
        <v>166</v>
      </c>
      <c r="F108" s="21" t="s">
        <v>81</v>
      </c>
      <c r="G108" s="22">
        <v>133.30000000000001</v>
      </c>
    </row>
    <row r="109" spans="1:7">
      <c r="A109" s="23" t="s">
        <v>40</v>
      </c>
      <c r="B109" s="153"/>
      <c r="C109" s="24" t="s">
        <v>17</v>
      </c>
      <c r="D109" s="24" t="s">
        <v>29</v>
      </c>
      <c r="E109" s="27"/>
      <c r="F109" s="27"/>
      <c r="G109" s="18">
        <f>SUM(G110)</f>
        <v>8967.1</v>
      </c>
    </row>
    <row r="110" spans="1:7" ht="33.75">
      <c r="A110" s="77" t="s">
        <v>348</v>
      </c>
      <c r="B110" s="153"/>
      <c r="C110" s="25" t="s">
        <v>17</v>
      </c>
      <c r="D110" s="25" t="s">
        <v>29</v>
      </c>
      <c r="E110" s="17" t="s">
        <v>157</v>
      </c>
      <c r="F110" s="27"/>
      <c r="G110" s="18">
        <f>SUM(G111)</f>
        <v>8967.1</v>
      </c>
    </row>
    <row r="111" spans="1:7" ht="33.75">
      <c r="A111" s="36" t="s">
        <v>167</v>
      </c>
      <c r="B111" s="153"/>
      <c r="C111" s="25" t="s">
        <v>17</v>
      </c>
      <c r="D111" s="25" t="s">
        <v>29</v>
      </c>
      <c r="E111" s="17" t="s">
        <v>158</v>
      </c>
      <c r="F111" s="21"/>
      <c r="G111" s="18">
        <f>SUM(G112)</f>
        <v>8967.1</v>
      </c>
    </row>
    <row r="112" spans="1:7" ht="22.5">
      <c r="A112" s="36" t="s">
        <v>168</v>
      </c>
      <c r="B112" s="153"/>
      <c r="C112" s="25" t="s">
        <v>17</v>
      </c>
      <c r="D112" s="25" t="s">
        <v>29</v>
      </c>
      <c r="E112" s="17" t="s">
        <v>159</v>
      </c>
      <c r="F112" s="21"/>
      <c r="G112" s="18">
        <f>SUM(G113,G115,G117)</f>
        <v>8967.1</v>
      </c>
    </row>
    <row r="113" spans="1:7" ht="22.5">
      <c r="A113" s="36" t="s">
        <v>170</v>
      </c>
      <c r="B113" s="153"/>
      <c r="C113" s="25" t="s">
        <v>17</v>
      </c>
      <c r="D113" s="25" t="s">
        <v>29</v>
      </c>
      <c r="E113" s="17" t="s">
        <v>171</v>
      </c>
      <c r="F113" s="21"/>
      <c r="G113" s="18">
        <f>SUM(G114)</f>
        <v>2399.1</v>
      </c>
    </row>
    <row r="114" spans="1:7" ht="13.5" customHeight="1">
      <c r="A114" s="19" t="s">
        <v>126</v>
      </c>
      <c r="B114" s="153"/>
      <c r="C114" s="20" t="s">
        <v>17</v>
      </c>
      <c r="D114" s="20" t="s">
        <v>29</v>
      </c>
      <c r="E114" s="21" t="s">
        <v>171</v>
      </c>
      <c r="F114" s="21" t="s">
        <v>80</v>
      </c>
      <c r="G114" s="22">
        <v>2399.1</v>
      </c>
    </row>
    <row r="115" spans="1:7" ht="22.5" customHeight="1">
      <c r="A115" s="36" t="s">
        <v>172</v>
      </c>
      <c r="B115" s="153"/>
      <c r="C115" s="25" t="s">
        <v>17</v>
      </c>
      <c r="D115" s="25" t="s">
        <v>29</v>
      </c>
      <c r="E115" s="17" t="s">
        <v>173</v>
      </c>
      <c r="F115" s="21"/>
      <c r="G115" s="18">
        <f>SUM(G116)</f>
        <v>6568</v>
      </c>
    </row>
    <row r="116" spans="1:7" ht="13.5" customHeight="1">
      <c r="A116" s="19" t="s">
        <v>126</v>
      </c>
      <c r="B116" s="153"/>
      <c r="C116" s="20" t="s">
        <v>17</v>
      </c>
      <c r="D116" s="20" t="s">
        <v>29</v>
      </c>
      <c r="E116" s="21" t="s">
        <v>173</v>
      </c>
      <c r="F116" s="21" t="s">
        <v>80</v>
      </c>
      <c r="G116" s="22">
        <v>6568</v>
      </c>
    </row>
    <row r="117" spans="1:7" ht="34.5" customHeight="1">
      <c r="A117" s="36" t="s">
        <v>295</v>
      </c>
      <c r="B117" s="153"/>
      <c r="C117" s="25" t="s">
        <v>17</v>
      </c>
      <c r="D117" s="25" t="s">
        <v>29</v>
      </c>
      <c r="E117" s="17" t="s">
        <v>288</v>
      </c>
      <c r="F117" s="21"/>
      <c r="G117" s="18">
        <f>SUM(G118)</f>
        <v>0</v>
      </c>
    </row>
    <row r="118" spans="1:7" ht="12.75" customHeight="1">
      <c r="A118" s="19" t="s">
        <v>126</v>
      </c>
      <c r="B118" s="153"/>
      <c r="C118" s="20" t="s">
        <v>17</v>
      </c>
      <c r="D118" s="20" t="s">
        <v>29</v>
      </c>
      <c r="E118" s="21" t="s">
        <v>288</v>
      </c>
      <c r="F118" s="21" t="s">
        <v>80</v>
      </c>
      <c r="G118" s="22">
        <v>0</v>
      </c>
    </row>
    <row r="119" spans="1:7">
      <c r="A119" s="133" t="s">
        <v>41</v>
      </c>
      <c r="B119" s="153"/>
      <c r="C119" s="127" t="s">
        <v>42</v>
      </c>
      <c r="D119" s="25"/>
      <c r="E119" s="41"/>
      <c r="F119" s="41"/>
      <c r="G119" s="58">
        <f>SUM(G120,G126)</f>
        <v>908.40000000000009</v>
      </c>
    </row>
    <row r="120" spans="1:7">
      <c r="A120" s="26" t="s">
        <v>43</v>
      </c>
      <c r="B120" s="153"/>
      <c r="C120" s="14" t="s">
        <v>42</v>
      </c>
      <c r="D120" s="14" t="s">
        <v>11</v>
      </c>
      <c r="E120" s="14"/>
      <c r="F120" s="14"/>
      <c r="G120" s="18">
        <f t="shared" ref="G120:G134" si="2">SUM(G121)</f>
        <v>93.7</v>
      </c>
    </row>
    <row r="121" spans="1:7" ht="33.75">
      <c r="A121" s="77" t="s">
        <v>349</v>
      </c>
      <c r="B121" s="153"/>
      <c r="C121" s="25" t="s">
        <v>42</v>
      </c>
      <c r="D121" s="25" t="s">
        <v>11</v>
      </c>
      <c r="E121" s="17" t="s">
        <v>176</v>
      </c>
      <c r="F121" s="17"/>
      <c r="G121" s="18">
        <f t="shared" si="2"/>
        <v>93.7</v>
      </c>
    </row>
    <row r="122" spans="1:7" ht="22.5">
      <c r="A122" s="77" t="s">
        <v>174</v>
      </c>
      <c r="B122" s="153"/>
      <c r="C122" s="25" t="s">
        <v>42</v>
      </c>
      <c r="D122" s="25" t="s">
        <v>11</v>
      </c>
      <c r="E122" s="17" t="s">
        <v>177</v>
      </c>
      <c r="F122" s="17"/>
      <c r="G122" s="18">
        <f t="shared" si="2"/>
        <v>93.7</v>
      </c>
    </row>
    <row r="123" spans="1:7" ht="22.5">
      <c r="A123" s="77" t="s">
        <v>175</v>
      </c>
      <c r="B123" s="153"/>
      <c r="C123" s="25" t="s">
        <v>42</v>
      </c>
      <c r="D123" s="25" t="s">
        <v>11</v>
      </c>
      <c r="E123" s="17" t="s">
        <v>179</v>
      </c>
      <c r="F123" s="17"/>
      <c r="G123" s="18">
        <f t="shared" si="2"/>
        <v>93.7</v>
      </c>
    </row>
    <row r="124" spans="1:7" ht="22.5">
      <c r="A124" s="77" t="s">
        <v>324</v>
      </c>
      <c r="B124" s="153"/>
      <c r="C124" s="25" t="s">
        <v>42</v>
      </c>
      <c r="D124" s="25" t="s">
        <v>11</v>
      </c>
      <c r="E124" s="17" t="s">
        <v>180</v>
      </c>
      <c r="F124" s="17"/>
      <c r="G124" s="18">
        <f t="shared" si="2"/>
        <v>93.7</v>
      </c>
    </row>
    <row r="125" spans="1:7" ht="12.75" customHeight="1">
      <c r="A125" s="19" t="s">
        <v>126</v>
      </c>
      <c r="B125" s="153"/>
      <c r="C125" s="21" t="s">
        <v>42</v>
      </c>
      <c r="D125" s="21" t="s">
        <v>11</v>
      </c>
      <c r="E125" s="21" t="s">
        <v>180</v>
      </c>
      <c r="F125" s="21" t="s">
        <v>80</v>
      </c>
      <c r="G125" s="22">
        <v>93.7</v>
      </c>
    </row>
    <row r="126" spans="1:7">
      <c r="A126" s="26" t="s">
        <v>52</v>
      </c>
      <c r="B126" s="153"/>
      <c r="C126" s="14" t="s">
        <v>42</v>
      </c>
      <c r="D126" s="14" t="s">
        <v>25</v>
      </c>
      <c r="E126" s="14"/>
      <c r="F126" s="14"/>
      <c r="G126" s="18">
        <f>SUM(G127,G143)</f>
        <v>814.7</v>
      </c>
    </row>
    <row r="127" spans="1:7" ht="33.75">
      <c r="A127" s="77" t="s">
        <v>349</v>
      </c>
      <c r="B127" s="153"/>
      <c r="C127" s="25" t="s">
        <v>42</v>
      </c>
      <c r="D127" s="25" t="s">
        <v>25</v>
      </c>
      <c r="E127" s="17" t="s">
        <v>176</v>
      </c>
      <c r="F127" s="17"/>
      <c r="G127" s="18">
        <f>SUM(G128,G136)</f>
        <v>779.7</v>
      </c>
    </row>
    <row r="128" spans="1:7" ht="22.5">
      <c r="A128" s="77" t="s">
        <v>174</v>
      </c>
      <c r="B128" s="153"/>
      <c r="C128" s="25" t="s">
        <v>42</v>
      </c>
      <c r="D128" s="25" t="s">
        <v>25</v>
      </c>
      <c r="E128" s="17" t="s">
        <v>177</v>
      </c>
      <c r="F128" s="17"/>
      <c r="G128" s="18">
        <f t="shared" si="2"/>
        <v>600</v>
      </c>
    </row>
    <row r="129" spans="1:7" ht="22.5">
      <c r="A129" s="77" t="s">
        <v>175</v>
      </c>
      <c r="B129" s="153"/>
      <c r="C129" s="25" t="s">
        <v>42</v>
      </c>
      <c r="D129" s="25" t="s">
        <v>25</v>
      </c>
      <c r="E129" s="17" t="s">
        <v>179</v>
      </c>
      <c r="F129" s="17"/>
      <c r="G129" s="18">
        <f>SUM(G130,G132,G134)</f>
        <v>600</v>
      </c>
    </row>
    <row r="130" spans="1:7" ht="12" customHeight="1">
      <c r="A130" s="36" t="s">
        <v>373</v>
      </c>
      <c r="B130" s="153"/>
      <c r="C130" s="17" t="s">
        <v>42</v>
      </c>
      <c r="D130" s="17" t="s">
        <v>25</v>
      </c>
      <c r="E130" s="17" t="s">
        <v>374</v>
      </c>
      <c r="F130" s="21"/>
      <c r="G130" s="18">
        <f>SUM(G131)</f>
        <v>600</v>
      </c>
    </row>
    <row r="131" spans="1:7" ht="12" customHeight="1">
      <c r="A131" s="19" t="s">
        <v>78</v>
      </c>
      <c r="B131" s="153"/>
      <c r="C131" s="17" t="s">
        <v>42</v>
      </c>
      <c r="D131" s="17" t="s">
        <v>25</v>
      </c>
      <c r="E131" s="21" t="s">
        <v>374</v>
      </c>
      <c r="F131" s="17" t="s">
        <v>81</v>
      </c>
      <c r="G131" s="22">
        <v>600</v>
      </c>
    </row>
    <row r="132" spans="1:7" ht="22.5">
      <c r="A132" s="77" t="s">
        <v>328</v>
      </c>
      <c r="B132" s="153"/>
      <c r="C132" s="25" t="s">
        <v>42</v>
      </c>
      <c r="D132" s="25" t="s">
        <v>25</v>
      </c>
      <c r="E132" s="17" t="s">
        <v>326</v>
      </c>
      <c r="F132" s="17"/>
      <c r="G132" s="18">
        <f t="shared" si="2"/>
        <v>0</v>
      </c>
    </row>
    <row r="133" spans="1:7" ht="13.5" customHeight="1">
      <c r="A133" s="19" t="s">
        <v>126</v>
      </c>
      <c r="B133" s="153"/>
      <c r="C133" s="21" t="s">
        <v>42</v>
      </c>
      <c r="D133" s="21" t="s">
        <v>25</v>
      </c>
      <c r="E133" s="21" t="s">
        <v>326</v>
      </c>
      <c r="F133" s="21" t="s">
        <v>80</v>
      </c>
      <c r="G133" s="22">
        <v>0</v>
      </c>
    </row>
    <row r="134" spans="1:7" ht="22.5">
      <c r="A134" s="36" t="s">
        <v>329</v>
      </c>
      <c r="B134" s="153"/>
      <c r="C134" s="25" t="s">
        <v>42</v>
      </c>
      <c r="D134" s="25" t="s">
        <v>25</v>
      </c>
      <c r="E134" s="17" t="s">
        <v>327</v>
      </c>
      <c r="F134" s="17"/>
      <c r="G134" s="18">
        <f t="shared" si="2"/>
        <v>0</v>
      </c>
    </row>
    <row r="135" spans="1:7" ht="9.75" customHeight="1">
      <c r="A135" s="19" t="s">
        <v>126</v>
      </c>
      <c r="B135" s="153"/>
      <c r="C135" s="21" t="s">
        <v>42</v>
      </c>
      <c r="D135" s="21" t="s">
        <v>25</v>
      </c>
      <c r="E135" s="21" t="s">
        <v>327</v>
      </c>
      <c r="F135" s="21" t="s">
        <v>80</v>
      </c>
      <c r="G135" s="22">
        <v>0</v>
      </c>
    </row>
    <row r="136" spans="1:7" ht="22.5">
      <c r="A136" s="36" t="s">
        <v>360</v>
      </c>
      <c r="B136" s="153"/>
      <c r="C136" s="79" t="s">
        <v>42</v>
      </c>
      <c r="D136" s="79" t="s">
        <v>25</v>
      </c>
      <c r="E136" s="153" t="s">
        <v>361</v>
      </c>
      <c r="F136" s="81"/>
      <c r="G136" s="74">
        <f>SUM(G137)</f>
        <v>179.7</v>
      </c>
    </row>
    <row r="137" spans="1:7" ht="14.25" customHeight="1">
      <c r="A137" s="36" t="s">
        <v>362</v>
      </c>
      <c r="B137" s="153"/>
      <c r="C137" s="79" t="s">
        <v>42</v>
      </c>
      <c r="D137" s="79" t="s">
        <v>25</v>
      </c>
      <c r="E137" s="17" t="s">
        <v>363</v>
      </c>
      <c r="F137" s="21"/>
      <c r="G137" s="74">
        <f>SUM(G138)</f>
        <v>179.7</v>
      </c>
    </row>
    <row r="138" spans="1:7" ht="22.5" customHeight="1">
      <c r="A138" s="45" t="s">
        <v>364</v>
      </c>
      <c r="B138" s="153"/>
      <c r="C138" s="25" t="s">
        <v>42</v>
      </c>
      <c r="D138" s="25" t="s">
        <v>25</v>
      </c>
      <c r="E138" s="17" t="s">
        <v>365</v>
      </c>
      <c r="F138" s="41"/>
      <c r="G138" s="18">
        <f>SUM(G139)</f>
        <v>179.7</v>
      </c>
    </row>
    <row r="139" spans="1:7" ht="12" customHeight="1">
      <c r="A139" s="19" t="s">
        <v>278</v>
      </c>
      <c r="B139" s="153"/>
      <c r="C139" s="20" t="s">
        <v>42</v>
      </c>
      <c r="D139" s="20" t="s">
        <v>25</v>
      </c>
      <c r="E139" s="21" t="s">
        <v>365</v>
      </c>
      <c r="F139" s="42" t="s">
        <v>277</v>
      </c>
      <c r="G139" s="22">
        <v>179.7</v>
      </c>
    </row>
    <row r="140" spans="1:7" ht="12" customHeight="1">
      <c r="A140" s="139" t="s">
        <v>273</v>
      </c>
      <c r="B140" s="161"/>
      <c r="C140" s="136" t="s">
        <v>42</v>
      </c>
      <c r="D140" s="136" t="s">
        <v>25</v>
      </c>
      <c r="E140" s="136" t="s">
        <v>274</v>
      </c>
      <c r="F140" s="20"/>
      <c r="G140" s="34">
        <f>G141</f>
        <v>35</v>
      </c>
    </row>
    <row r="141" spans="1:7">
      <c r="A141" s="40" t="s">
        <v>275</v>
      </c>
      <c r="B141" s="153"/>
      <c r="C141" s="41" t="s">
        <v>42</v>
      </c>
      <c r="D141" s="41" t="s">
        <v>25</v>
      </c>
      <c r="E141" s="41" t="s">
        <v>101</v>
      </c>
      <c r="F141" s="20"/>
      <c r="G141" s="18">
        <f>G142</f>
        <v>35</v>
      </c>
    </row>
    <row r="142" spans="1:7" ht="22.5">
      <c r="A142" s="43" t="s">
        <v>104</v>
      </c>
      <c r="B142" s="153"/>
      <c r="C142" s="25" t="s">
        <v>42</v>
      </c>
      <c r="D142" s="25" t="s">
        <v>25</v>
      </c>
      <c r="E142" s="41" t="s">
        <v>105</v>
      </c>
      <c r="F142" s="20"/>
      <c r="G142" s="18">
        <f>SUM(G143)</f>
        <v>35</v>
      </c>
    </row>
    <row r="143" spans="1:7" ht="9.75" customHeight="1">
      <c r="A143" s="19" t="s">
        <v>126</v>
      </c>
      <c r="B143" s="153"/>
      <c r="C143" s="20" t="s">
        <v>42</v>
      </c>
      <c r="D143" s="20" t="s">
        <v>25</v>
      </c>
      <c r="E143" s="25" t="s">
        <v>105</v>
      </c>
      <c r="F143" s="20" t="s">
        <v>80</v>
      </c>
      <c r="G143" s="29">
        <v>35</v>
      </c>
    </row>
    <row r="144" spans="1:7">
      <c r="A144" s="133" t="s">
        <v>21</v>
      </c>
      <c r="B144" s="122"/>
      <c r="C144" s="127" t="s">
        <v>22</v>
      </c>
      <c r="D144" s="127"/>
      <c r="E144" s="134"/>
      <c r="F144" s="134"/>
      <c r="G144" s="34">
        <f>SUM(G145,G151)</f>
        <v>247.29999999999998</v>
      </c>
    </row>
    <row r="145" spans="1:7">
      <c r="A145" s="26" t="s">
        <v>27</v>
      </c>
      <c r="B145" s="153"/>
      <c r="C145" s="27" t="s">
        <v>22</v>
      </c>
      <c r="D145" s="27" t="s">
        <v>22</v>
      </c>
      <c r="E145" s="27"/>
      <c r="F145" s="27"/>
      <c r="G145" s="18">
        <f>SUM(G146)</f>
        <v>169.2</v>
      </c>
    </row>
    <row r="146" spans="1:7" ht="24" customHeight="1">
      <c r="A146" s="45" t="s">
        <v>345</v>
      </c>
      <c r="B146" s="153"/>
      <c r="C146" s="17" t="s">
        <v>22</v>
      </c>
      <c r="D146" s="17" t="s">
        <v>22</v>
      </c>
      <c r="E146" s="17" t="s">
        <v>147</v>
      </c>
      <c r="F146" s="17"/>
      <c r="G146" s="18">
        <f>SUM(G147)</f>
        <v>169.2</v>
      </c>
    </row>
    <row r="147" spans="1:7" ht="12" customHeight="1">
      <c r="A147" s="45" t="s">
        <v>220</v>
      </c>
      <c r="B147" s="153"/>
      <c r="C147" s="17" t="s">
        <v>22</v>
      </c>
      <c r="D147" s="17" t="s">
        <v>22</v>
      </c>
      <c r="E147" s="17" t="s">
        <v>148</v>
      </c>
      <c r="F147" s="17"/>
      <c r="G147" s="18">
        <f>SUM(G148)</f>
        <v>169.2</v>
      </c>
    </row>
    <row r="148" spans="1:7" ht="12.75" customHeight="1">
      <c r="A148" s="45" t="s">
        <v>145</v>
      </c>
      <c r="B148" s="153"/>
      <c r="C148" s="17" t="s">
        <v>22</v>
      </c>
      <c r="D148" s="17" t="s">
        <v>22</v>
      </c>
      <c r="E148" s="17" t="s">
        <v>149</v>
      </c>
      <c r="F148" s="17"/>
      <c r="G148" s="18">
        <f>SUM(G149)</f>
        <v>169.2</v>
      </c>
    </row>
    <row r="149" spans="1:7" ht="12" customHeight="1">
      <c r="A149" s="45" t="s">
        <v>221</v>
      </c>
      <c r="B149" s="153"/>
      <c r="C149" s="17" t="s">
        <v>22</v>
      </c>
      <c r="D149" s="17" t="s">
        <v>22</v>
      </c>
      <c r="E149" s="17" t="s">
        <v>222</v>
      </c>
      <c r="F149" s="17"/>
      <c r="G149" s="18">
        <f>SUM(G150)</f>
        <v>169.2</v>
      </c>
    </row>
    <row r="150" spans="1:7" ht="13.5" customHeight="1">
      <c r="A150" s="19" t="s">
        <v>87</v>
      </c>
      <c r="B150" s="153"/>
      <c r="C150" s="21" t="s">
        <v>22</v>
      </c>
      <c r="D150" s="21" t="s">
        <v>22</v>
      </c>
      <c r="E150" s="21" t="s">
        <v>222</v>
      </c>
      <c r="F150" s="20" t="s">
        <v>84</v>
      </c>
      <c r="G150" s="22">
        <v>169.2</v>
      </c>
    </row>
    <row r="151" spans="1:7">
      <c r="A151" s="26" t="s">
        <v>28</v>
      </c>
      <c r="B151" s="153"/>
      <c r="C151" s="27" t="s">
        <v>22</v>
      </c>
      <c r="D151" s="27" t="s">
        <v>29</v>
      </c>
      <c r="E151" s="27"/>
      <c r="F151" s="27"/>
      <c r="G151" s="18">
        <f>SUM(G152,G159,G164)</f>
        <v>78.099999999999994</v>
      </c>
    </row>
    <row r="152" spans="1:7" ht="22.5" customHeight="1">
      <c r="A152" s="45" t="s">
        <v>345</v>
      </c>
      <c r="B152" s="153"/>
      <c r="C152" s="25" t="s">
        <v>22</v>
      </c>
      <c r="D152" s="25" t="s">
        <v>29</v>
      </c>
      <c r="E152" s="17" t="s">
        <v>147</v>
      </c>
      <c r="F152" s="20"/>
      <c r="G152" s="18">
        <f>SUM(G153)</f>
        <v>0</v>
      </c>
    </row>
    <row r="153" spans="1:7" ht="12.75" customHeight="1">
      <c r="A153" s="36" t="s">
        <v>189</v>
      </c>
      <c r="B153" s="153"/>
      <c r="C153" s="25" t="s">
        <v>22</v>
      </c>
      <c r="D153" s="25" t="s">
        <v>29</v>
      </c>
      <c r="E153" s="17" t="s">
        <v>192</v>
      </c>
      <c r="F153" s="20"/>
      <c r="G153" s="18">
        <f>SUM(G154)</f>
        <v>0</v>
      </c>
    </row>
    <row r="154" spans="1:7" ht="10.5" customHeight="1">
      <c r="A154" s="45" t="s">
        <v>200</v>
      </c>
      <c r="B154" s="153"/>
      <c r="C154" s="25" t="s">
        <v>22</v>
      </c>
      <c r="D154" s="25" t="s">
        <v>29</v>
      </c>
      <c r="E154" s="17" t="s">
        <v>201</v>
      </c>
      <c r="F154" s="20"/>
      <c r="G154" s="18">
        <f>SUM(G155,G157)</f>
        <v>0</v>
      </c>
    </row>
    <row r="155" spans="1:7" ht="22.5">
      <c r="A155" s="45" t="s">
        <v>203</v>
      </c>
      <c r="B155" s="153"/>
      <c r="C155" s="25" t="s">
        <v>22</v>
      </c>
      <c r="D155" s="25" t="s">
        <v>29</v>
      </c>
      <c r="E155" s="25" t="s">
        <v>204</v>
      </c>
      <c r="F155" s="25"/>
      <c r="G155" s="18">
        <f>SUM(G156)</f>
        <v>0</v>
      </c>
    </row>
    <row r="156" spans="1:7" ht="12.75" customHeight="1">
      <c r="A156" s="19" t="s">
        <v>126</v>
      </c>
      <c r="B156" s="153"/>
      <c r="C156" s="20" t="s">
        <v>22</v>
      </c>
      <c r="D156" s="20" t="s">
        <v>29</v>
      </c>
      <c r="E156" s="20" t="s">
        <v>204</v>
      </c>
      <c r="F156" s="21" t="s">
        <v>80</v>
      </c>
      <c r="G156" s="22">
        <v>0</v>
      </c>
    </row>
    <row r="157" spans="1:7" ht="23.25" customHeight="1">
      <c r="A157" s="45" t="s">
        <v>354</v>
      </c>
      <c r="B157" s="153"/>
      <c r="C157" s="25" t="s">
        <v>22</v>
      </c>
      <c r="D157" s="25" t="s">
        <v>29</v>
      </c>
      <c r="E157" s="25" t="s">
        <v>353</v>
      </c>
      <c r="F157" s="25"/>
      <c r="G157" s="18">
        <f>SUM(G158)</f>
        <v>0</v>
      </c>
    </row>
    <row r="158" spans="1:7" ht="10.5" customHeight="1">
      <c r="A158" s="19" t="s">
        <v>126</v>
      </c>
      <c r="B158" s="153"/>
      <c r="C158" s="20" t="s">
        <v>22</v>
      </c>
      <c r="D158" s="20" t="s">
        <v>29</v>
      </c>
      <c r="E158" s="20" t="s">
        <v>353</v>
      </c>
      <c r="F158" s="21" t="s">
        <v>80</v>
      </c>
      <c r="G158" s="22">
        <v>0</v>
      </c>
    </row>
    <row r="159" spans="1:7" ht="22.5" customHeight="1">
      <c r="A159" s="45" t="s">
        <v>352</v>
      </c>
      <c r="B159" s="153"/>
      <c r="C159" s="25" t="s">
        <v>22</v>
      </c>
      <c r="D159" s="25" t="s">
        <v>29</v>
      </c>
      <c r="E159" s="17" t="s">
        <v>216</v>
      </c>
      <c r="F159" s="21"/>
      <c r="G159" s="18">
        <f>SUM(G160)</f>
        <v>43.7</v>
      </c>
    </row>
    <row r="160" spans="1:7" ht="22.5">
      <c r="A160" s="45" t="s">
        <v>213</v>
      </c>
      <c r="B160" s="153"/>
      <c r="C160" s="25" t="s">
        <v>22</v>
      </c>
      <c r="D160" s="25" t="s">
        <v>29</v>
      </c>
      <c r="E160" s="17" t="s">
        <v>217</v>
      </c>
      <c r="F160" s="21"/>
      <c r="G160" s="18">
        <f>SUM(G161)</f>
        <v>43.7</v>
      </c>
    </row>
    <row r="161" spans="1:7" ht="11.25" customHeight="1">
      <c r="A161" s="45" t="s">
        <v>214</v>
      </c>
      <c r="B161" s="153"/>
      <c r="C161" s="25" t="s">
        <v>22</v>
      </c>
      <c r="D161" s="25" t="s">
        <v>29</v>
      </c>
      <c r="E161" s="17" t="s">
        <v>218</v>
      </c>
      <c r="F161" s="21"/>
      <c r="G161" s="18">
        <f>SUM(G162)</f>
        <v>43.7</v>
      </c>
    </row>
    <row r="162" spans="1:7" ht="22.5">
      <c r="A162" s="59" t="s">
        <v>261</v>
      </c>
      <c r="B162" s="153"/>
      <c r="C162" s="25" t="s">
        <v>22</v>
      </c>
      <c r="D162" s="25" t="s">
        <v>29</v>
      </c>
      <c r="E162" s="83" t="s">
        <v>260</v>
      </c>
      <c r="F162" s="46"/>
      <c r="G162" s="84">
        <f>SUM(G163)</f>
        <v>43.7</v>
      </c>
    </row>
    <row r="163" spans="1:7" ht="12.75" customHeight="1">
      <c r="A163" s="19" t="s">
        <v>126</v>
      </c>
      <c r="B163" s="153"/>
      <c r="C163" s="20" t="s">
        <v>22</v>
      </c>
      <c r="D163" s="20" t="s">
        <v>29</v>
      </c>
      <c r="E163" s="85" t="s">
        <v>260</v>
      </c>
      <c r="F163" s="47">
        <v>200</v>
      </c>
      <c r="G163" s="86">
        <v>43.7</v>
      </c>
    </row>
    <row r="164" spans="1:7" ht="12.75" customHeight="1">
      <c r="A164" s="139" t="s">
        <v>273</v>
      </c>
      <c r="B164" s="161"/>
      <c r="C164" s="136" t="s">
        <v>22</v>
      </c>
      <c r="D164" s="136" t="s">
        <v>29</v>
      </c>
      <c r="E164" s="136" t="s">
        <v>274</v>
      </c>
      <c r="F164" s="24"/>
      <c r="G164" s="34">
        <f>G165</f>
        <v>34.4</v>
      </c>
    </row>
    <row r="165" spans="1:7" ht="12.75" customHeight="1">
      <c r="A165" s="40" t="s">
        <v>275</v>
      </c>
      <c r="B165" s="153"/>
      <c r="C165" s="41" t="s">
        <v>22</v>
      </c>
      <c r="D165" s="41" t="s">
        <v>29</v>
      </c>
      <c r="E165" s="41" t="s">
        <v>101</v>
      </c>
      <c r="F165" s="20"/>
      <c r="G165" s="18">
        <f>G166</f>
        <v>34.4</v>
      </c>
    </row>
    <row r="166" spans="1:7" ht="12.75" customHeight="1">
      <c r="A166" s="40" t="s">
        <v>102</v>
      </c>
      <c r="B166" s="153"/>
      <c r="C166" s="41" t="s">
        <v>22</v>
      </c>
      <c r="D166" s="41" t="s">
        <v>29</v>
      </c>
      <c r="E166" s="41" t="s">
        <v>103</v>
      </c>
      <c r="F166" s="20"/>
      <c r="G166" s="18">
        <f>SUM(G167)</f>
        <v>34.4</v>
      </c>
    </row>
    <row r="167" spans="1:7" ht="12.75" customHeight="1">
      <c r="A167" s="19" t="s">
        <v>126</v>
      </c>
      <c r="B167" s="153"/>
      <c r="C167" s="21" t="s">
        <v>22</v>
      </c>
      <c r="D167" s="21" t="s">
        <v>29</v>
      </c>
      <c r="E167" s="42" t="s">
        <v>103</v>
      </c>
      <c r="F167" s="20" t="s">
        <v>80</v>
      </c>
      <c r="G167" s="22">
        <v>34.4</v>
      </c>
    </row>
    <row r="168" spans="1:7">
      <c r="A168" s="133" t="s">
        <v>46</v>
      </c>
      <c r="B168" s="153"/>
      <c r="C168" s="127" t="s">
        <v>20</v>
      </c>
      <c r="D168" s="127"/>
      <c r="E168" s="127"/>
      <c r="F168" s="127"/>
      <c r="G168" s="58">
        <f>SUM(G169)</f>
        <v>7712.6</v>
      </c>
    </row>
    <row r="169" spans="1:7">
      <c r="A169" s="26" t="s">
        <v>47</v>
      </c>
      <c r="B169" s="153"/>
      <c r="C169" s="14" t="s">
        <v>20</v>
      </c>
      <c r="D169" s="14" t="s">
        <v>11</v>
      </c>
      <c r="E169" s="14"/>
      <c r="F169" s="14"/>
      <c r="G169" s="18">
        <f>SUM(G170,G193,G198)</f>
        <v>7712.6</v>
      </c>
    </row>
    <row r="170" spans="1:7" ht="22.5">
      <c r="A170" s="82" t="s">
        <v>346</v>
      </c>
      <c r="B170" s="153"/>
      <c r="C170" s="17" t="s">
        <v>20</v>
      </c>
      <c r="D170" s="17" t="s">
        <v>11</v>
      </c>
      <c r="E170" s="17" t="s">
        <v>185</v>
      </c>
      <c r="F170" s="17"/>
      <c r="G170" s="18">
        <f>SUM(G171)</f>
        <v>7685.8</v>
      </c>
    </row>
    <row r="171" spans="1:7" ht="22.5">
      <c r="A171" s="36" t="s">
        <v>182</v>
      </c>
      <c r="B171" s="153"/>
      <c r="C171" s="17" t="s">
        <v>20</v>
      </c>
      <c r="D171" s="17" t="s">
        <v>11</v>
      </c>
      <c r="E171" s="17" t="s">
        <v>186</v>
      </c>
      <c r="F171" s="17"/>
      <c r="G171" s="18">
        <f>SUM(G172)</f>
        <v>7685.8</v>
      </c>
    </row>
    <row r="172" spans="1:7" ht="22.5">
      <c r="A172" s="45" t="s">
        <v>223</v>
      </c>
      <c r="B172" s="153"/>
      <c r="C172" s="17" t="s">
        <v>20</v>
      </c>
      <c r="D172" s="17" t="s">
        <v>11</v>
      </c>
      <c r="E172" s="17" t="s">
        <v>224</v>
      </c>
      <c r="F172" s="17"/>
      <c r="G172" s="18">
        <f>SUM(G173,G177,G179,G181,G184,G187,G189,G175,G191)</f>
        <v>7685.8</v>
      </c>
    </row>
    <row r="173" spans="1:7" ht="11.25" customHeight="1">
      <c r="A173" s="45" t="s">
        <v>226</v>
      </c>
      <c r="B173" s="153"/>
      <c r="C173" s="17" t="s">
        <v>20</v>
      </c>
      <c r="D173" s="17" t="s">
        <v>11</v>
      </c>
      <c r="E173" s="17" t="s">
        <v>225</v>
      </c>
      <c r="F173" s="17"/>
      <c r="G173" s="18">
        <f>SUM(G174)</f>
        <v>6891.7</v>
      </c>
    </row>
    <row r="174" spans="1:7" ht="12.75" customHeight="1">
      <c r="A174" s="19" t="s">
        <v>87</v>
      </c>
      <c r="B174" s="153"/>
      <c r="C174" s="20" t="s">
        <v>20</v>
      </c>
      <c r="D174" s="20" t="s">
        <v>11</v>
      </c>
      <c r="E174" s="21" t="s">
        <v>225</v>
      </c>
      <c r="F174" s="20" t="s">
        <v>84</v>
      </c>
      <c r="G174" s="22">
        <v>6891.7</v>
      </c>
    </row>
    <row r="175" spans="1:7" ht="12" customHeight="1">
      <c r="A175" s="36" t="s">
        <v>356</v>
      </c>
      <c r="B175" s="153"/>
      <c r="C175" s="25" t="s">
        <v>20</v>
      </c>
      <c r="D175" s="25" t="s">
        <v>11</v>
      </c>
      <c r="E175" s="17" t="s">
        <v>355</v>
      </c>
      <c r="F175" s="25"/>
      <c r="G175" s="18">
        <f>SUM(G176)</f>
        <v>30.4</v>
      </c>
    </row>
    <row r="176" spans="1:7" ht="12.75" customHeight="1">
      <c r="A176" s="19" t="s">
        <v>87</v>
      </c>
      <c r="B176" s="153"/>
      <c r="C176" s="20" t="s">
        <v>20</v>
      </c>
      <c r="D176" s="20" t="s">
        <v>11</v>
      </c>
      <c r="E176" s="21" t="s">
        <v>355</v>
      </c>
      <c r="F176" s="20" t="s">
        <v>84</v>
      </c>
      <c r="G176" s="22">
        <v>30.4</v>
      </c>
    </row>
    <row r="177" spans="1:7" ht="12" customHeight="1">
      <c r="A177" s="36" t="s">
        <v>290</v>
      </c>
      <c r="B177" s="153"/>
      <c r="C177" s="25" t="s">
        <v>20</v>
      </c>
      <c r="D177" s="25" t="s">
        <v>11</v>
      </c>
      <c r="E177" s="17" t="s">
        <v>289</v>
      </c>
      <c r="F177" s="25"/>
      <c r="G177" s="18">
        <f>SUM(G178)</f>
        <v>91.7</v>
      </c>
    </row>
    <row r="178" spans="1:7" ht="12.75" customHeight="1">
      <c r="A178" s="19" t="s">
        <v>87</v>
      </c>
      <c r="B178" s="153"/>
      <c r="C178" s="20" t="s">
        <v>20</v>
      </c>
      <c r="D178" s="20" t="s">
        <v>11</v>
      </c>
      <c r="E178" s="21" t="s">
        <v>289</v>
      </c>
      <c r="F178" s="20" t="s">
        <v>84</v>
      </c>
      <c r="G178" s="22">
        <v>91.7</v>
      </c>
    </row>
    <row r="179" spans="1:7" ht="10.5" customHeight="1">
      <c r="A179" s="77" t="s">
        <v>330</v>
      </c>
      <c r="B179" s="153"/>
      <c r="C179" s="25" t="s">
        <v>20</v>
      </c>
      <c r="D179" s="25" t="s">
        <v>11</v>
      </c>
      <c r="E179" s="17" t="s">
        <v>331</v>
      </c>
      <c r="F179" s="21"/>
      <c r="G179" s="18">
        <f>SUM(G180)</f>
        <v>29.6</v>
      </c>
    </row>
    <row r="180" spans="1:7" ht="14.25" customHeight="1">
      <c r="A180" s="19" t="s">
        <v>87</v>
      </c>
      <c r="B180" s="153"/>
      <c r="C180" s="20" t="s">
        <v>20</v>
      </c>
      <c r="D180" s="20" t="s">
        <v>11</v>
      </c>
      <c r="E180" s="21" t="s">
        <v>331</v>
      </c>
      <c r="F180" s="21" t="s">
        <v>84</v>
      </c>
      <c r="G180" s="22">
        <v>29.6</v>
      </c>
    </row>
    <row r="181" spans="1:7" ht="10.5" customHeight="1">
      <c r="A181" s="77" t="s">
        <v>336</v>
      </c>
      <c r="B181" s="153"/>
      <c r="C181" s="25" t="s">
        <v>20</v>
      </c>
      <c r="D181" s="25" t="s">
        <v>11</v>
      </c>
      <c r="E181" s="17" t="s">
        <v>332</v>
      </c>
      <c r="F181" s="21"/>
      <c r="G181" s="18">
        <f>SUM(G182:G183)</f>
        <v>211.6</v>
      </c>
    </row>
    <row r="182" spans="1:7" ht="12" customHeight="1">
      <c r="A182" s="19" t="s">
        <v>82</v>
      </c>
      <c r="B182" s="153"/>
      <c r="C182" s="20" t="s">
        <v>20</v>
      </c>
      <c r="D182" s="20" t="s">
        <v>11</v>
      </c>
      <c r="E182" s="21" t="s">
        <v>332</v>
      </c>
      <c r="F182" s="21" t="s">
        <v>83</v>
      </c>
      <c r="G182" s="22">
        <v>55.6</v>
      </c>
    </row>
    <row r="183" spans="1:7" ht="12.75" customHeight="1">
      <c r="A183" s="19" t="s">
        <v>87</v>
      </c>
      <c r="B183" s="153"/>
      <c r="C183" s="20" t="s">
        <v>20</v>
      </c>
      <c r="D183" s="20" t="s">
        <v>11</v>
      </c>
      <c r="E183" s="21" t="s">
        <v>332</v>
      </c>
      <c r="F183" s="21" t="s">
        <v>84</v>
      </c>
      <c r="G183" s="22">
        <v>156</v>
      </c>
    </row>
    <row r="184" spans="1:7" ht="10.5" customHeight="1">
      <c r="A184" s="36" t="s">
        <v>337</v>
      </c>
      <c r="B184" s="153"/>
      <c r="C184" s="25" t="s">
        <v>20</v>
      </c>
      <c r="D184" s="25" t="s">
        <v>11</v>
      </c>
      <c r="E184" s="17" t="s">
        <v>333</v>
      </c>
      <c r="F184" s="21"/>
      <c r="G184" s="18">
        <f>SUM(G185:G186)</f>
        <v>1.1000000000000001</v>
      </c>
    </row>
    <row r="185" spans="1:7" ht="11.25" customHeight="1">
      <c r="A185" s="19" t="s">
        <v>82</v>
      </c>
      <c r="B185" s="153"/>
      <c r="C185" s="20" t="s">
        <v>20</v>
      </c>
      <c r="D185" s="20" t="s">
        <v>11</v>
      </c>
      <c r="E185" s="21" t="s">
        <v>333</v>
      </c>
      <c r="F185" s="21" t="s">
        <v>83</v>
      </c>
      <c r="G185" s="22">
        <v>0.3</v>
      </c>
    </row>
    <row r="186" spans="1:7" ht="12.75" customHeight="1">
      <c r="A186" s="19" t="s">
        <v>87</v>
      </c>
      <c r="B186" s="153"/>
      <c r="C186" s="20" t="s">
        <v>20</v>
      </c>
      <c r="D186" s="20" t="s">
        <v>11</v>
      </c>
      <c r="E186" s="21" t="s">
        <v>333</v>
      </c>
      <c r="F186" s="21" t="s">
        <v>84</v>
      </c>
      <c r="G186" s="22">
        <v>0.8</v>
      </c>
    </row>
    <row r="187" spans="1:7" ht="33.75">
      <c r="A187" s="77" t="s">
        <v>338</v>
      </c>
      <c r="B187" s="153"/>
      <c r="C187" s="25" t="s">
        <v>20</v>
      </c>
      <c r="D187" s="25" t="s">
        <v>11</v>
      </c>
      <c r="E187" s="17" t="s">
        <v>334</v>
      </c>
      <c r="F187" s="21"/>
      <c r="G187" s="18">
        <f t="shared" ref="G187" si="3">SUM(G188)</f>
        <v>334</v>
      </c>
    </row>
    <row r="188" spans="1:7" ht="12.75" customHeight="1">
      <c r="A188" s="19" t="s">
        <v>87</v>
      </c>
      <c r="B188" s="153"/>
      <c r="C188" s="20" t="s">
        <v>20</v>
      </c>
      <c r="D188" s="20" t="s">
        <v>11</v>
      </c>
      <c r="E188" s="21" t="s">
        <v>334</v>
      </c>
      <c r="F188" s="21" t="s">
        <v>84</v>
      </c>
      <c r="G188" s="22">
        <v>334</v>
      </c>
    </row>
    <row r="189" spans="1:7" ht="36.75" customHeight="1">
      <c r="A189" s="36" t="s">
        <v>339</v>
      </c>
      <c r="B189" s="153"/>
      <c r="C189" s="25" t="s">
        <v>20</v>
      </c>
      <c r="D189" s="25" t="s">
        <v>11</v>
      </c>
      <c r="E189" s="17" t="s">
        <v>335</v>
      </c>
      <c r="F189" s="21"/>
      <c r="G189" s="18">
        <f t="shared" ref="G189" si="4">SUM(G190)</f>
        <v>1.8</v>
      </c>
    </row>
    <row r="190" spans="1:7" ht="12.75" customHeight="1">
      <c r="A190" s="19" t="s">
        <v>87</v>
      </c>
      <c r="B190" s="153"/>
      <c r="C190" s="20" t="s">
        <v>20</v>
      </c>
      <c r="D190" s="20" t="s">
        <v>11</v>
      </c>
      <c r="E190" s="21" t="s">
        <v>335</v>
      </c>
      <c r="F190" s="21" t="s">
        <v>84</v>
      </c>
      <c r="G190" s="22">
        <v>1.8</v>
      </c>
    </row>
    <row r="191" spans="1:7" ht="22.5">
      <c r="A191" s="36" t="s">
        <v>358</v>
      </c>
      <c r="B191" s="153"/>
      <c r="C191" s="25" t="s">
        <v>20</v>
      </c>
      <c r="D191" s="25" t="s">
        <v>11</v>
      </c>
      <c r="E191" s="17" t="s">
        <v>359</v>
      </c>
      <c r="F191" s="21"/>
      <c r="G191" s="18">
        <f>SUM(G192)</f>
        <v>93.9</v>
      </c>
    </row>
    <row r="192" spans="1:7" ht="12" customHeight="1">
      <c r="A192" s="19" t="s">
        <v>87</v>
      </c>
      <c r="B192" s="153"/>
      <c r="C192" s="20" t="s">
        <v>20</v>
      </c>
      <c r="D192" s="20" t="s">
        <v>11</v>
      </c>
      <c r="E192" s="21" t="s">
        <v>359</v>
      </c>
      <c r="F192" s="21" t="s">
        <v>84</v>
      </c>
      <c r="G192" s="22">
        <v>93.9</v>
      </c>
    </row>
    <row r="193" spans="1:7" ht="24.75" customHeight="1">
      <c r="A193" s="45" t="s">
        <v>352</v>
      </c>
      <c r="B193" s="153"/>
      <c r="C193" s="25" t="s">
        <v>20</v>
      </c>
      <c r="D193" s="25" t="s">
        <v>11</v>
      </c>
      <c r="E193" s="17" t="s">
        <v>216</v>
      </c>
      <c r="F193" s="21"/>
      <c r="G193" s="18">
        <f>SUM(G194)</f>
        <v>0</v>
      </c>
    </row>
    <row r="194" spans="1:7" ht="22.5">
      <c r="A194" s="45" t="s">
        <v>213</v>
      </c>
      <c r="B194" s="153"/>
      <c r="C194" s="25" t="s">
        <v>20</v>
      </c>
      <c r="D194" s="25" t="s">
        <v>11</v>
      </c>
      <c r="E194" s="17" t="s">
        <v>217</v>
      </c>
      <c r="F194" s="21"/>
      <c r="G194" s="18">
        <f>SUM(G195)</f>
        <v>0</v>
      </c>
    </row>
    <row r="195" spans="1:7" ht="12.75" customHeight="1">
      <c r="A195" s="45" t="s">
        <v>214</v>
      </c>
      <c r="B195" s="153"/>
      <c r="C195" s="25" t="s">
        <v>20</v>
      </c>
      <c r="D195" s="25" t="s">
        <v>11</v>
      </c>
      <c r="E195" s="17" t="s">
        <v>218</v>
      </c>
      <c r="F195" s="21"/>
      <c r="G195" s="18">
        <f>SUM(G196)</f>
        <v>0</v>
      </c>
    </row>
    <row r="196" spans="1:7" ht="22.5" customHeight="1">
      <c r="A196" s="87" t="s">
        <v>231</v>
      </c>
      <c r="B196" s="153"/>
      <c r="C196" s="25" t="s">
        <v>20</v>
      </c>
      <c r="D196" s="25" t="s">
        <v>11</v>
      </c>
      <c r="E196" s="17" t="s">
        <v>232</v>
      </c>
      <c r="F196" s="21"/>
      <c r="G196" s="18">
        <f>SUM(G197)</f>
        <v>0</v>
      </c>
    </row>
    <row r="197" spans="1:7" ht="13.5" customHeight="1">
      <c r="A197" s="19" t="s">
        <v>87</v>
      </c>
      <c r="B197" s="153"/>
      <c r="C197" s="20" t="s">
        <v>20</v>
      </c>
      <c r="D197" s="20" t="s">
        <v>11</v>
      </c>
      <c r="E197" s="21" t="s">
        <v>232</v>
      </c>
      <c r="F197" s="88" t="s">
        <v>84</v>
      </c>
      <c r="G197" s="89">
        <v>0</v>
      </c>
    </row>
    <row r="198" spans="1:7" ht="13.5" customHeight="1">
      <c r="A198" s="139" t="s">
        <v>273</v>
      </c>
      <c r="B198" s="161"/>
      <c r="C198" s="136" t="s">
        <v>20</v>
      </c>
      <c r="D198" s="136" t="s">
        <v>11</v>
      </c>
      <c r="E198" s="136" t="s">
        <v>274</v>
      </c>
      <c r="F198" s="24"/>
      <c r="G198" s="34">
        <f>G199</f>
        <v>26.8</v>
      </c>
    </row>
    <row r="199" spans="1:7" ht="13.5" customHeight="1">
      <c r="A199" s="40" t="s">
        <v>275</v>
      </c>
      <c r="B199" s="153"/>
      <c r="C199" s="41" t="s">
        <v>20</v>
      </c>
      <c r="D199" s="41" t="s">
        <v>11</v>
      </c>
      <c r="E199" s="41" t="s">
        <v>101</v>
      </c>
      <c r="F199" s="20"/>
      <c r="G199" s="18">
        <f>G200</f>
        <v>26.8</v>
      </c>
    </row>
    <row r="200" spans="1:7" ht="13.5" customHeight="1">
      <c r="A200" s="40" t="s">
        <v>102</v>
      </c>
      <c r="B200" s="153"/>
      <c r="C200" s="41" t="s">
        <v>20</v>
      </c>
      <c r="D200" s="41" t="s">
        <v>11</v>
      </c>
      <c r="E200" s="41" t="s">
        <v>103</v>
      </c>
      <c r="F200" s="20"/>
      <c r="G200" s="18">
        <f>SUM(G201)</f>
        <v>26.8</v>
      </c>
    </row>
    <row r="201" spans="1:7" ht="13.5" customHeight="1">
      <c r="A201" s="19" t="s">
        <v>87</v>
      </c>
      <c r="B201" s="153"/>
      <c r="C201" s="21" t="s">
        <v>20</v>
      </c>
      <c r="D201" s="21" t="s">
        <v>11</v>
      </c>
      <c r="E201" s="42" t="s">
        <v>103</v>
      </c>
      <c r="F201" s="20" t="s">
        <v>84</v>
      </c>
      <c r="G201" s="22">
        <v>26.8</v>
      </c>
    </row>
    <row r="202" spans="1:7">
      <c r="A202" s="133" t="s">
        <v>30</v>
      </c>
      <c r="B202" s="153"/>
      <c r="C202" s="136" t="s">
        <v>31</v>
      </c>
      <c r="D202" s="136"/>
      <c r="E202" s="136"/>
      <c r="F202" s="136"/>
      <c r="G202" s="58">
        <f>SUM(G203,G222,G212)</f>
        <v>932</v>
      </c>
    </row>
    <row r="203" spans="1:7">
      <c r="A203" s="26" t="s">
        <v>48</v>
      </c>
      <c r="B203" s="153"/>
      <c r="C203" s="14" t="s">
        <v>31</v>
      </c>
      <c r="D203" s="14" t="s">
        <v>11</v>
      </c>
      <c r="E203" s="14"/>
      <c r="F203" s="14"/>
      <c r="G203" s="18">
        <f>SUM(G204)</f>
        <v>629</v>
      </c>
    </row>
    <row r="204" spans="1:7" ht="33.75" customHeight="1">
      <c r="A204" s="16" t="s">
        <v>350</v>
      </c>
      <c r="B204" s="153"/>
      <c r="C204" s="17" t="s">
        <v>31</v>
      </c>
      <c r="D204" s="17" t="s">
        <v>11</v>
      </c>
      <c r="E204" s="56" t="s">
        <v>106</v>
      </c>
      <c r="F204" s="17"/>
      <c r="G204" s="18">
        <f>SUM(G205)</f>
        <v>629</v>
      </c>
    </row>
    <row r="205" spans="1:7" ht="22.5">
      <c r="A205" s="16" t="s">
        <v>97</v>
      </c>
      <c r="B205" s="153"/>
      <c r="C205" s="17" t="s">
        <v>31</v>
      </c>
      <c r="D205" s="17" t="s">
        <v>11</v>
      </c>
      <c r="E205" s="56" t="s">
        <v>107</v>
      </c>
      <c r="F205" s="17"/>
      <c r="G205" s="18">
        <f>SUM(G206,G209)</f>
        <v>629</v>
      </c>
    </row>
    <row r="206" spans="1:7" ht="12.75" customHeight="1">
      <c r="A206" s="16" t="s">
        <v>98</v>
      </c>
      <c r="B206" s="153"/>
      <c r="C206" s="17" t="s">
        <v>31</v>
      </c>
      <c r="D206" s="17" t="s">
        <v>11</v>
      </c>
      <c r="E206" s="56" t="s">
        <v>108</v>
      </c>
      <c r="F206" s="17"/>
      <c r="G206" s="18">
        <f>SUM(G207)</f>
        <v>603.29999999999995</v>
      </c>
    </row>
    <row r="207" spans="1:7" ht="12" customHeight="1">
      <c r="A207" s="44" t="s">
        <v>228</v>
      </c>
      <c r="B207" s="153"/>
      <c r="C207" s="17" t="s">
        <v>31</v>
      </c>
      <c r="D207" s="17" t="s">
        <v>11</v>
      </c>
      <c r="E207" s="17" t="s">
        <v>227</v>
      </c>
      <c r="F207" s="17"/>
      <c r="G207" s="18">
        <f>SUM(G208)</f>
        <v>603.29999999999995</v>
      </c>
    </row>
    <row r="208" spans="1:7" ht="12.75" customHeight="1">
      <c r="A208" s="19" t="s">
        <v>82</v>
      </c>
      <c r="B208" s="153"/>
      <c r="C208" s="20" t="s">
        <v>31</v>
      </c>
      <c r="D208" s="20" t="s">
        <v>11</v>
      </c>
      <c r="E208" s="21" t="s">
        <v>227</v>
      </c>
      <c r="F208" s="21" t="s">
        <v>83</v>
      </c>
      <c r="G208" s="22">
        <v>603.29999999999995</v>
      </c>
    </row>
    <row r="209" spans="1:7" ht="12.75" customHeight="1">
      <c r="A209" s="36" t="s">
        <v>99</v>
      </c>
      <c r="B209" s="153"/>
      <c r="C209" s="25" t="s">
        <v>31</v>
      </c>
      <c r="D209" s="25" t="s">
        <v>11</v>
      </c>
      <c r="E209" s="17" t="s">
        <v>109</v>
      </c>
      <c r="F209" s="21"/>
      <c r="G209" s="18">
        <f>SUM(G210)</f>
        <v>25.7</v>
      </c>
    </row>
    <row r="210" spans="1:7" ht="33.75">
      <c r="A210" s="45" t="s">
        <v>230</v>
      </c>
      <c r="B210" s="153"/>
      <c r="C210" s="25" t="s">
        <v>31</v>
      </c>
      <c r="D210" s="25" t="s">
        <v>11</v>
      </c>
      <c r="E210" s="17" t="s">
        <v>229</v>
      </c>
      <c r="F210" s="17"/>
      <c r="G210" s="18">
        <f>SUM(G211)</f>
        <v>25.7</v>
      </c>
    </row>
    <row r="211" spans="1:7" ht="12.75" customHeight="1">
      <c r="A211" s="19" t="s">
        <v>82</v>
      </c>
      <c r="B211" s="153"/>
      <c r="C211" s="20" t="s">
        <v>31</v>
      </c>
      <c r="D211" s="20" t="s">
        <v>11</v>
      </c>
      <c r="E211" s="21" t="s">
        <v>229</v>
      </c>
      <c r="F211" s="21" t="s">
        <v>83</v>
      </c>
      <c r="G211" s="22">
        <v>25.7</v>
      </c>
    </row>
    <row r="212" spans="1:7">
      <c r="A212" s="32" t="s">
        <v>298</v>
      </c>
      <c r="B212" s="153"/>
      <c r="C212" s="24" t="s">
        <v>31</v>
      </c>
      <c r="D212" s="24" t="s">
        <v>13</v>
      </c>
      <c r="E212" s="21"/>
      <c r="F212" s="21"/>
      <c r="G212" s="18">
        <f>SUM(G213,G221)</f>
        <v>303</v>
      </c>
    </row>
    <row r="213" spans="1:7" ht="24.75" customHeight="1">
      <c r="A213" s="45" t="s">
        <v>352</v>
      </c>
      <c r="B213" s="153"/>
      <c r="C213" s="25" t="s">
        <v>31</v>
      </c>
      <c r="D213" s="25" t="s">
        <v>13</v>
      </c>
      <c r="E213" s="17" t="s">
        <v>216</v>
      </c>
      <c r="F213" s="21"/>
      <c r="G213" s="18">
        <f>SUM(G214)</f>
        <v>259</v>
      </c>
    </row>
    <row r="214" spans="1:7" ht="22.5">
      <c r="A214" s="45" t="s">
        <v>213</v>
      </c>
      <c r="B214" s="153"/>
      <c r="C214" s="25" t="s">
        <v>31</v>
      </c>
      <c r="D214" s="25" t="s">
        <v>13</v>
      </c>
      <c r="E214" s="17" t="s">
        <v>217</v>
      </c>
      <c r="F214" s="21"/>
      <c r="G214" s="18">
        <f>SUM(G215)</f>
        <v>259</v>
      </c>
    </row>
    <row r="215" spans="1:7" ht="12" customHeight="1">
      <c r="A215" s="45" t="s">
        <v>234</v>
      </c>
      <c r="B215" s="153"/>
      <c r="C215" s="25" t="s">
        <v>31</v>
      </c>
      <c r="D215" s="25" t="s">
        <v>13</v>
      </c>
      <c r="E215" s="41" t="s">
        <v>237</v>
      </c>
      <c r="F215" s="21"/>
      <c r="G215" s="18">
        <f>SUM(G216)</f>
        <v>259</v>
      </c>
    </row>
    <row r="216" spans="1:7" ht="33" customHeight="1">
      <c r="A216" s="36" t="s">
        <v>296</v>
      </c>
      <c r="B216" s="153"/>
      <c r="C216" s="25" t="s">
        <v>31</v>
      </c>
      <c r="D216" s="25" t="s">
        <v>13</v>
      </c>
      <c r="E216" s="41" t="s">
        <v>297</v>
      </c>
      <c r="F216" s="21"/>
      <c r="G216" s="18">
        <f>SUM(G217)</f>
        <v>259</v>
      </c>
    </row>
    <row r="217" spans="1:7" ht="12.75" customHeight="1">
      <c r="A217" s="19" t="s">
        <v>82</v>
      </c>
      <c r="B217" s="153"/>
      <c r="C217" s="20" t="s">
        <v>31</v>
      </c>
      <c r="D217" s="20" t="s">
        <v>13</v>
      </c>
      <c r="E217" s="42" t="s">
        <v>297</v>
      </c>
      <c r="F217" s="21" t="s">
        <v>83</v>
      </c>
      <c r="G217" s="22">
        <v>259</v>
      </c>
    </row>
    <row r="218" spans="1:7" ht="12" customHeight="1">
      <c r="A218" s="139" t="s">
        <v>273</v>
      </c>
      <c r="B218" s="161"/>
      <c r="C218" s="136" t="s">
        <v>31</v>
      </c>
      <c r="D218" s="136" t="s">
        <v>13</v>
      </c>
      <c r="E218" s="136" t="s">
        <v>274</v>
      </c>
      <c r="F218" s="24"/>
      <c r="G218" s="34">
        <f>G219</f>
        <v>44</v>
      </c>
    </row>
    <row r="219" spans="1:7">
      <c r="A219" s="40" t="s">
        <v>275</v>
      </c>
      <c r="B219" s="153"/>
      <c r="C219" s="41" t="s">
        <v>31</v>
      </c>
      <c r="D219" s="41" t="s">
        <v>13</v>
      </c>
      <c r="E219" s="41" t="s">
        <v>101</v>
      </c>
      <c r="F219" s="20"/>
      <c r="G219" s="18">
        <f>G220</f>
        <v>44</v>
      </c>
    </row>
    <row r="220" spans="1:7">
      <c r="A220" s="40" t="s">
        <v>102</v>
      </c>
      <c r="B220" s="153"/>
      <c r="C220" s="41" t="s">
        <v>31</v>
      </c>
      <c r="D220" s="41" t="s">
        <v>13</v>
      </c>
      <c r="E220" s="41" t="s">
        <v>103</v>
      </c>
      <c r="F220" s="20"/>
      <c r="G220" s="18">
        <f>SUM(G221)</f>
        <v>44</v>
      </c>
    </row>
    <row r="221" spans="1:7" ht="12.75" customHeight="1">
      <c r="A221" s="19" t="s">
        <v>82</v>
      </c>
      <c r="B221" s="153"/>
      <c r="C221" s="21" t="s">
        <v>31</v>
      </c>
      <c r="D221" s="21" t="s">
        <v>13</v>
      </c>
      <c r="E221" s="42" t="s">
        <v>103</v>
      </c>
      <c r="F221" s="20" t="s">
        <v>83</v>
      </c>
      <c r="G221" s="22">
        <v>44</v>
      </c>
    </row>
    <row r="222" spans="1:7">
      <c r="A222" s="23" t="s">
        <v>32</v>
      </c>
      <c r="B222" s="153"/>
      <c r="C222" s="24" t="s">
        <v>31</v>
      </c>
      <c r="D222" s="24" t="s">
        <v>17</v>
      </c>
      <c r="E222" s="39"/>
      <c r="F222" s="39"/>
      <c r="G222" s="18">
        <f>SUM(G223)</f>
        <v>0</v>
      </c>
    </row>
    <row r="223" spans="1:7" ht="23.25" customHeight="1">
      <c r="A223" s="45" t="s">
        <v>352</v>
      </c>
      <c r="B223" s="153"/>
      <c r="C223" s="25" t="s">
        <v>31</v>
      </c>
      <c r="D223" s="25" t="s">
        <v>17</v>
      </c>
      <c r="E223" s="17" t="s">
        <v>216</v>
      </c>
      <c r="F223" s="41"/>
      <c r="G223" s="18">
        <f>SUM(G224)</f>
        <v>0</v>
      </c>
    </row>
    <row r="224" spans="1:7" ht="22.5">
      <c r="A224" s="45" t="s">
        <v>213</v>
      </c>
      <c r="B224" s="153"/>
      <c r="C224" s="25" t="s">
        <v>31</v>
      </c>
      <c r="D224" s="25" t="s">
        <v>17</v>
      </c>
      <c r="E224" s="17" t="s">
        <v>217</v>
      </c>
      <c r="F224" s="41"/>
      <c r="G224" s="18">
        <f>SUM(G225)</f>
        <v>0</v>
      </c>
    </row>
    <row r="225" spans="1:7">
      <c r="A225" s="45" t="s">
        <v>233</v>
      </c>
      <c r="B225" s="153"/>
      <c r="C225" s="25" t="s">
        <v>31</v>
      </c>
      <c r="D225" s="25" t="s">
        <v>17</v>
      </c>
      <c r="E225" s="41" t="s">
        <v>236</v>
      </c>
      <c r="F225" s="41"/>
      <c r="G225" s="18">
        <f>SUM(G226)</f>
        <v>0</v>
      </c>
    </row>
    <row r="226" spans="1:7" ht="33.75" customHeight="1">
      <c r="A226" s="45" t="s">
        <v>341</v>
      </c>
      <c r="B226" s="153"/>
      <c r="C226" s="25" t="s">
        <v>31</v>
      </c>
      <c r="D226" s="25" t="s">
        <v>17</v>
      </c>
      <c r="E226" s="41" t="s">
        <v>340</v>
      </c>
      <c r="F226" s="41"/>
      <c r="G226" s="18">
        <f>SUM(G227)</f>
        <v>0</v>
      </c>
    </row>
    <row r="227" spans="1:7" ht="12" customHeight="1">
      <c r="A227" s="19" t="s">
        <v>278</v>
      </c>
      <c r="B227" s="153"/>
      <c r="C227" s="20" t="s">
        <v>31</v>
      </c>
      <c r="D227" s="20" t="s">
        <v>17</v>
      </c>
      <c r="E227" s="42" t="s">
        <v>340</v>
      </c>
      <c r="F227" s="21" t="s">
        <v>277</v>
      </c>
      <c r="G227" s="29">
        <v>0</v>
      </c>
    </row>
    <row r="228" spans="1:7">
      <c r="A228" s="137" t="s">
        <v>33</v>
      </c>
      <c r="B228" s="153"/>
      <c r="C228" s="127" t="s">
        <v>34</v>
      </c>
      <c r="D228" s="127"/>
      <c r="E228" s="136"/>
      <c r="F228" s="136"/>
      <c r="G228" s="18">
        <f>SUM(G229)</f>
        <v>281.90000000000003</v>
      </c>
    </row>
    <row r="229" spans="1:7">
      <c r="A229" s="26" t="s">
        <v>35</v>
      </c>
      <c r="B229" s="153"/>
      <c r="C229" s="27" t="s">
        <v>34</v>
      </c>
      <c r="D229" s="27" t="s">
        <v>11</v>
      </c>
      <c r="E229" s="27"/>
      <c r="F229" s="27"/>
      <c r="G229" s="18">
        <f>SUM(G230)</f>
        <v>281.90000000000003</v>
      </c>
    </row>
    <row r="230" spans="1:7" ht="34.5" customHeight="1">
      <c r="A230" s="94" t="s">
        <v>351</v>
      </c>
      <c r="B230" s="153"/>
      <c r="C230" s="17" t="s">
        <v>34</v>
      </c>
      <c r="D230" s="17" t="s">
        <v>11</v>
      </c>
      <c r="E230" s="17" t="s">
        <v>242</v>
      </c>
      <c r="F230" s="27"/>
      <c r="G230" s="18">
        <f>SUM(G231)</f>
        <v>281.90000000000003</v>
      </c>
    </row>
    <row r="231" spans="1:7" ht="23.25" customHeight="1">
      <c r="A231" s="94" t="s">
        <v>239</v>
      </c>
      <c r="B231" s="153"/>
      <c r="C231" s="17" t="s">
        <v>34</v>
      </c>
      <c r="D231" s="17" t="s">
        <v>11</v>
      </c>
      <c r="E231" s="17" t="s">
        <v>243</v>
      </c>
      <c r="F231" s="27"/>
      <c r="G231" s="18">
        <f>SUM(G232)</f>
        <v>281.90000000000003</v>
      </c>
    </row>
    <row r="232" spans="1:7" ht="22.5">
      <c r="A232" s="94" t="s">
        <v>240</v>
      </c>
      <c r="B232" s="153"/>
      <c r="C232" s="17" t="s">
        <v>34</v>
      </c>
      <c r="D232" s="17" t="s">
        <v>11</v>
      </c>
      <c r="E232" s="17" t="s">
        <v>244</v>
      </c>
      <c r="F232" s="27"/>
      <c r="G232" s="18">
        <f>SUM(G233,G235,G237)</f>
        <v>281.90000000000003</v>
      </c>
    </row>
    <row r="233" spans="1:7" ht="10.5" customHeight="1">
      <c r="A233" s="94" t="s">
        <v>241</v>
      </c>
      <c r="B233" s="153"/>
      <c r="C233" s="17" t="s">
        <v>34</v>
      </c>
      <c r="D233" s="17" t="s">
        <v>11</v>
      </c>
      <c r="E233" s="17" t="s">
        <v>245</v>
      </c>
      <c r="F233" s="27"/>
      <c r="G233" s="18">
        <f>SUM(G234:G234)</f>
        <v>277.3</v>
      </c>
    </row>
    <row r="234" spans="1:7" ht="10.5" customHeight="1">
      <c r="A234" s="19" t="s">
        <v>126</v>
      </c>
      <c r="B234" s="153"/>
      <c r="C234" s="42" t="s">
        <v>34</v>
      </c>
      <c r="D234" s="42" t="s">
        <v>11</v>
      </c>
      <c r="E234" s="21" t="s">
        <v>245</v>
      </c>
      <c r="F234" s="20" t="s">
        <v>80</v>
      </c>
      <c r="G234" s="22">
        <v>277.3</v>
      </c>
    </row>
    <row r="235" spans="1:7" ht="22.5">
      <c r="A235" s="45" t="s">
        <v>246</v>
      </c>
      <c r="B235" s="153"/>
      <c r="C235" s="17" t="s">
        <v>34</v>
      </c>
      <c r="D235" s="17" t="s">
        <v>11</v>
      </c>
      <c r="E235" s="17" t="s">
        <v>247</v>
      </c>
      <c r="F235" s="17"/>
      <c r="G235" s="18">
        <f>SUM(G236:G236)</f>
        <v>0</v>
      </c>
    </row>
    <row r="236" spans="1:7" ht="11.25" customHeight="1">
      <c r="A236" s="19" t="s">
        <v>126</v>
      </c>
      <c r="B236" s="153"/>
      <c r="C236" s="21" t="s">
        <v>34</v>
      </c>
      <c r="D236" s="21" t="s">
        <v>11</v>
      </c>
      <c r="E236" s="21" t="s">
        <v>247</v>
      </c>
      <c r="F236" s="62" t="s">
        <v>80</v>
      </c>
      <c r="G236" s="63">
        <v>0</v>
      </c>
    </row>
    <row r="237" spans="1:7" ht="23.25" customHeight="1">
      <c r="A237" s="36" t="s">
        <v>248</v>
      </c>
      <c r="B237" s="153"/>
      <c r="C237" s="17" t="s">
        <v>34</v>
      </c>
      <c r="D237" s="17" t="s">
        <v>11</v>
      </c>
      <c r="E237" s="17" t="s">
        <v>249</v>
      </c>
      <c r="F237" s="62"/>
      <c r="G237" s="58">
        <f>SUM(G238)</f>
        <v>4.5999999999999996</v>
      </c>
    </row>
    <row r="238" spans="1:7" ht="12.75" customHeight="1">
      <c r="A238" s="19" t="s">
        <v>126</v>
      </c>
      <c r="B238" s="153"/>
      <c r="C238" s="21" t="s">
        <v>34</v>
      </c>
      <c r="D238" s="21" t="s">
        <v>11</v>
      </c>
      <c r="E238" s="21" t="s">
        <v>249</v>
      </c>
      <c r="F238" s="62" t="s">
        <v>80</v>
      </c>
      <c r="G238" s="63">
        <v>4.5999999999999996</v>
      </c>
    </row>
    <row r="239" spans="1:7">
      <c r="A239" s="133" t="s">
        <v>49</v>
      </c>
      <c r="B239" s="153"/>
      <c r="C239" s="134" t="s">
        <v>50</v>
      </c>
      <c r="D239" s="134"/>
      <c r="E239" s="134"/>
      <c r="F239" s="134"/>
      <c r="G239" s="18">
        <f>SUM(G240)</f>
        <v>0</v>
      </c>
    </row>
    <row r="240" spans="1:7">
      <c r="A240" s="26" t="s">
        <v>51</v>
      </c>
      <c r="B240" s="153"/>
      <c r="C240" s="27" t="s">
        <v>50</v>
      </c>
      <c r="D240" s="27" t="s">
        <v>25</v>
      </c>
      <c r="E240" s="27"/>
      <c r="F240" s="27"/>
      <c r="G240" s="18">
        <f t="shared" ref="G240:G244" si="5">SUM(G241)</f>
        <v>0</v>
      </c>
    </row>
    <row r="241" spans="1:7" ht="35.25" customHeight="1">
      <c r="A241" s="16" t="s">
        <v>350</v>
      </c>
      <c r="B241" s="153"/>
      <c r="C241" s="17" t="s">
        <v>50</v>
      </c>
      <c r="D241" s="17" t="s">
        <v>25</v>
      </c>
      <c r="E241" s="56" t="s">
        <v>106</v>
      </c>
      <c r="F241" s="17"/>
      <c r="G241" s="18">
        <f t="shared" si="5"/>
        <v>0</v>
      </c>
    </row>
    <row r="242" spans="1:7" ht="22.5">
      <c r="A242" s="16" t="s">
        <v>97</v>
      </c>
      <c r="B242" s="153"/>
      <c r="C242" s="17" t="s">
        <v>50</v>
      </c>
      <c r="D242" s="17" t="s">
        <v>25</v>
      </c>
      <c r="E242" s="56" t="s">
        <v>107</v>
      </c>
      <c r="F242" s="69"/>
      <c r="G242" s="18">
        <f t="shared" si="5"/>
        <v>0</v>
      </c>
    </row>
    <row r="243" spans="1:7" ht="12.75" customHeight="1">
      <c r="A243" s="16" t="s">
        <v>98</v>
      </c>
      <c r="B243" s="153"/>
      <c r="C243" s="17" t="s">
        <v>50</v>
      </c>
      <c r="D243" s="17" t="s">
        <v>25</v>
      </c>
      <c r="E243" s="56" t="s">
        <v>108</v>
      </c>
      <c r="F243" s="69"/>
      <c r="G243" s="18">
        <f t="shared" si="5"/>
        <v>0</v>
      </c>
    </row>
    <row r="244" spans="1:7" ht="22.5">
      <c r="A244" s="44" t="s">
        <v>250</v>
      </c>
      <c r="B244" s="153"/>
      <c r="C244" s="17" t="s">
        <v>50</v>
      </c>
      <c r="D244" s="17" t="s">
        <v>25</v>
      </c>
      <c r="E244" s="56" t="s">
        <v>251</v>
      </c>
      <c r="F244" s="69"/>
      <c r="G244" s="18">
        <f t="shared" si="5"/>
        <v>0</v>
      </c>
    </row>
    <row r="245" spans="1:7" ht="12.75" customHeight="1" thickBot="1">
      <c r="A245" s="19" t="s">
        <v>78</v>
      </c>
      <c r="B245" s="153"/>
      <c r="C245" s="62" t="s">
        <v>50</v>
      </c>
      <c r="D245" s="62" t="s">
        <v>25</v>
      </c>
      <c r="E245" s="95" t="s">
        <v>251</v>
      </c>
      <c r="F245" s="62" t="s">
        <v>81</v>
      </c>
      <c r="G245" s="22">
        <v>0</v>
      </c>
    </row>
    <row r="246" spans="1:7" ht="11.25" customHeight="1" thickTop="1" thickBot="1">
      <c r="A246" s="10" t="s">
        <v>304</v>
      </c>
      <c r="B246" s="11" t="s">
        <v>303</v>
      </c>
      <c r="C246" s="130"/>
      <c r="D246" s="130"/>
      <c r="E246" s="131"/>
      <c r="F246" s="131"/>
      <c r="G246" s="52">
        <f>SUM(G247,G254)</f>
        <v>433.20000000000005</v>
      </c>
    </row>
    <row r="247" spans="1:7" ht="13.5" thickTop="1">
      <c r="A247" s="121" t="s">
        <v>10</v>
      </c>
      <c r="B247" s="132"/>
      <c r="C247" s="138" t="s">
        <v>11</v>
      </c>
      <c r="D247" s="132"/>
      <c r="E247" s="132"/>
      <c r="F247" s="81"/>
      <c r="G247" s="55">
        <f>SUM(G248)</f>
        <v>360.1</v>
      </c>
    </row>
    <row r="248" spans="1:7" ht="22.5">
      <c r="A248" s="23" t="s">
        <v>55</v>
      </c>
      <c r="B248" s="153"/>
      <c r="C248" s="24" t="s">
        <v>11</v>
      </c>
      <c r="D248" s="24" t="s">
        <v>45</v>
      </c>
      <c r="E248" s="20"/>
      <c r="F248" s="21"/>
      <c r="G248" s="18">
        <f>SUM(G249)</f>
        <v>360.1</v>
      </c>
    </row>
    <row r="249" spans="1:7" ht="9.75" customHeight="1">
      <c r="A249" s="16" t="s">
        <v>307</v>
      </c>
      <c r="B249" s="122"/>
      <c r="C249" s="25" t="s">
        <v>11</v>
      </c>
      <c r="D249" s="25" t="s">
        <v>45</v>
      </c>
      <c r="E249" s="17" t="s">
        <v>305</v>
      </c>
      <c r="F249" s="25"/>
      <c r="G249" s="18">
        <f>SUM(G250)</f>
        <v>360.1</v>
      </c>
    </row>
    <row r="250" spans="1:7" ht="10.5" customHeight="1">
      <c r="A250" s="16" t="s">
        <v>94</v>
      </c>
      <c r="B250" s="122"/>
      <c r="C250" s="20" t="s">
        <v>11</v>
      </c>
      <c r="D250" s="20" t="s">
        <v>45</v>
      </c>
      <c r="E250" s="17" t="s">
        <v>306</v>
      </c>
      <c r="F250" s="25"/>
      <c r="G250" s="18">
        <f>SUM(G251:G253)</f>
        <v>360.1</v>
      </c>
    </row>
    <row r="251" spans="1:7" ht="33.75">
      <c r="A251" s="19" t="s">
        <v>77</v>
      </c>
      <c r="B251" s="122"/>
      <c r="C251" s="20" t="s">
        <v>11</v>
      </c>
      <c r="D251" s="20" t="s">
        <v>45</v>
      </c>
      <c r="E251" s="21" t="s">
        <v>306</v>
      </c>
      <c r="F251" s="20" t="s">
        <v>79</v>
      </c>
      <c r="G251" s="22">
        <v>352.8</v>
      </c>
    </row>
    <row r="252" spans="1:7" ht="13.5" customHeight="1">
      <c r="A252" s="19" t="s">
        <v>126</v>
      </c>
      <c r="B252" s="122"/>
      <c r="C252" s="20" t="s">
        <v>11</v>
      </c>
      <c r="D252" s="20" t="s">
        <v>45</v>
      </c>
      <c r="E252" s="21" t="s">
        <v>306</v>
      </c>
      <c r="F252" s="20" t="s">
        <v>80</v>
      </c>
      <c r="G252" s="22">
        <v>7.2</v>
      </c>
    </row>
    <row r="253" spans="1:7" ht="13.5" customHeight="1">
      <c r="A253" s="19" t="s">
        <v>78</v>
      </c>
      <c r="B253" s="122"/>
      <c r="C253" s="20" t="s">
        <v>11</v>
      </c>
      <c r="D253" s="20" t="s">
        <v>45</v>
      </c>
      <c r="E253" s="21" t="s">
        <v>306</v>
      </c>
      <c r="F253" s="20" t="s">
        <v>81</v>
      </c>
      <c r="G253" s="22">
        <v>0.1</v>
      </c>
    </row>
    <row r="254" spans="1:7">
      <c r="A254" s="126" t="s">
        <v>75</v>
      </c>
      <c r="B254" s="122"/>
      <c r="C254" s="127" t="s">
        <v>13</v>
      </c>
      <c r="D254" s="20"/>
      <c r="E254" s="21"/>
      <c r="F254" s="20"/>
      <c r="G254" s="18">
        <f t="shared" ref="G254:G259" si="6">SUM(G255)</f>
        <v>73.099999999999994</v>
      </c>
    </row>
    <row r="255" spans="1:7" ht="9.75" customHeight="1">
      <c r="A255" s="23" t="s">
        <v>76</v>
      </c>
      <c r="B255" s="122"/>
      <c r="C255" s="24" t="s">
        <v>13</v>
      </c>
      <c r="D255" s="24" t="s">
        <v>59</v>
      </c>
      <c r="E255" s="21"/>
      <c r="F255" s="21"/>
      <c r="G255" s="68">
        <f t="shared" si="6"/>
        <v>73.099999999999994</v>
      </c>
    </row>
    <row r="256" spans="1:7" ht="34.5" customHeight="1">
      <c r="A256" s="16" t="s">
        <v>350</v>
      </c>
      <c r="B256" s="122"/>
      <c r="C256" s="25" t="s">
        <v>13</v>
      </c>
      <c r="D256" s="25" t="s">
        <v>59</v>
      </c>
      <c r="E256" s="56" t="s">
        <v>106</v>
      </c>
      <c r="F256" s="17"/>
      <c r="G256" s="68">
        <f t="shared" si="6"/>
        <v>73.099999999999994</v>
      </c>
    </row>
    <row r="257" spans="1:7" ht="14.25" customHeight="1">
      <c r="A257" s="36" t="s">
        <v>127</v>
      </c>
      <c r="B257" s="122"/>
      <c r="C257" s="25" t="s">
        <v>13</v>
      </c>
      <c r="D257" s="25" t="s">
        <v>59</v>
      </c>
      <c r="E257" s="69" t="s">
        <v>131</v>
      </c>
      <c r="F257" s="17"/>
      <c r="G257" s="68">
        <f t="shared" si="6"/>
        <v>73.099999999999994</v>
      </c>
    </row>
    <row r="258" spans="1:7" ht="11.25" customHeight="1">
      <c r="A258" s="36" t="s">
        <v>128</v>
      </c>
      <c r="B258" s="122"/>
      <c r="C258" s="25" t="s">
        <v>13</v>
      </c>
      <c r="D258" s="25" t="s">
        <v>59</v>
      </c>
      <c r="E258" s="69" t="s">
        <v>130</v>
      </c>
      <c r="F258" s="17"/>
      <c r="G258" s="68">
        <f t="shared" si="6"/>
        <v>73.099999999999994</v>
      </c>
    </row>
    <row r="259" spans="1:7" ht="21.75" customHeight="1">
      <c r="A259" s="36" t="s">
        <v>256</v>
      </c>
      <c r="B259" s="122"/>
      <c r="C259" s="25" t="s">
        <v>13</v>
      </c>
      <c r="D259" s="25" t="s">
        <v>59</v>
      </c>
      <c r="E259" s="69" t="s">
        <v>152</v>
      </c>
      <c r="F259" s="17"/>
      <c r="G259" s="68">
        <f t="shared" si="6"/>
        <v>73.099999999999994</v>
      </c>
    </row>
    <row r="260" spans="1:7" ht="34.5" thickBot="1">
      <c r="A260" s="19" t="s">
        <v>77</v>
      </c>
      <c r="B260" s="122"/>
      <c r="C260" s="20" t="s">
        <v>13</v>
      </c>
      <c r="D260" s="20" t="s">
        <v>59</v>
      </c>
      <c r="E260" s="62" t="s">
        <v>152</v>
      </c>
      <c r="F260" s="21" t="s">
        <v>79</v>
      </c>
      <c r="G260" s="70">
        <v>73.099999999999994</v>
      </c>
    </row>
    <row r="261" spans="1:7" ht="14.25" thickTop="1" thickBot="1">
      <c r="A261" s="10" t="s">
        <v>53</v>
      </c>
      <c r="B261" s="11" t="s">
        <v>54</v>
      </c>
      <c r="C261" s="130"/>
      <c r="D261" s="130"/>
      <c r="E261" s="131"/>
      <c r="F261" s="131"/>
      <c r="G261" s="52">
        <f>SUM(G262,G290,G297,G304,G319,G338,G411,G418,G425)</f>
        <v>57290.399999999987</v>
      </c>
    </row>
    <row r="262" spans="1:7" ht="13.5" thickTop="1">
      <c r="A262" s="121" t="s">
        <v>10</v>
      </c>
      <c r="B262" s="132"/>
      <c r="C262" s="138" t="s">
        <v>11</v>
      </c>
      <c r="D262" s="132"/>
      <c r="E262" s="132"/>
      <c r="F262" s="132"/>
      <c r="G262" s="55">
        <f>SUM(G263,G270,G277)</f>
        <v>1814.2</v>
      </c>
    </row>
    <row r="263" spans="1:7" ht="22.5">
      <c r="A263" s="23" t="s">
        <v>55</v>
      </c>
      <c r="B263" s="153"/>
      <c r="C263" s="24" t="s">
        <v>11</v>
      </c>
      <c r="D263" s="24" t="s">
        <v>45</v>
      </c>
      <c r="E263" s="20"/>
      <c r="F263" s="20"/>
      <c r="G263" s="18">
        <f>SUM(G264)</f>
        <v>1814.2</v>
      </c>
    </row>
    <row r="264" spans="1:7" ht="36.75" customHeight="1">
      <c r="A264" s="16" t="s">
        <v>350</v>
      </c>
      <c r="B264" s="153"/>
      <c r="C264" s="17" t="s">
        <v>11</v>
      </c>
      <c r="D264" s="17" t="s">
        <v>45</v>
      </c>
      <c r="E264" s="56" t="s">
        <v>106</v>
      </c>
      <c r="F264" s="30"/>
      <c r="G264" s="18">
        <f>SUM(G265)</f>
        <v>1814.2</v>
      </c>
    </row>
    <row r="265" spans="1:7" ht="22.5">
      <c r="A265" s="16" t="s">
        <v>97</v>
      </c>
      <c r="B265" s="153"/>
      <c r="C265" s="17" t="s">
        <v>11</v>
      </c>
      <c r="D265" s="17" t="s">
        <v>45</v>
      </c>
      <c r="E265" s="56" t="s">
        <v>107</v>
      </c>
      <c r="F265" s="30"/>
      <c r="G265" s="18">
        <f>SUM(G266)</f>
        <v>1814.2</v>
      </c>
    </row>
    <row r="266" spans="1:7" ht="11.25" customHeight="1">
      <c r="A266" s="16" t="s">
        <v>98</v>
      </c>
      <c r="B266" s="153"/>
      <c r="C266" s="17" t="s">
        <v>11</v>
      </c>
      <c r="D266" s="17" t="s">
        <v>45</v>
      </c>
      <c r="E266" s="56" t="s">
        <v>108</v>
      </c>
      <c r="F266" s="30"/>
      <c r="G266" s="18">
        <f>SUM(G267)</f>
        <v>1814.2</v>
      </c>
    </row>
    <row r="267" spans="1:7" ht="11.25" customHeight="1">
      <c r="A267" s="16" t="s">
        <v>94</v>
      </c>
      <c r="B267" s="153"/>
      <c r="C267" s="17" t="s">
        <v>11</v>
      </c>
      <c r="D267" s="17" t="s">
        <v>45</v>
      </c>
      <c r="E267" s="17" t="s">
        <v>96</v>
      </c>
      <c r="F267" s="30"/>
      <c r="G267" s="18">
        <f>SUM(G268:G269)</f>
        <v>1814.2</v>
      </c>
    </row>
    <row r="268" spans="1:7" ht="33.75">
      <c r="A268" s="19" t="s">
        <v>77</v>
      </c>
      <c r="B268" s="153"/>
      <c r="C268" s="31" t="s">
        <v>11</v>
      </c>
      <c r="D268" s="31" t="s">
        <v>45</v>
      </c>
      <c r="E268" s="21" t="s">
        <v>96</v>
      </c>
      <c r="F268" s="20" t="s">
        <v>79</v>
      </c>
      <c r="G268" s="22">
        <v>1628.4</v>
      </c>
    </row>
    <row r="269" spans="1:7" ht="10.5" customHeight="1">
      <c r="A269" s="19" t="s">
        <v>126</v>
      </c>
      <c r="B269" s="153"/>
      <c r="C269" s="31" t="s">
        <v>11</v>
      </c>
      <c r="D269" s="31" t="s">
        <v>45</v>
      </c>
      <c r="E269" s="21" t="s">
        <v>96</v>
      </c>
      <c r="F269" s="20" t="s">
        <v>80</v>
      </c>
      <c r="G269" s="22">
        <v>185.8</v>
      </c>
    </row>
    <row r="270" spans="1:7">
      <c r="A270" s="38" t="s">
        <v>56</v>
      </c>
      <c r="B270" s="153"/>
      <c r="C270" s="24" t="s">
        <v>11</v>
      </c>
      <c r="D270" s="24" t="s">
        <v>34</v>
      </c>
      <c r="E270" s="39"/>
      <c r="F270" s="39"/>
      <c r="G270" s="18">
        <f>SUM(G271)</f>
        <v>0</v>
      </c>
    </row>
    <row r="271" spans="1:7" ht="11.25" customHeight="1">
      <c r="A271" s="40" t="s">
        <v>273</v>
      </c>
      <c r="B271" s="153"/>
      <c r="C271" s="41" t="s">
        <v>11</v>
      </c>
      <c r="D271" s="41" t="s">
        <v>34</v>
      </c>
      <c r="E271" s="41" t="s">
        <v>274</v>
      </c>
      <c r="F271" s="41"/>
      <c r="G271" s="18">
        <f>SUM(G272)</f>
        <v>0</v>
      </c>
    </row>
    <row r="272" spans="1:7">
      <c r="A272" s="40" t="s">
        <v>275</v>
      </c>
      <c r="B272" s="153"/>
      <c r="C272" s="41" t="s">
        <v>11</v>
      </c>
      <c r="D272" s="41" t="s">
        <v>34</v>
      </c>
      <c r="E272" s="41" t="s">
        <v>101</v>
      </c>
      <c r="F272" s="41"/>
      <c r="G272" s="18">
        <f>SUM(G273,G275)</f>
        <v>0</v>
      </c>
    </row>
    <row r="273" spans="1:7">
      <c r="A273" s="40" t="s">
        <v>102</v>
      </c>
      <c r="B273" s="153"/>
      <c r="C273" s="41" t="s">
        <v>11</v>
      </c>
      <c r="D273" s="41" t="s">
        <v>34</v>
      </c>
      <c r="E273" s="41" t="s">
        <v>103</v>
      </c>
      <c r="F273" s="41"/>
      <c r="G273" s="18">
        <f>SUM(G274)</f>
        <v>0</v>
      </c>
    </row>
    <row r="274" spans="1:7" ht="11.25" customHeight="1">
      <c r="A274" s="19" t="s">
        <v>78</v>
      </c>
      <c r="B274" s="153"/>
      <c r="C274" s="21" t="s">
        <v>11</v>
      </c>
      <c r="D274" s="21" t="s">
        <v>34</v>
      </c>
      <c r="E274" s="42" t="s">
        <v>103</v>
      </c>
      <c r="F274" s="20" t="s">
        <v>81</v>
      </c>
      <c r="G274" s="22"/>
    </row>
    <row r="275" spans="1:7" ht="22.5">
      <c r="A275" s="43" t="s">
        <v>104</v>
      </c>
      <c r="B275" s="153"/>
      <c r="C275" s="25" t="s">
        <v>11</v>
      </c>
      <c r="D275" s="25" t="s">
        <v>34</v>
      </c>
      <c r="E275" s="41" t="s">
        <v>105</v>
      </c>
      <c r="F275" s="20"/>
      <c r="G275" s="18">
        <f>SUM(G276)</f>
        <v>0</v>
      </c>
    </row>
    <row r="276" spans="1:7" ht="9" customHeight="1">
      <c r="A276" s="19" t="s">
        <v>78</v>
      </c>
      <c r="B276" s="153"/>
      <c r="C276" s="20" t="s">
        <v>11</v>
      </c>
      <c r="D276" s="20" t="s">
        <v>34</v>
      </c>
      <c r="E276" s="42" t="s">
        <v>105</v>
      </c>
      <c r="F276" s="20" t="s">
        <v>81</v>
      </c>
      <c r="G276" s="22"/>
    </row>
    <row r="277" spans="1:7">
      <c r="A277" s="26" t="s">
        <v>14</v>
      </c>
      <c r="B277" s="153"/>
      <c r="C277" s="27" t="s">
        <v>11</v>
      </c>
      <c r="D277" s="27" t="s">
        <v>15</v>
      </c>
      <c r="E277" s="27"/>
      <c r="F277" s="27"/>
      <c r="G277" s="18">
        <f>SUM(G278,G285)</f>
        <v>0</v>
      </c>
    </row>
    <row r="278" spans="1:7" ht="23.25" customHeight="1">
      <c r="A278" s="44" t="s">
        <v>347</v>
      </c>
      <c r="B278" s="153"/>
      <c r="C278" s="25" t="s">
        <v>11</v>
      </c>
      <c r="D278" s="25" t="s">
        <v>15</v>
      </c>
      <c r="E278" s="17" t="s">
        <v>282</v>
      </c>
      <c r="F278" s="27"/>
      <c r="G278" s="18">
        <f>SUM(G279)</f>
        <v>0</v>
      </c>
    </row>
    <row r="279" spans="1:7" ht="22.5">
      <c r="A279" s="44" t="s">
        <v>279</v>
      </c>
      <c r="B279" s="153"/>
      <c r="C279" s="25" t="s">
        <v>11</v>
      </c>
      <c r="D279" s="25" t="s">
        <v>15</v>
      </c>
      <c r="E279" s="17" t="s">
        <v>283</v>
      </c>
      <c r="F279" s="27"/>
      <c r="G279" s="18">
        <f>SUM(G280)</f>
        <v>0</v>
      </c>
    </row>
    <row r="280" spans="1:7" ht="12.75" customHeight="1">
      <c r="A280" s="44" t="s">
        <v>280</v>
      </c>
      <c r="B280" s="153"/>
      <c r="C280" s="25" t="s">
        <v>11</v>
      </c>
      <c r="D280" s="25" t="s">
        <v>15</v>
      </c>
      <c r="E280" s="17" t="s">
        <v>284</v>
      </c>
      <c r="F280" s="27"/>
      <c r="G280" s="18">
        <f>SUM(G281,G283)</f>
        <v>0</v>
      </c>
    </row>
    <row r="281" spans="1:7" ht="9.75" customHeight="1">
      <c r="A281" s="44" t="s">
        <v>318</v>
      </c>
      <c r="B281" s="153"/>
      <c r="C281" s="25" t="s">
        <v>11</v>
      </c>
      <c r="D281" s="25" t="s">
        <v>15</v>
      </c>
      <c r="E281" s="17" t="s">
        <v>317</v>
      </c>
      <c r="F281" s="27"/>
      <c r="G281" s="18">
        <f>SUM(G282)</f>
        <v>0</v>
      </c>
    </row>
    <row r="282" spans="1:7" ht="11.25" customHeight="1">
      <c r="A282" s="19" t="s">
        <v>87</v>
      </c>
      <c r="B282" s="153"/>
      <c r="C282" s="20" t="s">
        <v>11</v>
      </c>
      <c r="D282" s="20" t="s">
        <v>15</v>
      </c>
      <c r="E282" s="21" t="s">
        <v>317</v>
      </c>
      <c r="F282" s="21" t="s">
        <v>84</v>
      </c>
      <c r="G282" s="22">
        <v>0</v>
      </c>
    </row>
    <row r="283" spans="1:7" ht="12.75" customHeight="1">
      <c r="A283" s="44" t="s">
        <v>281</v>
      </c>
      <c r="B283" s="153"/>
      <c r="C283" s="25" t="s">
        <v>11</v>
      </c>
      <c r="D283" s="25" t="s">
        <v>15</v>
      </c>
      <c r="E283" s="17" t="s">
        <v>285</v>
      </c>
      <c r="F283" s="27"/>
      <c r="G283" s="18">
        <f>SUM(G284)</f>
        <v>0</v>
      </c>
    </row>
    <row r="284" spans="1:7" ht="12" customHeight="1">
      <c r="A284" s="19" t="s">
        <v>87</v>
      </c>
      <c r="B284" s="153"/>
      <c r="C284" s="20" t="s">
        <v>11</v>
      </c>
      <c r="D284" s="20" t="s">
        <v>15</v>
      </c>
      <c r="E284" s="21" t="s">
        <v>285</v>
      </c>
      <c r="F284" s="21" t="s">
        <v>84</v>
      </c>
      <c r="G284" s="22">
        <v>0</v>
      </c>
    </row>
    <row r="285" spans="1:7" ht="33.75" customHeight="1">
      <c r="A285" s="16" t="s">
        <v>350</v>
      </c>
      <c r="B285" s="153"/>
      <c r="C285" s="25" t="s">
        <v>11</v>
      </c>
      <c r="D285" s="25" t="s">
        <v>15</v>
      </c>
      <c r="E285" s="25" t="s">
        <v>106</v>
      </c>
      <c r="F285" s="20"/>
      <c r="G285" s="18">
        <f>SUM(G286)</f>
        <v>0</v>
      </c>
    </row>
    <row r="286" spans="1:7" ht="22.5">
      <c r="A286" s="36" t="s">
        <v>120</v>
      </c>
      <c r="B286" s="153"/>
      <c r="C286" s="25" t="s">
        <v>11</v>
      </c>
      <c r="D286" s="25" t="s">
        <v>15</v>
      </c>
      <c r="E286" s="25" t="s">
        <v>125</v>
      </c>
      <c r="F286" s="20"/>
      <c r="G286" s="34">
        <f>SUM(G287)</f>
        <v>0</v>
      </c>
    </row>
    <row r="287" spans="1:7" ht="22.5">
      <c r="A287" s="45" t="s">
        <v>121</v>
      </c>
      <c r="B287" s="153"/>
      <c r="C287" s="25" t="s">
        <v>11</v>
      </c>
      <c r="D287" s="25" t="s">
        <v>15</v>
      </c>
      <c r="E287" s="25" t="s">
        <v>123</v>
      </c>
      <c r="F287" s="17"/>
      <c r="G287" s="34">
        <f>SUM(G288)</f>
        <v>0</v>
      </c>
    </row>
    <row r="288" spans="1:7" ht="33.75" customHeight="1">
      <c r="A288" s="36" t="s">
        <v>122</v>
      </c>
      <c r="B288" s="153"/>
      <c r="C288" s="25" t="s">
        <v>11</v>
      </c>
      <c r="D288" s="25" t="s">
        <v>15</v>
      </c>
      <c r="E288" s="25" t="s">
        <v>124</v>
      </c>
      <c r="F288" s="20"/>
      <c r="G288" s="34">
        <f>SUM(G289)</f>
        <v>0</v>
      </c>
    </row>
    <row r="289" spans="1:7" ht="12.75" customHeight="1">
      <c r="A289" s="19" t="s">
        <v>126</v>
      </c>
      <c r="B289" s="153"/>
      <c r="C289" s="20" t="s">
        <v>11</v>
      </c>
      <c r="D289" s="20" t="s">
        <v>15</v>
      </c>
      <c r="E289" s="20" t="s">
        <v>124</v>
      </c>
      <c r="F289" s="21" t="s">
        <v>80</v>
      </c>
      <c r="G289" s="29">
        <v>0</v>
      </c>
    </row>
    <row r="290" spans="1:7">
      <c r="A290" s="139" t="s">
        <v>57</v>
      </c>
      <c r="B290" s="153"/>
      <c r="C290" s="127" t="s">
        <v>25</v>
      </c>
      <c r="D290" s="20"/>
      <c r="E290" s="20"/>
      <c r="F290" s="20"/>
      <c r="G290" s="18">
        <f t="shared" ref="G290:G295" si="7">SUM(G291)</f>
        <v>335.4</v>
      </c>
    </row>
    <row r="291" spans="1:7" ht="10.5" customHeight="1">
      <c r="A291" s="140" t="s">
        <v>58</v>
      </c>
      <c r="B291" s="153"/>
      <c r="C291" s="27" t="s">
        <v>25</v>
      </c>
      <c r="D291" s="27" t="s">
        <v>13</v>
      </c>
      <c r="E291" s="27"/>
      <c r="F291" s="27"/>
      <c r="G291" s="18">
        <f t="shared" si="7"/>
        <v>335.4</v>
      </c>
    </row>
    <row r="292" spans="1:7" ht="33.75" customHeight="1">
      <c r="A292" s="16" t="s">
        <v>350</v>
      </c>
      <c r="B292" s="153"/>
      <c r="C292" s="25" t="s">
        <v>25</v>
      </c>
      <c r="D292" s="25" t="s">
        <v>13</v>
      </c>
      <c r="E292" s="56" t="s">
        <v>106</v>
      </c>
      <c r="F292" s="25"/>
      <c r="G292" s="18">
        <f t="shared" si="7"/>
        <v>335.4</v>
      </c>
    </row>
    <row r="293" spans="1:7" ht="22.5">
      <c r="A293" s="16" t="s">
        <v>97</v>
      </c>
      <c r="B293" s="153"/>
      <c r="C293" s="25" t="s">
        <v>25</v>
      </c>
      <c r="D293" s="25" t="s">
        <v>13</v>
      </c>
      <c r="E293" s="56" t="s">
        <v>107</v>
      </c>
      <c r="F293" s="57"/>
      <c r="G293" s="58">
        <f t="shared" si="7"/>
        <v>335.4</v>
      </c>
    </row>
    <row r="294" spans="1:7" ht="11.25" customHeight="1">
      <c r="A294" s="45" t="s">
        <v>99</v>
      </c>
      <c r="B294" s="153"/>
      <c r="C294" s="25" t="s">
        <v>25</v>
      </c>
      <c r="D294" s="25" t="s">
        <v>13</v>
      </c>
      <c r="E294" s="56" t="s">
        <v>109</v>
      </c>
      <c r="F294" s="57"/>
      <c r="G294" s="58">
        <f t="shared" si="7"/>
        <v>335.4</v>
      </c>
    </row>
    <row r="295" spans="1:7" ht="22.5">
      <c r="A295" s="59" t="s">
        <v>100</v>
      </c>
      <c r="B295" s="153"/>
      <c r="C295" s="25" t="s">
        <v>25</v>
      </c>
      <c r="D295" s="25" t="s">
        <v>13</v>
      </c>
      <c r="E295" s="141" t="s">
        <v>143</v>
      </c>
      <c r="F295" s="57"/>
      <c r="G295" s="58">
        <f t="shared" si="7"/>
        <v>335.4</v>
      </c>
    </row>
    <row r="296" spans="1:7" ht="9.75" customHeight="1">
      <c r="A296" s="19" t="s">
        <v>26</v>
      </c>
      <c r="B296" s="153"/>
      <c r="C296" s="60" t="s">
        <v>25</v>
      </c>
      <c r="D296" s="60" t="s">
        <v>13</v>
      </c>
      <c r="E296" s="50" t="s">
        <v>143</v>
      </c>
      <c r="F296" s="62" t="s">
        <v>85</v>
      </c>
      <c r="G296" s="63">
        <v>335.4</v>
      </c>
    </row>
    <row r="297" spans="1:7">
      <c r="A297" s="126" t="s">
        <v>75</v>
      </c>
      <c r="B297" s="153"/>
      <c r="C297" s="127" t="s">
        <v>13</v>
      </c>
      <c r="D297" s="20"/>
      <c r="E297" s="21"/>
      <c r="F297" s="20"/>
      <c r="G297" s="18">
        <f t="shared" ref="G297:G302" si="8">SUM(G298)</f>
        <v>256.3</v>
      </c>
    </row>
    <row r="298" spans="1:7" ht="11.25" customHeight="1">
      <c r="A298" s="23" t="s">
        <v>76</v>
      </c>
      <c r="B298" s="153"/>
      <c r="C298" s="24" t="s">
        <v>13</v>
      </c>
      <c r="D298" s="24" t="s">
        <v>59</v>
      </c>
      <c r="E298" s="21"/>
      <c r="F298" s="21"/>
      <c r="G298" s="68">
        <f t="shared" si="8"/>
        <v>256.3</v>
      </c>
    </row>
    <row r="299" spans="1:7" ht="34.5" customHeight="1">
      <c r="A299" s="16" t="s">
        <v>350</v>
      </c>
      <c r="B299" s="153"/>
      <c r="C299" s="25" t="s">
        <v>13</v>
      </c>
      <c r="D299" s="25" t="s">
        <v>59</v>
      </c>
      <c r="E299" s="56" t="s">
        <v>106</v>
      </c>
      <c r="F299" s="17"/>
      <c r="G299" s="68">
        <f t="shared" si="8"/>
        <v>256.3</v>
      </c>
    </row>
    <row r="300" spans="1:7" ht="10.5" customHeight="1">
      <c r="A300" s="36" t="s">
        <v>127</v>
      </c>
      <c r="B300" s="153"/>
      <c r="C300" s="25" t="s">
        <v>13</v>
      </c>
      <c r="D300" s="25" t="s">
        <v>59</v>
      </c>
      <c r="E300" s="69" t="s">
        <v>131</v>
      </c>
      <c r="F300" s="17"/>
      <c r="G300" s="68">
        <f t="shared" si="8"/>
        <v>256.3</v>
      </c>
    </row>
    <row r="301" spans="1:7" ht="12.75" customHeight="1">
      <c r="A301" s="36" t="s">
        <v>128</v>
      </c>
      <c r="B301" s="153"/>
      <c r="C301" s="25" t="s">
        <v>13</v>
      </c>
      <c r="D301" s="25" t="s">
        <v>59</v>
      </c>
      <c r="E301" s="69" t="s">
        <v>130</v>
      </c>
      <c r="F301" s="17"/>
      <c r="G301" s="68">
        <f t="shared" si="8"/>
        <v>256.3</v>
      </c>
    </row>
    <row r="302" spans="1:7" ht="24" customHeight="1">
      <c r="A302" s="36" t="s">
        <v>256</v>
      </c>
      <c r="B302" s="233"/>
      <c r="C302" s="25" t="s">
        <v>13</v>
      </c>
      <c r="D302" s="25" t="s">
        <v>59</v>
      </c>
      <c r="E302" s="69" t="s">
        <v>152</v>
      </c>
      <c r="F302" s="17"/>
      <c r="G302" s="68">
        <f t="shared" si="8"/>
        <v>256.3</v>
      </c>
    </row>
    <row r="303" spans="1:7" ht="33.75">
      <c r="A303" s="19" t="s">
        <v>77</v>
      </c>
      <c r="B303" s="233"/>
      <c r="C303" s="20" t="s">
        <v>13</v>
      </c>
      <c r="D303" s="20" t="s">
        <v>59</v>
      </c>
      <c r="E303" s="62" t="s">
        <v>152</v>
      </c>
      <c r="F303" s="21" t="s">
        <v>79</v>
      </c>
      <c r="G303" s="70">
        <v>256.3</v>
      </c>
    </row>
    <row r="304" spans="1:7">
      <c r="A304" s="139" t="s">
        <v>16</v>
      </c>
      <c r="B304" s="233"/>
      <c r="C304" s="142" t="s">
        <v>17</v>
      </c>
      <c r="D304" s="143"/>
      <c r="E304" s="142"/>
      <c r="F304" s="142"/>
      <c r="G304" s="18">
        <f>SUM(G305,G313)</f>
        <v>50.1</v>
      </c>
    </row>
    <row r="305" spans="1:7">
      <c r="A305" s="144" t="s">
        <v>18</v>
      </c>
      <c r="B305" s="233"/>
      <c r="C305" s="145" t="s">
        <v>17</v>
      </c>
      <c r="D305" s="145" t="s">
        <v>11</v>
      </c>
      <c r="E305" s="142"/>
      <c r="F305" s="142"/>
      <c r="G305" s="18">
        <f>SUM(G306)</f>
        <v>38.1</v>
      </c>
    </row>
    <row r="306" spans="1:7" ht="21.75" customHeight="1">
      <c r="A306" s="48" t="s">
        <v>345</v>
      </c>
      <c r="B306" s="233"/>
      <c r="C306" s="75" t="s">
        <v>17</v>
      </c>
      <c r="D306" s="75" t="s">
        <v>11</v>
      </c>
      <c r="E306" s="75" t="s">
        <v>147</v>
      </c>
      <c r="F306" s="75"/>
      <c r="G306" s="18">
        <f>SUM(G307)</f>
        <v>38.1</v>
      </c>
    </row>
    <row r="307" spans="1:7" ht="12.75" customHeight="1">
      <c r="A307" s="36" t="s">
        <v>144</v>
      </c>
      <c r="B307" s="233"/>
      <c r="C307" s="75" t="s">
        <v>17</v>
      </c>
      <c r="D307" s="75" t="s">
        <v>11</v>
      </c>
      <c r="E307" s="75" t="s">
        <v>148</v>
      </c>
      <c r="F307" s="76"/>
      <c r="G307" s="18">
        <f>SUM(G308)</f>
        <v>38.1</v>
      </c>
    </row>
    <row r="308" spans="1:7" ht="12" customHeight="1">
      <c r="A308" s="19" t="s">
        <v>145</v>
      </c>
      <c r="B308" s="233"/>
      <c r="C308" s="75" t="s">
        <v>17</v>
      </c>
      <c r="D308" s="75" t="s">
        <v>11</v>
      </c>
      <c r="E308" s="75" t="s">
        <v>149</v>
      </c>
      <c r="F308" s="76"/>
      <c r="G308" s="18">
        <f>SUM(G311,G309)</f>
        <v>38.1</v>
      </c>
    </row>
    <row r="309" spans="1:7" ht="11.25" customHeight="1">
      <c r="A309" s="36" t="s">
        <v>292</v>
      </c>
      <c r="B309" s="233"/>
      <c r="C309" s="75" t="s">
        <v>17</v>
      </c>
      <c r="D309" s="75" t="s">
        <v>11</v>
      </c>
      <c r="E309" s="75" t="s">
        <v>291</v>
      </c>
      <c r="F309" s="76"/>
      <c r="G309" s="18">
        <f>SUM(G310)</f>
        <v>20</v>
      </c>
    </row>
    <row r="310" spans="1:7" ht="12" customHeight="1">
      <c r="A310" s="19" t="s">
        <v>87</v>
      </c>
      <c r="B310" s="233"/>
      <c r="C310" s="76" t="s">
        <v>17</v>
      </c>
      <c r="D310" s="76" t="s">
        <v>11</v>
      </c>
      <c r="E310" s="76" t="s">
        <v>291</v>
      </c>
      <c r="F310" s="76" t="s">
        <v>84</v>
      </c>
      <c r="G310" s="22">
        <v>20</v>
      </c>
    </row>
    <row r="311" spans="1:7" ht="9.75" customHeight="1">
      <c r="A311" s="36" t="s">
        <v>146</v>
      </c>
      <c r="B311" s="233"/>
      <c r="C311" s="75" t="s">
        <v>17</v>
      </c>
      <c r="D311" s="75" t="s">
        <v>11</v>
      </c>
      <c r="E311" s="75" t="s">
        <v>150</v>
      </c>
      <c r="F311" s="76"/>
      <c r="G311" s="18">
        <f>SUM(G312)</f>
        <v>18.100000000000001</v>
      </c>
    </row>
    <row r="312" spans="1:7" ht="12.75" customHeight="1">
      <c r="A312" s="19" t="s">
        <v>87</v>
      </c>
      <c r="B312" s="233"/>
      <c r="C312" s="76" t="s">
        <v>17</v>
      </c>
      <c r="D312" s="76" t="s">
        <v>11</v>
      </c>
      <c r="E312" s="76" t="s">
        <v>150</v>
      </c>
      <c r="F312" s="76" t="s">
        <v>84</v>
      </c>
      <c r="G312" s="22">
        <v>18.100000000000001</v>
      </c>
    </row>
    <row r="313" spans="1:7">
      <c r="A313" s="26" t="s">
        <v>63</v>
      </c>
      <c r="B313" s="135"/>
      <c r="C313" s="27" t="s">
        <v>17</v>
      </c>
      <c r="D313" s="27" t="s">
        <v>50</v>
      </c>
      <c r="E313" s="27"/>
      <c r="F313" s="27"/>
      <c r="G313" s="18">
        <f>SUM(G314)</f>
        <v>12</v>
      </c>
    </row>
    <row r="314" spans="1:7" ht="25.5" customHeight="1">
      <c r="A314" s="48" t="s">
        <v>345</v>
      </c>
      <c r="B314" s="135"/>
      <c r="C314" s="75" t="s">
        <v>17</v>
      </c>
      <c r="D314" s="75" t="s">
        <v>50</v>
      </c>
      <c r="E314" s="75" t="s">
        <v>147</v>
      </c>
      <c r="F314" s="17"/>
      <c r="G314" s="18">
        <f>SUM(G315)</f>
        <v>12</v>
      </c>
    </row>
    <row r="315" spans="1:7" ht="9.75" customHeight="1">
      <c r="A315" s="36" t="s">
        <v>144</v>
      </c>
      <c r="B315" s="135"/>
      <c r="C315" s="75" t="s">
        <v>17</v>
      </c>
      <c r="D315" s="75" t="s">
        <v>50</v>
      </c>
      <c r="E315" s="75" t="s">
        <v>148</v>
      </c>
      <c r="F315" s="17"/>
      <c r="G315" s="18">
        <f>SUM(G316)</f>
        <v>12</v>
      </c>
    </row>
    <row r="316" spans="1:7" ht="12" customHeight="1">
      <c r="A316" s="19" t="s">
        <v>145</v>
      </c>
      <c r="B316" s="135"/>
      <c r="C316" s="75" t="s">
        <v>17</v>
      </c>
      <c r="D316" s="75" t="s">
        <v>50</v>
      </c>
      <c r="E316" s="75" t="s">
        <v>149</v>
      </c>
      <c r="F316" s="17"/>
      <c r="G316" s="18">
        <f>SUM(G317)</f>
        <v>12</v>
      </c>
    </row>
    <row r="317" spans="1:7" ht="22.5">
      <c r="A317" s="36" t="s">
        <v>257</v>
      </c>
      <c r="B317" s="135"/>
      <c r="C317" s="75" t="s">
        <v>17</v>
      </c>
      <c r="D317" s="75" t="s">
        <v>50</v>
      </c>
      <c r="E317" s="75" t="s">
        <v>151</v>
      </c>
      <c r="F317" s="17"/>
      <c r="G317" s="18">
        <f>SUM(G318)</f>
        <v>12</v>
      </c>
    </row>
    <row r="318" spans="1:7" ht="14.25" customHeight="1">
      <c r="A318" s="19" t="s">
        <v>87</v>
      </c>
      <c r="B318" s="135"/>
      <c r="C318" s="21" t="s">
        <v>17</v>
      </c>
      <c r="D318" s="21" t="s">
        <v>50</v>
      </c>
      <c r="E318" s="76" t="s">
        <v>151</v>
      </c>
      <c r="F318" s="20" t="s">
        <v>84</v>
      </c>
      <c r="G318" s="22">
        <v>12</v>
      </c>
    </row>
    <row r="319" spans="1:7">
      <c r="A319" s="133" t="s">
        <v>41</v>
      </c>
      <c r="B319" s="153"/>
      <c r="C319" s="127" t="s">
        <v>42</v>
      </c>
      <c r="D319" s="25"/>
      <c r="E319" s="41"/>
      <c r="F319" s="41"/>
      <c r="G319" s="18">
        <f>SUM(G320,G326,G332)</f>
        <v>588.70000000000005</v>
      </c>
    </row>
    <row r="320" spans="1:7">
      <c r="A320" s="38" t="s">
        <v>52</v>
      </c>
      <c r="B320" s="153"/>
      <c r="C320" s="24" t="s">
        <v>42</v>
      </c>
      <c r="D320" s="24" t="s">
        <v>25</v>
      </c>
      <c r="E320" s="41"/>
      <c r="F320" s="41"/>
      <c r="G320" s="18">
        <f>SUM(G321)</f>
        <v>388.7</v>
      </c>
    </row>
    <row r="321" spans="1:7" ht="33.75">
      <c r="A321" s="77" t="s">
        <v>393</v>
      </c>
      <c r="B321" s="153"/>
      <c r="C321" s="17" t="s">
        <v>42</v>
      </c>
      <c r="D321" s="17" t="s">
        <v>25</v>
      </c>
      <c r="E321" s="17" t="s">
        <v>176</v>
      </c>
      <c r="F321" s="21"/>
      <c r="G321" s="18">
        <f>SUM(G322)</f>
        <v>388.7</v>
      </c>
    </row>
    <row r="322" spans="1:7" ht="22.5">
      <c r="A322" s="77" t="s">
        <v>174</v>
      </c>
      <c r="B322" s="153"/>
      <c r="C322" s="21" t="s">
        <v>42</v>
      </c>
      <c r="D322" s="21" t="s">
        <v>25</v>
      </c>
      <c r="E322" s="17" t="s">
        <v>177</v>
      </c>
      <c r="F322" s="21"/>
      <c r="G322" s="18">
        <f>SUM(G323)</f>
        <v>388.7</v>
      </c>
    </row>
    <row r="323" spans="1:7" ht="22.5">
      <c r="A323" s="77" t="s">
        <v>175</v>
      </c>
      <c r="B323" s="153"/>
      <c r="C323" s="25" t="s">
        <v>42</v>
      </c>
      <c r="D323" s="25" t="s">
        <v>25</v>
      </c>
      <c r="E323" s="17" t="s">
        <v>179</v>
      </c>
      <c r="F323" s="21"/>
      <c r="G323" s="18">
        <f>SUM(G324)</f>
        <v>388.7</v>
      </c>
    </row>
    <row r="324" spans="1:7" ht="24" customHeight="1">
      <c r="A324" s="36" t="s">
        <v>178</v>
      </c>
      <c r="B324" s="153"/>
      <c r="C324" s="21" t="s">
        <v>42</v>
      </c>
      <c r="D324" s="21" t="s">
        <v>25</v>
      </c>
      <c r="E324" s="17" t="s">
        <v>181</v>
      </c>
      <c r="F324" s="21"/>
      <c r="G324" s="18">
        <f>SUM(G325)</f>
        <v>388.7</v>
      </c>
    </row>
    <row r="325" spans="1:7" ht="12" customHeight="1">
      <c r="A325" s="19" t="s">
        <v>26</v>
      </c>
      <c r="B325" s="153"/>
      <c r="C325" s="20" t="s">
        <v>42</v>
      </c>
      <c r="D325" s="20" t="s">
        <v>25</v>
      </c>
      <c r="E325" s="21" t="s">
        <v>181</v>
      </c>
      <c r="F325" s="21" t="s">
        <v>85</v>
      </c>
      <c r="G325" s="22">
        <v>388.7</v>
      </c>
    </row>
    <row r="326" spans="1:7">
      <c r="A326" s="26" t="s">
        <v>44</v>
      </c>
      <c r="B326" s="153"/>
      <c r="C326" s="27" t="s">
        <v>42</v>
      </c>
      <c r="D326" s="27" t="s">
        <v>13</v>
      </c>
      <c r="E326" s="27"/>
      <c r="F326" s="27"/>
      <c r="G326" s="18">
        <f>SUM(G327)</f>
        <v>200</v>
      </c>
    </row>
    <row r="327" spans="1:7" ht="22.5">
      <c r="A327" s="82" t="s">
        <v>346</v>
      </c>
      <c r="B327" s="153"/>
      <c r="C327" s="17" t="s">
        <v>42</v>
      </c>
      <c r="D327" s="17" t="s">
        <v>13</v>
      </c>
      <c r="E327" s="17" t="s">
        <v>185</v>
      </c>
      <c r="F327" s="21"/>
      <c r="G327" s="74">
        <f>SUM(G328)</f>
        <v>200</v>
      </c>
    </row>
    <row r="328" spans="1:7" ht="22.5">
      <c r="A328" s="36" t="s">
        <v>182</v>
      </c>
      <c r="B328" s="153"/>
      <c r="C328" s="17" t="s">
        <v>42</v>
      </c>
      <c r="D328" s="17" t="s">
        <v>13</v>
      </c>
      <c r="E328" s="17" t="s">
        <v>186</v>
      </c>
      <c r="F328" s="21"/>
      <c r="G328" s="74">
        <f>SUM(G329)</f>
        <v>200</v>
      </c>
    </row>
    <row r="329" spans="1:7" ht="10.5" customHeight="1">
      <c r="A329" s="44" t="s">
        <v>183</v>
      </c>
      <c r="B329" s="153"/>
      <c r="C329" s="25" t="s">
        <v>42</v>
      </c>
      <c r="D329" s="25" t="s">
        <v>13</v>
      </c>
      <c r="E329" s="17" t="s">
        <v>187</v>
      </c>
      <c r="F329" s="27"/>
      <c r="G329" s="18">
        <f>SUM(G330)</f>
        <v>200</v>
      </c>
    </row>
    <row r="330" spans="1:7" ht="34.5" customHeight="1">
      <c r="A330" s="36" t="s">
        <v>184</v>
      </c>
      <c r="B330" s="153"/>
      <c r="C330" s="25" t="s">
        <v>42</v>
      </c>
      <c r="D330" s="25" t="s">
        <v>13</v>
      </c>
      <c r="E330" s="17" t="s">
        <v>188</v>
      </c>
      <c r="F330" s="21"/>
      <c r="G330" s="18">
        <f>SUM(G331)</f>
        <v>200</v>
      </c>
    </row>
    <row r="331" spans="1:7" ht="12.75" customHeight="1">
      <c r="A331" s="19" t="s">
        <v>26</v>
      </c>
      <c r="B331" s="153"/>
      <c r="C331" s="21" t="s">
        <v>42</v>
      </c>
      <c r="D331" s="21" t="s">
        <v>13</v>
      </c>
      <c r="E331" s="21" t="s">
        <v>188</v>
      </c>
      <c r="F331" s="21" t="s">
        <v>85</v>
      </c>
      <c r="G331" s="63">
        <v>200</v>
      </c>
    </row>
    <row r="332" spans="1:7" ht="12.75" customHeight="1">
      <c r="A332" s="32" t="s">
        <v>366</v>
      </c>
      <c r="B332" s="153"/>
      <c r="C332" s="27" t="s">
        <v>42</v>
      </c>
      <c r="D332" s="27" t="s">
        <v>42</v>
      </c>
      <c r="E332" s="21"/>
      <c r="F332" s="21"/>
      <c r="G332" s="58">
        <f>SUM(G333)</f>
        <v>0</v>
      </c>
    </row>
    <row r="333" spans="1:7" ht="33.75">
      <c r="A333" s="77" t="s">
        <v>348</v>
      </c>
      <c r="B333" s="153"/>
      <c r="C333" s="17" t="s">
        <v>42</v>
      </c>
      <c r="D333" s="17" t="s">
        <v>42</v>
      </c>
      <c r="E333" s="17" t="s">
        <v>157</v>
      </c>
      <c r="F333" s="21"/>
      <c r="G333" s="58">
        <f>SUM(G334)</f>
        <v>0</v>
      </c>
    </row>
    <row r="334" spans="1:7" ht="9.75" customHeight="1">
      <c r="A334" s="36" t="s">
        <v>367</v>
      </c>
      <c r="B334" s="153"/>
      <c r="C334" s="17" t="s">
        <v>42</v>
      </c>
      <c r="D334" s="17" t="s">
        <v>42</v>
      </c>
      <c r="E334" s="17" t="s">
        <v>370</v>
      </c>
      <c r="F334" s="21"/>
      <c r="G334" s="58">
        <f>SUM(G335)</f>
        <v>0</v>
      </c>
    </row>
    <row r="335" spans="1:7" ht="9.75" customHeight="1">
      <c r="A335" s="45" t="s">
        <v>368</v>
      </c>
      <c r="B335" s="153"/>
      <c r="C335" s="17" t="s">
        <v>42</v>
      </c>
      <c r="D335" s="17" t="s">
        <v>42</v>
      </c>
      <c r="E335" s="17" t="s">
        <v>371</v>
      </c>
      <c r="F335" s="21"/>
      <c r="G335" s="58">
        <f>SUM(G336)</f>
        <v>0</v>
      </c>
    </row>
    <row r="336" spans="1:7" ht="22.5">
      <c r="A336" s="36" t="s">
        <v>369</v>
      </c>
      <c r="B336" s="153"/>
      <c r="C336" s="17" t="s">
        <v>42</v>
      </c>
      <c r="D336" s="17" t="s">
        <v>42</v>
      </c>
      <c r="E336" s="17" t="s">
        <v>372</v>
      </c>
      <c r="F336" s="21"/>
      <c r="G336" s="58">
        <f>SUM(G337)</f>
        <v>0</v>
      </c>
    </row>
    <row r="337" spans="1:7" ht="12" customHeight="1">
      <c r="A337" s="19" t="s">
        <v>26</v>
      </c>
      <c r="B337" s="153"/>
      <c r="C337" s="21" t="s">
        <v>42</v>
      </c>
      <c r="D337" s="21" t="s">
        <v>42</v>
      </c>
      <c r="E337" s="21" t="s">
        <v>372</v>
      </c>
      <c r="F337" s="21" t="s">
        <v>85</v>
      </c>
      <c r="G337" s="63">
        <v>0</v>
      </c>
    </row>
    <row r="338" spans="1:7">
      <c r="A338" s="133" t="s">
        <v>21</v>
      </c>
      <c r="B338" s="122"/>
      <c r="C338" s="127" t="s">
        <v>22</v>
      </c>
      <c r="D338" s="127"/>
      <c r="E338" s="134"/>
      <c r="F338" s="134"/>
      <c r="G338" s="34">
        <f>SUM(G339,G356,G384,G399,G405)</f>
        <v>52077.999999999993</v>
      </c>
    </row>
    <row r="339" spans="1:7">
      <c r="A339" s="26" t="s">
        <v>23</v>
      </c>
      <c r="B339" s="122"/>
      <c r="C339" s="24" t="s">
        <v>22</v>
      </c>
      <c r="D339" s="24" t="s">
        <v>11</v>
      </c>
      <c r="E339" s="27"/>
      <c r="F339" s="27"/>
      <c r="G339" s="34">
        <f>SUM(G340,G351)</f>
        <v>12663.5</v>
      </c>
    </row>
    <row r="340" spans="1:7" ht="20.25" customHeight="1">
      <c r="A340" s="45" t="s">
        <v>345</v>
      </c>
      <c r="B340" s="122"/>
      <c r="C340" s="17" t="s">
        <v>22</v>
      </c>
      <c r="D340" s="17" t="s">
        <v>11</v>
      </c>
      <c r="E340" s="17" t="s">
        <v>147</v>
      </c>
      <c r="F340" s="17"/>
      <c r="G340" s="18">
        <f>SUM(G341)</f>
        <v>12663.5</v>
      </c>
    </row>
    <row r="341" spans="1:7" ht="10.5" customHeight="1">
      <c r="A341" s="36" t="s">
        <v>189</v>
      </c>
      <c r="B341" s="122"/>
      <c r="C341" s="20" t="s">
        <v>22</v>
      </c>
      <c r="D341" s="20" t="s">
        <v>11</v>
      </c>
      <c r="E341" s="17" t="s">
        <v>192</v>
      </c>
      <c r="F341" s="21"/>
      <c r="G341" s="34">
        <f>SUM(G342)</f>
        <v>12663.5</v>
      </c>
    </row>
    <row r="342" spans="1:7" ht="11.25" customHeight="1">
      <c r="A342" s="45" t="s">
        <v>190</v>
      </c>
      <c r="B342" s="122"/>
      <c r="C342" s="25" t="s">
        <v>22</v>
      </c>
      <c r="D342" s="25" t="s">
        <v>11</v>
      </c>
      <c r="E342" s="17" t="s">
        <v>193</v>
      </c>
      <c r="F342" s="17"/>
      <c r="G342" s="34">
        <f>SUM(G343,G345,G347,G349)</f>
        <v>12663.5</v>
      </c>
    </row>
    <row r="343" spans="1:7" ht="12.75" customHeight="1">
      <c r="A343" s="36" t="s">
        <v>191</v>
      </c>
      <c r="B343" s="122"/>
      <c r="C343" s="25" t="s">
        <v>22</v>
      </c>
      <c r="D343" s="25" t="s">
        <v>11</v>
      </c>
      <c r="E343" s="17" t="s">
        <v>194</v>
      </c>
      <c r="F343" s="21"/>
      <c r="G343" s="34">
        <f>SUM(G344)</f>
        <v>4025.4</v>
      </c>
    </row>
    <row r="344" spans="1:7" ht="10.5" customHeight="1">
      <c r="A344" s="19" t="s">
        <v>87</v>
      </c>
      <c r="B344" s="122"/>
      <c r="C344" s="20" t="s">
        <v>22</v>
      </c>
      <c r="D344" s="20" t="s">
        <v>11</v>
      </c>
      <c r="E344" s="21" t="s">
        <v>194</v>
      </c>
      <c r="F344" s="21" t="s">
        <v>84</v>
      </c>
      <c r="G344" s="29">
        <v>4025.4</v>
      </c>
    </row>
    <row r="345" spans="1:7" ht="43.5" customHeight="1">
      <c r="A345" s="45" t="s">
        <v>195</v>
      </c>
      <c r="B345" s="122"/>
      <c r="C345" s="25" t="s">
        <v>22</v>
      </c>
      <c r="D345" s="25" t="s">
        <v>11</v>
      </c>
      <c r="E345" s="17" t="s">
        <v>196</v>
      </c>
      <c r="F345" s="17"/>
      <c r="G345" s="34">
        <f>SUM(G346)</f>
        <v>0</v>
      </c>
    </row>
    <row r="346" spans="1:7" ht="15" customHeight="1">
      <c r="A346" s="19" t="s">
        <v>87</v>
      </c>
      <c r="B346" s="122"/>
      <c r="C346" s="20" t="s">
        <v>22</v>
      </c>
      <c r="D346" s="20" t="s">
        <v>11</v>
      </c>
      <c r="E346" s="21" t="s">
        <v>196</v>
      </c>
      <c r="F346" s="21" t="s">
        <v>84</v>
      </c>
      <c r="G346" s="29">
        <v>0</v>
      </c>
    </row>
    <row r="347" spans="1:7" ht="47.25" customHeight="1">
      <c r="A347" s="45" t="s">
        <v>322</v>
      </c>
      <c r="B347" s="122"/>
      <c r="C347" s="25" t="s">
        <v>22</v>
      </c>
      <c r="D347" s="25" t="s">
        <v>11</v>
      </c>
      <c r="E347" s="17" t="s">
        <v>197</v>
      </c>
      <c r="F347" s="21"/>
      <c r="G347" s="34">
        <f>SUM(G348)</f>
        <v>8638.1</v>
      </c>
    </row>
    <row r="348" spans="1:7" ht="13.5" customHeight="1">
      <c r="A348" s="19" t="s">
        <v>87</v>
      </c>
      <c r="B348" s="146"/>
      <c r="C348" s="20" t="s">
        <v>22</v>
      </c>
      <c r="D348" s="20" t="s">
        <v>11</v>
      </c>
      <c r="E348" s="21" t="s">
        <v>197</v>
      </c>
      <c r="F348" s="21" t="s">
        <v>84</v>
      </c>
      <c r="G348" s="29">
        <v>8638.1</v>
      </c>
    </row>
    <row r="349" spans="1:7" ht="9.75" customHeight="1">
      <c r="A349" s="36" t="s">
        <v>198</v>
      </c>
      <c r="B349" s="122"/>
      <c r="C349" s="25" t="s">
        <v>22</v>
      </c>
      <c r="D349" s="25" t="s">
        <v>11</v>
      </c>
      <c r="E349" s="17" t="s">
        <v>199</v>
      </c>
      <c r="F349" s="21"/>
      <c r="G349" s="34">
        <f>SUM(G350)</f>
        <v>0</v>
      </c>
    </row>
    <row r="350" spans="1:7" ht="12.75" customHeight="1">
      <c r="A350" s="19" t="s">
        <v>87</v>
      </c>
      <c r="B350" s="122"/>
      <c r="C350" s="20" t="s">
        <v>22</v>
      </c>
      <c r="D350" s="20" t="s">
        <v>11</v>
      </c>
      <c r="E350" s="21" t="s">
        <v>199</v>
      </c>
      <c r="F350" s="21" t="s">
        <v>84</v>
      </c>
      <c r="G350" s="29">
        <v>0</v>
      </c>
    </row>
    <row r="351" spans="1:7" ht="21" customHeight="1">
      <c r="A351" s="45" t="s">
        <v>352</v>
      </c>
      <c r="B351" s="122"/>
      <c r="C351" s="25" t="s">
        <v>22</v>
      </c>
      <c r="D351" s="25" t="s">
        <v>11</v>
      </c>
      <c r="E351" s="17" t="s">
        <v>216</v>
      </c>
      <c r="F351" s="17"/>
      <c r="G351" s="34">
        <f>SUM(G352)</f>
        <v>0</v>
      </c>
    </row>
    <row r="352" spans="1:7" ht="22.5">
      <c r="A352" s="45" t="s">
        <v>213</v>
      </c>
      <c r="B352" s="122"/>
      <c r="C352" s="25" t="s">
        <v>22</v>
      </c>
      <c r="D352" s="25" t="s">
        <v>11</v>
      </c>
      <c r="E352" s="17" t="s">
        <v>217</v>
      </c>
      <c r="F352" s="17"/>
      <c r="G352" s="34">
        <f>SUM(G353)</f>
        <v>0</v>
      </c>
    </row>
    <row r="353" spans="1:7" ht="11.25" customHeight="1">
      <c r="A353" s="45" t="s">
        <v>234</v>
      </c>
      <c r="B353" s="122"/>
      <c r="C353" s="25" t="s">
        <v>22</v>
      </c>
      <c r="D353" s="25" t="s">
        <v>11</v>
      </c>
      <c r="E353" s="17" t="s">
        <v>237</v>
      </c>
      <c r="F353" s="17"/>
      <c r="G353" s="34">
        <f>SUM(G354)</f>
        <v>0</v>
      </c>
    </row>
    <row r="354" spans="1:7" ht="33.75">
      <c r="A354" s="45" t="s">
        <v>323</v>
      </c>
      <c r="B354" s="122"/>
      <c r="C354" s="25" t="s">
        <v>22</v>
      </c>
      <c r="D354" s="25" t="s">
        <v>11</v>
      </c>
      <c r="E354" s="17" t="s">
        <v>310</v>
      </c>
      <c r="F354" s="17"/>
      <c r="G354" s="34">
        <f>SUM(G355)</f>
        <v>0</v>
      </c>
    </row>
    <row r="355" spans="1:7" ht="10.5" customHeight="1">
      <c r="A355" s="19" t="s">
        <v>87</v>
      </c>
      <c r="B355" s="122"/>
      <c r="C355" s="20" t="s">
        <v>22</v>
      </c>
      <c r="D355" s="20" t="s">
        <v>11</v>
      </c>
      <c r="E355" s="21" t="s">
        <v>310</v>
      </c>
      <c r="F355" s="21" t="s">
        <v>84</v>
      </c>
      <c r="G355" s="29">
        <v>0</v>
      </c>
    </row>
    <row r="356" spans="1:7">
      <c r="A356" s="26" t="s">
        <v>24</v>
      </c>
      <c r="B356" s="122"/>
      <c r="C356" s="39" t="s">
        <v>22</v>
      </c>
      <c r="D356" s="39" t="s">
        <v>25</v>
      </c>
      <c r="E356" s="39"/>
      <c r="F356" s="39"/>
      <c r="G356" s="34">
        <f>SUM(G357,G372,G380)</f>
        <v>31949.899999999998</v>
      </c>
    </row>
    <row r="357" spans="1:7" ht="23.25" customHeight="1">
      <c r="A357" s="45" t="s">
        <v>345</v>
      </c>
      <c r="B357" s="122"/>
      <c r="C357" s="25" t="s">
        <v>22</v>
      </c>
      <c r="D357" s="25" t="s">
        <v>25</v>
      </c>
      <c r="E357" s="17" t="s">
        <v>147</v>
      </c>
      <c r="F357" s="17"/>
      <c r="G357" s="34">
        <f>SUM(G358)</f>
        <v>31547.399999999998</v>
      </c>
    </row>
    <row r="358" spans="1:7" ht="10.5" customHeight="1">
      <c r="A358" s="36" t="s">
        <v>189</v>
      </c>
      <c r="B358" s="122"/>
      <c r="C358" s="25" t="s">
        <v>22</v>
      </c>
      <c r="D358" s="25" t="s">
        <v>25</v>
      </c>
      <c r="E358" s="17" t="s">
        <v>192</v>
      </c>
      <c r="F358" s="17"/>
      <c r="G358" s="34">
        <f>SUM(G359)</f>
        <v>31547.399999999998</v>
      </c>
    </row>
    <row r="359" spans="1:7" ht="11.25" customHeight="1">
      <c r="A359" s="45" t="s">
        <v>200</v>
      </c>
      <c r="B359" s="122"/>
      <c r="C359" s="25" t="s">
        <v>22</v>
      </c>
      <c r="D359" s="25" t="s">
        <v>25</v>
      </c>
      <c r="E359" s="17" t="s">
        <v>201</v>
      </c>
      <c r="F359" s="17"/>
      <c r="G359" s="34">
        <f>SUM(G360,G366,G364,G368,G370,G362)</f>
        <v>31547.399999999998</v>
      </c>
    </row>
    <row r="360" spans="1:7" ht="9.75" customHeight="1">
      <c r="A360" s="45" t="s">
        <v>191</v>
      </c>
      <c r="B360" s="122"/>
      <c r="C360" s="25" t="s">
        <v>22</v>
      </c>
      <c r="D360" s="25" t="s">
        <v>25</v>
      </c>
      <c r="E360" s="17" t="s">
        <v>202</v>
      </c>
      <c r="F360" s="17"/>
      <c r="G360" s="34">
        <f>SUM(G361)</f>
        <v>10441.700000000001</v>
      </c>
    </row>
    <row r="361" spans="1:7" ht="12" customHeight="1">
      <c r="A361" s="19" t="s">
        <v>87</v>
      </c>
      <c r="B361" s="122"/>
      <c r="C361" s="20" t="s">
        <v>22</v>
      </c>
      <c r="D361" s="20" t="s">
        <v>25</v>
      </c>
      <c r="E361" s="21" t="s">
        <v>202</v>
      </c>
      <c r="F361" s="21" t="s">
        <v>84</v>
      </c>
      <c r="G361" s="29">
        <v>10441.700000000001</v>
      </c>
    </row>
    <row r="362" spans="1:7" ht="11.25" customHeight="1">
      <c r="A362" s="36" t="s">
        <v>342</v>
      </c>
      <c r="B362" s="122"/>
      <c r="C362" s="25" t="s">
        <v>22</v>
      </c>
      <c r="D362" s="25" t="s">
        <v>25</v>
      </c>
      <c r="E362" s="17" t="s">
        <v>357</v>
      </c>
      <c r="F362" s="17"/>
      <c r="G362" s="34">
        <f>SUM(G363)</f>
        <v>91.8</v>
      </c>
    </row>
    <row r="363" spans="1:7" ht="13.5" customHeight="1">
      <c r="A363" s="19" t="s">
        <v>87</v>
      </c>
      <c r="B363" s="122"/>
      <c r="C363" s="20" t="s">
        <v>22</v>
      </c>
      <c r="D363" s="20" t="s">
        <v>25</v>
      </c>
      <c r="E363" s="21" t="s">
        <v>357</v>
      </c>
      <c r="F363" s="21" t="s">
        <v>84</v>
      </c>
      <c r="G363" s="29">
        <v>91.8</v>
      </c>
    </row>
    <row r="364" spans="1:7" ht="13.5" customHeight="1">
      <c r="A364" s="45" t="s">
        <v>205</v>
      </c>
      <c r="B364" s="122"/>
      <c r="C364" s="25" t="s">
        <v>22</v>
      </c>
      <c r="D364" s="25" t="s">
        <v>25</v>
      </c>
      <c r="E364" s="25" t="s">
        <v>206</v>
      </c>
      <c r="F364" s="25"/>
      <c r="G364" s="34">
        <f>SUM(G365)</f>
        <v>826.9</v>
      </c>
    </row>
    <row r="365" spans="1:7" ht="13.5" customHeight="1">
      <c r="A365" s="19" t="s">
        <v>87</v>
      </c>
      <c r="B365" s="122"/>
      <c r="C365" s="20" t="s">
        <v>22</v>
      </c>
      <c r="D365" s="20" t="s">
        <v>25</v>
      </c>
      <c r="E365" s="20" t="s">
        <v>206</v>
      </c>
      <c r="F365" s="21" t="s">
        <v>84</v>
      </c>
      <c r="G365" s="29">
        <v>826.9</v>
      </c>
    </row>
    <row r="366" spans="1:7" ht="22.5">
      <c r="A366" s="36" t="s">
        <v>294</v>
      </c>
      <c r="B366" s="122"/>
      <c r="C366" s="25" t="s">
        <v>22</v>
      </c>
      <c r="D366" s="25" t="s">
        <v>25</v>
      </c>
      <c r="E366" s="25" t="s">
        <v>293</v>
      </c>
      <c r="F366" s="21"/>
      <c r="G366" s="34">
        <f>SUM(G367)</f>
        <v>850</v>
      </c>
    </row>
    <row r="367" spans="1:7" ht="12" customHeight="1">
      <c r="A367" s="19" t="s">
        <v>87</v>
      </c>
      <c r="B367" s="122"/>
      <c r="C367" s="20" t="s">
        <v>22</v>
      </c>
      <c r="D367" s="20" t="s">
        <v>25</v>
      </c>
      <c r="E367" s="20" t="s">
        <v>293</v>
      </c>
      <c r="F367" s="21" t="s">
        <v>84</v>
      </c>
      <c r="G367" s="29">
        <v>850</v>
      </c>
    </row>
    <row r="368" spans="1:7" ht="45" customHeight="1">
      <c r="A368" s="45" t="s">
        <v>322</v>
      </c>
      <c r="B368" s="122"/>
      <c r="C368" s="25" t="s">
        <v>22</v>
      </c>
      <c r="D368" s="25" t="s">
        <v>25</v>
      </c>
      <c r="E368" s="17" t="s">
        <v>207</v>
      </c>
      <c r="F368" s="17"/>
      <c r="G368" s="34">
        <f>SUM(G369)</f>
        <v>18998</v>
      </c>
    </row>
    <row r="369" spans="1:7" ht="11.25" customHeight="1">
      <c r="A369" s="19" t="s">
        <v>87</v>
      </c>
      <c r="B369" s="122"/>
      <c r="C369" s="20" t="s">
        <v>22</v>
      </c>
      <c r="D369" s="20" t="s">
        <v>25</v>
      </c>
      <c r="E369" s="21" t="s">
        <v>207</v>
      </c>
      <c r="F369" s="21" t="s">
        <v>84</v>
      </c>
      <c r="G369" s="29">
        <v>18998</v>
      </c>
    </row>
    <row r="370" spans="1:7" ht="22.5">
      <c r="A370" s="45" t="s">
        <v>208</v>
      </c>
      <c r="B370" s="122"/>
      <c r="C370" s="25" t="s">
        <v>22</v>
      </c>
      <c r="D370" s="25" t="s">
        <v>25</v>
      </c>
      <c r="E370" s="17" t="s">
        <v>209</v>
      </c>
      <c r="F370" s="17"/>
      <c r="G370" s="34">
        <f>SUM(G371)</f>
        <v>339</v>
      </c>
    </row>
    <row r="371" spans="1:7" ht="13.5" customHeight="1">
      <c r="A371" s="19" t="s">
        <v>87</v>
      </c>
      <c r="B371" s="122"/>
      <c r="C371" s="20" t="s">
        <v>22</v>
      </c>
      <c r="D371" s="20" t="s">
        <v>25</v>
      </c>
      <c r="E371" s="21" t="s">
        <v>209</v>
      </c>
      <c r="F371" s="21" t="s">
        <v>84</v>
      </c>
      <c r="G371" s="29">
        <v>339</v>
      </c>
    </row>
    <row r="372" spans="1:7" ht="21.75" customHeight="1">
      <c r="A372" s="45" t="s">
        <v>352</v>
      </c>
      <c r="B372" s="122"/>
      <c r="C372" s="25" t="s">
        <v>22</v>
      </c>
      <c r="D372" s="25" t="s">
        <v>25</v>
      </c>
      <c r="E372" s="17" t="s">
        <v>216</v>
      </c>
      <c r="F372" s="17"/>
      <c r="G372" s="34">
        <f>SUM(G373)</f>
        <v>377.2</v>
      </c>
    </row>
    <row r="373" spans="1:7" ht="22.5">
      <c r="A373" s="45" t="s">
        <v>213</v>
      </c>
      <c r="B373" s="122"/>
      <c r="C373" s="25" t="s">
        <v>22</v>
      </c>
      <c r="D373" s="25" t="s">
        <v>25</v>
      </c>
      <c r="E373" s="17" t="s">
        <v>217</v>
      </c>
      <c r="F373" s="17"/>
      <c r="G373" s="34">
        <f>SUM(G374,G377)</f>
        <v>377.2</v>
      </c>
    </row>
    <row r="374" spans="1:7" ht="10.5" customHeight="1">
      <c r="A374" s="45" t="s">
        <v>234</v>
      </c>
      <c r="B374" s="122"/>
      <c r="C374" s="25" t="s">
        <v>22</v>
      </c>
      <c r="D374" s="25" t="s">
        <v>25</v>
      </c>
      <c r="E374" s="17" t="s">
        <v>237</v>
      </c>
      <c r="F374" s="17"/>
      <c r="G374" s="34">
        <f>SUM(G375)</f>
        <v>50</v>
      </c>
    </row>
    <row r="375" spans="1:7" ht="33.75">
      <c r="A375" s="45" t="s">
        <v>323</v>
      </c>
      <c r="B375" s="122"/>
      <c r="C375" s="25" t="s">
        <v>22</v>
      </c>
      <c r="D375" s="25" t="s">
        <v>25</v>
      </c>
      <c r="E375" s="17" t="s">
        <v>310</v>
      </c>
      <c r="F375" s="17"/>
      <c r="G375" s="34">
        <f>SUM(G376)</f>
        <v>50</v>
      </c>
    </row>
    <row r="376" spans="1:7" ht="12.75" customHeight="1">
      <c r="A376" s="19" t="s">
        <v>87</v>
      </c>
      <c r="B376" s="122"/>
      <c r="C376" s="20" t="s">
        <v>22</v>
      </c>
      <c r="D376" s="20" t="s">
        <v>25</v>
      </c>
      <c r="E376" s="21" t="s">
        <v>310</v>
      </c>
      <c r="F376" s="21" t="s">
        <v>84</v>
      </c>
      <c r="G376" s="29">
        <v>50</v>
      </c>
    </row>
    <row r="377" spans="1:7" ht="11.25" customHeight="1">
      <c r="A377" s="45" t="s">
        <v>214</v>
      </c>
      <c r="B377" s="122"/>
      <c r="C377" s="25" t="s">
        <v>22</v>
      </c>
      <c r="D377" s="25" t="s">
        <v>25</v>
      </c>
      <c r="E377" s="17" t="s">
        <v>218</v>
      </c>
      <c r="F377" s="17"/>
      <c r="G377" s="34">
        <f>SUM(G378)</f>
        <v>327.2</v>
      </c>
    </row>
    <row r="378" spans="1:7" ht="22.5">
      <c r="A378" s="45" t="s">
        <v>215</v>
      </c>
      <c r="B378" s="122"/>
      <c r="C378" s="25" t="s">
        <v>22</v>
      </c>
      <c r="D378" s="25" t="s">
        <v>25</v>
      </c>
      <c r="E378" s="17" t="s">
        <v>219</v>
      </c>
      <c r="F378" s="17"/>
      <c r="G378" s="34">
        <f>SUM(G379)</f>
        <v>327.2</v>
      </c>
    </row>
    <row r="379" spans="1:7" ht="10.5" customHeight="1">
      <c r="A379" s="19" t="s">
        <v>87</v>
      </c>
      <c r="B379" s="122"/>
      <c r="C379" s="20" t="s">
        <v>22</v>
      </c>
      <c r="D379" s="20" t="s">
        <v>25</v>
      </c>
      <c r="E379" s="21" t="s">
        <v>219</v>
      </c>
      <c r="F379" s="21" t="s">
        <v>84</v>
      </c>
      <c r="G379" s="29">
        <v>327.2</v>
      </c>
    </row>
    <row r="380" spans="1:7" s="4" customFormat="1" ht="11.25" customHeight="1">
      <c r="A380" s="139" t="s">
        <v>273</v>
      </c>
      <c r="B380" s="161"/>
      <c r="C380" s="136" t="s">
        <v>22</v>
      </c>
      <c r="D380" s="136" t="s">
        <v>25</v>
      </c>
      <c r="E380" s="136" t="s">
        <v>274</v>
      </c>
      <c r="F380" s="136"/>
      <c r="G380" s="18">
        <f>SUM(G381)</f>
        <v>25.3</v>
      </c>
    </row>
    <row r="381" spans="1:7">
      <c r="A381" s="40" t="s">
        <v>275</v>
      </c>
      <c r="B381" s="153"/>
      <c r="C381" s="41" t="s">
        <v>22</v>
      </c>
      <c r="D381" s="41" t="s">
        <v>25</v>
      </c>
      <c r="E381" s="41" t="s">
        <v>101</v>
      </c>
      <c r="F381" s="41"/>
      <c r="G381" s="18">
        <f>SUM(G382)</f>
        <v>25.3</v>
      </c>
    </row>
    <row r="382" spans="1:7">
      <c r="A382" s="40" t="s">
        <v>102</v>
      </c>
      <c r="B382" s="153"/>
      <c r="C382" s="41" t="s">
        <v>22</v>
      </c>
      <c r="D382" s="41" t="s">
        <v>25</v>
      </c>
      <c r="E382" s="41" t="s">
        <v>103</v>
      </c>
      <c r="F382" s="41"/>
      <c r="G382" s="18">
        <f>SUM(G383)</f>
        <v>25.3</v>
      </c>
    </row>
    <row r="383" spans="1:7" ht="11.25" customHeight="1">
      <c r="A383" s="19" t="s">
        <v>78</v>
      </c>
      <c r="B383" s="153"/>
      <c r="C383" s="21" t="s">
        <v>22</v>
      </c>
      <c r="D383" s="21" t="s">
        <v>25</v>
      </c>
      <c r="E383" s="42" t="s">
        <v>103</v>
      </c>
      <c r="F383" s="20" t="s">
        <v>84</v>
      </c>
      <c r="G383" s="22">
        <v>25.3</v>
      </c>
    </row>
    <row r="384" spans="1:7" ht="13.5" customHeight="1">
      <c r="A384" s="32" t="s">
        <v>311</v>
      </c>
      <c r="B384" s="122"/>
      <c r="C384" s="24" t="s">
        <v>22</v>
      </c>
      <c r="D384" s="24" t="s">
        <v>13</v>
      </c>
      <c r="E384" s="21"/>
      <c r="F384" s="21"/>
      <c r="G384" s="34">
        <f>SUM(G385,G394)</f>
        <v>7306.0999999999995</v>
      </c>
    </row>
    <row r="385" spans="1:7" ht="21.75" customHeight="1">
      <c r="A385" s="45" t="s">
        <v>345</v>
      </c>
      <c r="B385" s="122"/>
      <c r="C385" s="25" t="s">
        <v>22</v>
      </c>
      <c r="D385" s="25" t="s">
        <v>13</v>
      </c>
      <c r="E385" s="17" t="s">
        <v>147</v>
      </c>
      <c r="F385" s="21"/>
      <c r="G385" s="34">
        <f>SUM(G386)</f>
        <v>7256.0999999999995</v>
      </c>
    </row>
    <row r="386" spans="1:7" ht="10.5" customHeight="1">
      <c r="A386" s="36" t="s">
        <v>189</v>
      </c>
      <c r="B386" s="122"/>
      <c r="C386" s="25" t="s">
        <v>22</v>
      </c>
      <c r="D386" s="25" t="s">
        <v>13</v>
      </c>
      <c r="E386" s="17" t="s">
        <v>192</v>
      </c>
      <c r="F386" s="21"/>
      <c r="G386" s="34">
        <f>SUM(G387)</f>
        <v>7256.0999999999995</v>
      </c>
    </row>
    <row r="387" spans="1:7" ht="12.75" customHeight="1">
      <c r="A387" s="36" t="s">
        <v>210</v>
      </c>
      <c r="B387" s="122"/>
      <c r="C387" s="25" t="s">
        <v>22</v>
      </c>
      <c r="D387" s="25" t="s">
        <v>13</v>
      </c>
      <c r="E387" s="17" t="s">
        <v>211</v>
      </c>
      <c r="F387" s="17"/>
      <c r="G387" s="34">
        <f>SUM(G388,G390,G392)</f>
        <v>7256.0999999999995</v>
      </c>
    </row>
    <row r="388" spans="1:7" ht="12" customHeight="1">
      <c r="A388" s="36" t="s">
        <v>191</v>
      </c>
      <c r="B388" s="122"/>
      <c r="C388" s="25" t="s">
        <v>22</v>
      </c>
      <c r="D388" s="25" t="s">
        <v>13</v>
      </c>
      <c r="E388" s="17" t="s">
        <v>212</v>
      </c>
      <c r="F388" s="17"/>
      <c r="G388" s="34">
        <f>SUM(G389)</f>
        <v>6546.4</v>
      </c>
    </row>
    <row r="389" spans="1:7" ht="15" customHeight="1">
      <c r="A389" s="19" t="s">
        <v>87</v>
      </c>
      <c r="B389" s="122"/>
      <c r="C389" s="20" t="s">
        <v>22</v>
      </c>
      <c r="D389" s="20" t="s">
        <v>13</v>
      </c>
      <c r="E389" s="21" t="s">
        <v>212</v>
      </c>
      <c r="F389" s="21" t="s">
        <v>84</v>
      </c>
      <c r="G389" s="29">
        <v>6546.4</v>
      </c>
    </row>
    <row r="390" spans="1:7" ht="12.75" customHeight="1">
      <c r="A390" s="36" t="s">
        <v>342</v>
      </c>
      <c r="B390" s="122"/>
      <c r="C390" s="25" t="s">
        <v>22</v>
      </c>
      <c r="D390" s="25" t="s">
        <v>13</v>
      </c>
      <c r="E390" s="17" t="s">
        <v>343</v>
      </c>
      <c r="F390" s="17"/>
      <c r="G390" s="34">
        <f>SUM(G391)</f>
        <v>50.4</v>
      </c>
    </row>
    <row r="391" spans="1:7" ht="10.5" customHeight="1">
      <c r="A391" s="19" t="s">
        <v>87</v>
      </c>
      <c r="B391" s="122"/>
      <c r="C391" s="20" t="s">
        <v>22</v>
      </c>
      <c r="D391" s="20" t="s">
        <v>13</v>
      </c>
      <c r="E391" s="21" t="s">
        <v>343</v>
      </c>
      <c r="F391" s="21" t="s">
        <v>84</v>
      </c>
      <c r="G391" s="29">
        <v>50.4</v>
      </c>
    </row>
    <row r="392" spans="1:7" ht="42.75" customHeight="1">
      <c r="A392" s="45" t="s">
        <v>322</v>
      </c>
      <c r="B392" s="122"/>
      <c r="C392" s="25" t="s">
        <v>22</v>
      </c>
      <c r="D392" s="25" t="s">
        <v>13</v>
      </c>
      <c r="E392" s="17" t="s">
        <v>319</v>
      </c>
      <c r="F392" s="17"/>
      <c r="G392" s="34">
        <f>SUM(G393)</f>
        <v>659.3</v>
      </c>
    </row>
    <row r="393" spans="1:7" ht="13.5" customHeight="1">
      <c r="A393" s="19" t="s">
        <v>87</v>
      </c>
      <c r="B393" s="122"/>
      <c r="C393" s="20" t="s">
        <v>22</v>
      </c>
      <c r="D393" s="20" t="s">
        <v>13</v>
      </c>
      <c r="E393" s="21" t="s">
        <v>319</v>
      </c>
      <c r="F393" s="21" t="s">
        <v>84</v>
      </c>
      <c r="G393" s="29">
        <v>659.3</v>
      </c>
    </row>
    <row r="394" spans="1:7" ht="24" customHeight="1">
      <c r="A394" s="45" t="s">
        <v>352</v>
      </c>
      <c r="B394" s="122"/>
      <c r="C394" s="25" t="s">
        <v>22</v>
      </c>
      <c r="D394" s="25" t="s">
        <v>13</v>
      </c>
      <c r="E394" s="17" t="s">
        <v>216</v>
      </c>
      <c r="F394" s="17"/>
      <c r="G394" s="34">
        <f>SUM(G395)</f>
        <v>50</v>
      </c>
    </row>
    <row r="395" spans="1:7" ht="22.5">
      <c r="A395" s="45" t="s">
        <v>213</v>
      </c>
      <c r="B395" s="122"/>
      <c r="C395" s="25" t="s">
        <v>22</v>
      </c>
      <c r="D395" s="25" t="s">
        <v>13</v>
      </c>
      <c r="E395" s="17" t="s">
        <v>217</v>
      </c>
      <c r="F395" s="17"/>
      <c r="G395" s="34">
        <f>SUM(G396)</f>
        <v>50</v>
      </c>
    </row>
    <row r="396" spans="1:7" ht="12" customHeight="1">
      <c r="A396" s="45" t="s">
        <v>234</v>
      </c>
      <c r="B396" s="122"/>
      <c r="C396" s="25" t="s">
        <v>22</v>
      </c>
      <c r="D396" s="25" t="s">
        <v>13</v>
      </c>
      <c r="E396" s="17" t="s">
        <v>237</v>
      </c>
      <c r="F396" s="17"/>
      <c r="G396" s="34">
        <f>SUM(G397)</f>
        <v>50</v>
      </c>
    </row>
    <row r="397" spans="1:7" ht="33.75">
      <c r="A397" s="45" t="s">
        <v>323</v>
      </c>
      <c r="B397" s="122"/>
      <c r="C397" s="25" t="s">
        <v>22</v>
      </c>
      <c r="D397" s="25" t="s">
        <v>13</v>
      </c>
      <c r="E397" s="17" t="s">
        <v>310</v>
      </c>
      <c r="F397" s="17"/>
      <c r="G397" s="34">
        <f>SUM(G398)</f>
        <v>50</v>
      </c>
    </row>
    <row r="398" spans="1:7" ht="12" customHeight="1">
      <c r="A398" s="19" t="s">
        <v>87</v>
      </c>
      <c r="B398" s="122"/>
      <c r="C398" s="20" t="s">
        <v>22</v>
      </c>
      <c r="D398" s="20" t="s">
        <v>13</v>
      </c>
      <c r="E398" s="21" t="s">
        <v>310</v>
      </c>
      <c r="F398" s="21" t="s">
        <v>84</v>
      </c>
      <c r="G398" s="29">
        <v>50</v>
      </c>
    </row>
    <row r="399" spans="1:7">
      <c r="A399" s="32" t="s">
        <v>27</v>
      </c>
      <c r="B399" s="122"/>
      <c r="C399" s="24" t="s">
        <v>22</v>
      </c>
      <c r="D399" s="24" t="s">
        <v>22</v>
      </c>
      <c r="E399" s="21"/>
      <c r="F399" s="21"/>
      <c r="G399" s="34">
        <f>SUM(G400)</f>
        <v>25.5</v>
      </c>
    </row>
    <row r="400" spans="1:7" ht="24.75" customHeight="1">
      <c r="A400" s="45" t="s">
        <v>345</v>
      </c>
      <c r="B400" s="122"/>
      <c r="C400" s="25" t="s">
        <v>22</v>
      </c>
      <c r="D400" s="25" t="s">
        <v>22</v>
      </c>
      <c r="E400" s="17" t="s">
        <v>147</v>
      </c>
      <c r="F400" s="21"/>
      <c r="G400" s="34">
        <f>SUM(G401)</f>
        <v>25.5</v>
      </c>
    </row>
    <row r="401" spans="1:7" ht="9.75" customHeight="1">
      <c r="A401" s="36" t="s">
        <v>220</v>
      </c>
      <c r="B401" s="122"/>
      <c r="C401" s="25" t="s">
        <v>22</v>
      </c>
      <c r="D401" s="25" t="s">
        <v>22</v>
      </c>
      <c r="E401" s="17" t="s">
        <v>148</v>
      </c>
      <c r="F401" s="21"/>
      <c r="G401" s="34">
        <f>SUM(G402)</f>
        <v>25.5</v>
      </c>
    </row>
    <row r="402" spans="1:7" ht="12.75" customHeight="1">
      <c r="A402" s="36" t="s">
        <v>299</v>
      </c>
      <c r="B402" s="122"/>
      <c r="C402" s="25" t="s">
        <v>22</v>
      </c>
      <c r="D402" s="25" t="s">
        <v>22</v>
      </c>
      <c r="E402" s="17" t="s">
        <v>301</v>
      </c>
      <c r="F402" s="21"/>
      <c r="G402" s="34">
        <f>SUM(G403)</f>
        <v>25.5</v>
      </c>
    </row>
    <row r="403" spans="1:7" ht="11.25" customHeight="1">
      <c r="A403" s="36" t="s">
        <v>300</v>
      </c>
      <c r="B403" s="122"/>
      <c r="C403" s="25" t="s">
        <v>22</v>
      </c>
      <c r="D403" s="25" t="s">
        <v>22</v>
      </c>
      <c r="E403" s="17" t="s">
        <v>302</v>
      </c>
      <c r="F403" s="21"/>
      <c r="G403" s="34">
        <f>SUM(G404)</f>
        <v>25.5</v>
      </c>
    </row>
    <row r="404" spans="1:7" ht="12" customHeight="1">
      <c r="A404" s="19" t="s">
        <v>87</v>
      </c>
      <c r="B404" s="122"/>
      <c r="C404" s="20" t="s">
        <v>22</v>
      </c>
      <c r="D404" s="20" t="s">
        <v>22</v>
      </c>
      <c r="E404" s="17" t="s">
        <v>302</v>
      </c>
      <c r="F404" s="21" t="s">
        <v>84</v>
      </c>
      <c r="G404" s="29">
        <v>25.5</v>
      </c>
    </row>
    <row r="405" spans="1:7">
      <c r="A405" s="26" t="s">
        <v>28</v>
      </c>
      <c r="B405" s="122"/>
      <c r="C405" s="27" t="s">
        <v>22</v>
      </c>
      <c r="D405" s="27" t="s">
        <v>29</v>
      </c>
      <c r="E405" s="27"/>
      <c r="F405" s="27"/>
      <c r="G405" s="18">
        <f>SUM(G406)</f>
        <v>133</v>
      </c>
    </row>
    <row r="406" spans="1:7" ht="23.25" customHeight="1">
      <c r="A406" s="45" t="s">
        <v>345</v>
      </c>
      <c r="B406" s="122"/>
      <c r="C406" s="25" t="s">
        <v>22</v>
      </c>
      <c r="D406" s="25" t="s">
        <v>29</v>
      </c>
      <c r="E406" s="17" t="s">
        <v>147</v>
      </c>
      <c r="F406" s="20"/>
      <c r="G406" s="18">
        <f>SUM(G407)</f>
        <v>133</v>
      </c>
    </row>
    <row r="407" spans="1:7" ht="12.75" customHeight="1">
      <c r="A407" s="36" t="s">
        <v>189</v>
      </c>
      <c r="B407" s="122"/>
      <c r="C407" s="25" t="s">
        <v>22</v>
      </c>
      <c r="D407" s="25" t="s">
        <v>29</v>
      </c>
      <c r="E407" s="17" t="s">
        <v>192</v>
      </c>
      <c r="F407" s="20"/>
      <c r="G407" s="18">
        <f>SUM(G408)</f>
        <v>133</v>
      </c>
    </row>
    <row r="408" spans="1:7" ht="10.5" customHeight="1">
      <c r="A408" s="45" t="s">
        <v>200</v>
      </c>
      <c r="B408" s="122"/>
      <c r="C408" s="25" t="s">
        <v>22</v>
      </c>
      <c r="D408" s="25" t="s">
        <v>29</v>
      </c>
      <c r="E408" s="17" t="s">
        <v>201</v>
      </c>
      <c r="F408" s="20"/>
      <c r="G408" s="18">
        <f>SUM(G409)</f>
        <v>133</v>
      </c>
    </row>
    <row r="409" spans="1:7" ht="22.5">
      <c r="A409" s="45" t="s">
        <v>321</v>
      </c>
      <c r="B409" s="122"/>
      <c r="C409" s="25" t="s">
        <v>22</v>
      </c>
      <c r="D409" s="25" t="s">
        <v>29</v>
      </c>
      <c r="E409" s="25" t="s">
        <v>320</v>
      </c>
      <c r="F409" s="25"/>
      <c r="G409" s="18">
        <f>SUM(G410)</f>
        <v>133</v>
      </c>
    </row>
    <row r="410" spans="1:7" ht="12" customHeight="1">
      <c r="A410" s="19" t="s">
        <v>87</v>
      </c>
      <c r="B410" s="122"/>
      <c r="C410" s="20" t="s">
        <v>22</v>
      </c>
      <c r="D410" s="20" t="s">
        <v>29</v>
      </c>
      <c r="E410" s="20" t="s">
        <v>320</v>
      </c>
      <c r="F410" s="21" t="s">
        <v>84</v>
      </c>
      <c r="G410" s="22">
        <v>133</v>
      </c>
    </row>
    <row r="411" spans="1:7">
      <c r="A411" s="133" t="s">
        <v>30</v>
      </c>
      <c r="B411" s="153"/>
      <c r="C411" s="136" t="s">
        <v>31</v>
      </c>
      <c r="D411" s="136"/>
      <c r="E411" s="136"/>
      <c r="F411" s="136"/>
      <c r="G411" s="18">
        <f t="shared" ref="G411:G416" si="9">SUM(G412)</f>
        <v>546.70000000000005</v>
      </c>
    </row>
    <row r="412" spans="1:7">
      <c r="A412" s="23" t="s">
        <v>32</v>
      </c>
      <c r="B412" s="153"/>
      <c r="C412" s="24" t="s">
        <v>31</v>
      </c>
      <c r="D412" s="24" t="s">
        <v>17</v>
      </c>
      <c r="E412" s="39"/>
      <c r="F412" s="39"/>
      <c r="G412" s="18">
        <f t="shared" si="9"/>
        <v>546.70000000000005</v>
      </c>
    </row>
    <row r="413" spans="1:7" ht="22.5" customHeight="1">
      <c r="A413" s="45" t="s">
        <v>352</v>
      </c>
      <c r="B413" s="153"/>
      <c r="C413" s="25" t="s">
        <v>31</v>
      </c>
      <c r="D413" s="25" t="s">
        <v>17</v>
      </c>
      <c r="E413" s="17" t="s">
        <v>216</v>
      </c>
      <c r="F413" s="41"/>
      <c r="G413" s="18">
        <f t="shared" si="9"/>
        <v>546.70000000000005</v>
      </c>
    </row>
    <row r="414" spans="1:7" ht="22.5">
      <c r="A414" s="45" t="s">
        <v>213</v>
      </c>
      <c r="B414" s="153"/>
      <c r="C414" s="25" t="s">
        <v>31</v>
      </c>
      <c r="D414" s="25" t="s">
        <v>17</v>
      </c>
      <c r="E414" s="17" t="s">
        <v>217</v>
      </c>
      <c r="F414" s="41"/>
      <c r="G414" s="18">
        <f t="shared" si="9"/>
        <v>546.70000000000005</v>
      </c>
    </row>
    <row r="415" spans="1:7" ht="13.5" customHeight="1">
      <c r="A415" s="36" t="s">
        <v>234</v>
      </c>
      <c r="B415" s="153"/>
      <c r="C415" s="25" t="s">
        <v>31</v>
      </c>
      <c r="D415" s="25" t="s">
        <v>17</v>
      </c>
      <c r="E415" s="41" t="s">
        <v>237</v>
      </c>
      <c r="F415" s="21"/>
      <c r="G415" s="34">
        <f t="shared" si="9"/>
        <v>546.70000000000005</v>
      </c>
    </row>
    <row r="416" spans="1:7" ht="33.75">
      <c r="A416" s="36" t="s">
        <v>235</v>
      </c>
      <c r="B416" s="153"/>
      <c r="C416" s="25" t="s">
        <v>31</v>
      </c>
      <c r="D416" s="25" t="s">
        <v>17</v>
      </c>
      <c r="E416" s="41" t="s">
        <v>238</v>
      </c>
      <c r="F416" s="21"/>
      <c r="G416" s="34">
        <f t="shared" si="9"/>
        <v>546.70000000000005</v>
      </c>
    </row>
    <row r="417" spans="1:7" ht="9.75" customHeight="1">
      <c r="A417" s="19" t="s">
        <v>87</v>
      </c>
      <c r="B417" s="153"/>
      <c r="C417" s="42" t="s">
        <v>31</v>
      </c>
      <c r="D417" s="42" t="s">
        <v>17</v>
      </c>
      <c r="E417" s="42" t="s">
        <v>238</v>
      </c>
      <c r="F417" s="21" t="s">
        <v>84</v>
      </c>
      <c r="G417" s="91">
        <v>546.70000000000005</v>
      </c>
    </row>
    <row r="418" spans="1:7">
      <c r="A418" s="147" t="s">
        <v>88</v>
      </c>
      <c r="B418" s="153"/>
      <c r="C418" s="127" t="s">
        <v>15</v>
      </c>
      <c r="D418" s="127"/>
      <c r="E418" s="127"/>
      <c r="F418" s="127"/>
      <c r="G418" s="18">
        <f t="shared" ref="G418:G419" si="10">SUM(G419)</f>
        <v>0</v>
      </c>
    </row>
    <row r="419" spans="1:7">
      <c r="A419" s="26" t="s">
        <v>89</v>
      </c>
      <c r="B419" s="153"/>
      <c r="C419" s="27" t="s">
        <v>15</v>
      </c>
      <c r="D419" s="27" t="s">
        <v>11</v>
      </c>
      <c r="E419" s="17"/>
      <c r="F419" s="17"/>
      <c r="G419" s="18">
        <f t="shared" si="10"/>
        <v>0</v>
      </c>
    </row>
    <row r="420" spans="1:7" ht="35.25" customHeight="1">
      <c r="A420" s="16" t="s">
        <v>350</v>
      </c>
      <c r="B420" s="153"/>
      <c r="C420" s="17" t="s">
        <v>15</v>
      </c>
      <c r="D420" s="17" t="s">
        <v>11</v>
      </c>
      <c r="E420" s="17" t="s">
        <v>106</v>
      </c>
      <c r="F420" s="17"/>
      <c r="G420" s="18">
        <f>SUM(G421)</f>
        <v>0</v>
      </c>
    </row>
    <row r="421" spans="1:7" ht="22.5">
      <c r="A421" s="44" t="s">
        <v>120</v>
      </c>
      <c r="B421" s="153"/>
      <c r="C421" s="17" t="s">
        <v>15</v>
      </c>
      <c r="D421" s="17" t="s">
        <v>11</v>
      </c>
      <c r="E421" s="79" t="s">
        <v>125</v>
      </c>
      <c r="F421" s="79"/>
      <c r="G421" s="18">
        <f>SUM(G422)</f>
        <v>0</v>
      </c>
    </row>
    <row r="422" spans="1:7" ht="22.5">
      <c r="A422" s="44" t="s">
        <v>121</v>
      </c>
      <c r="B422" s="153"/>
      <c r="C422" s="17" t="s">
        <v>15</v>
      </c>
      <c r="D422" s="17" t="s">
        <v>11</v>
      </c>
      <c r="E422" s="79" t="s">
        <v>123</v>
      </c>
      <c r="F422" s="79"/>
      <c r="G422" s="18">
        <f>SUM(G423)</f>
        <v>0</v>
      </c>
    </row>
    <row r="423" spans="1:7" ht="9" customHeight="1">
      <c r="A423" s="44" t="s">
        <v>252</v>
      </c>
      <c r="B423" s="153"/>
      <c r="C423" s="17" t="s">
        <v>15</v>
      </c>
      <c r="D423" s="17" t="s">
        <v>11</v>
      </c>
      <c r="E423" s="79" t="s">
        <v>253</v>
      </c>
      <c r="F423" s="79"/>
      <c r="G423" s="18">
        <f>SUM(G424)</f>
        <v>0</v>
      </c>
    </row>
    <row r="424" spans="1:7" ht="12.75" customHeight="1">
      <c r="A424" s="19" t="s">
        <v>90</v>
      </c>
      <c r="B424" s="153"/>
      <c r="C424" s="88" t="s">
        <v>15</v>
      </c>
      <c r="D424" s="88" t="s">
        <v>11</v>
      </c>
      <c r="E424" s="88" t="s">
        <v>253</v>
      </c>
      <c r="F424" s="88" t="s">
        <v>91</v>
      </c>
      <c r="G424" s="22">
        <v>0</v>
      </c>
    </row>
    <row r="425" spans="1:7" ht="13.5" customHeight="1">
      <c r="A425" s="148" t="s">
        <v>308</v>
      </c>
      <c r="B425" s="153"/>
      <c r="C425" s="149" t="s">
        <v>59</v>
      </c>
      <c r="D425" s="62"/>
      <c r="E425" s="62"/>
      <c r="F425" s="62"/>
      <c r="G425" s="58">
        <f>SUM(G426)</f>
        <v>1621</v>
      </c>
    </row>
    <row r="426" spans="1:7" ht="10.5" customHeight="1">
      <c r="A426" s="150" t="s">
        <v>60</v>
      </c>
      <c r="B426" s="153"/>
      <c r="C426" s="151" t="s">
        <v>59</v>
      </c>
      <c r="D426" s="151" t="s">
        <v>11</v>
      </c>
      <c r="E426" s="152"/>
      <c r="F426" s="152"/>
      <c r="G426" s="34">
        <f t="shared" ref="G426:G430" si="11">SUM(G427)</f>
        <v>1621</v>
      </c>
    </row>
    <row r="427" spans="1:7" ht="33" customHeight="1">
      <c r="A427" s="16" t="s">
        <v>350</v>
      </c>
      <c r="B427" s="153"/>
      <c r="C427" s="100" t="s">
        <v>59</v>
      </c>
      <c r="D427" s="100" t="s">
        <v>11</v>
      </c>
      <c r="E427" s="17" t="s">
        <v>106</v>
      </c>
      <c r="F427" s="100"/>
      <c r="G427" s="34">
        <f t="shared" si="11"/>
        <v>1621</v>
      </c>
    </row>
    <row r="428" spans="1:7" ht="22.5">
      <c r="A428" s="44" t="s">
        <v>120</v>
      </c>
      <c r="B428" s="153"/>
      <c r="C428" s="100" t="s">
        <v>59</v>
      </c>
      <c r="D428" s="100" t="s">
        <v>11</v>
      </c>
      <c r="E428" s="79" t="s">
        <v>125</v>
      </c>
      <c r="F428" s="100"/>
      <c r="G428" s="34">
        <f t="shared" si="11"/>
        <v>1621</v>
      </c>
    </row>
    <row r="429" spans="1:7" ht="22.5">
      <c r="A429" s="44" t="s">
        <v>121</v>
      </c>
      <c r="B429" s="153"/>
      <c r="C429" s="100" t="s">
        <v>59</v>
      </c>
      <c r="D429" s="100" t="s">
        <v>11</v>
      </c>
      <c r="E429" s="79" t="s">
        <v>123</v>
      </c>
      <c r="F429" s="100"/>
      <c r="G429" s="34">
        <f t="shared" si="11"/>
        <v>1621</v>
      </c>
    </row>
    <row r="430" spans="1:7">
      <c r="A430" s="45" t="s">
        <v>254</v>
      </c>
      <c r="B430" s="153"/>
      <c r="C430" s="100" t="s">
        <v>59</v>
      </c>
      <c r="D430" s="100" t="s">
        <v>11</v>
      </c>
      <c r="E430" s="100" t="s">
        <v>255</v>
      </c>
      <c r="F430" s="100"/>
      <c r="G430" s="34">
        <f t="shared" si="11"/>
        <v>1621</v>
      </c>
    </row>
    <row r="431" spans="1:7" ht="13.5" thickBot="1">
      <c r="A431" s="19" t="s">
        <v>26</v>
      </c>
      <c r="B431" s="153"/>
      <c r="C431" s="101" t="s">
        <v>59</v>
      </c>
      <c r="D431" s="101" t="s">
        <v>11</v>
      </c>
      <c r="E431" s="101" t="s">
        <v>255</v>
      </c>
      <c r="F431" s="101" t="s">
        <v>85</v>
      </c>
      <c r="G431" s="29">
        <v>1621</v>
      </c>
    </row>
    <row r="432" spans="1:7" ht="14.25" thickTop="1" thickBot="1">
      <c r="A432" s="10" t="s">
        <v>61</v>
      </c>
      <c r="B432" s="11" t="s">
        <v>62</v>
      </c>
      <c r="C432" s="131"/>
      <c r="D432" s="131"/>
      <c r="E432" s="131"/>
      <c r="F432" s="131"/>
      <c r="G432" s="52">
        <f>SUM(G433,G451)</f>
        <v>891</v>
      </c>
    </row>
    <row r="433" spans="1:7" ht="13.5" thickTop="1">
      <c r="A433" s="121" t="s">
        <v>10</v>
      </c>
      <c r="B433" s="132"/>
      <c r="C433" s="138" t="s">
        <v>11</v>
      </c>
      <c r="D433" s="132"/>
      <c r="E433" s="132"/>
      <c r="F433" s="132"/>
      <c r="G433" s="55">
        <f>SUM(G434)</f>
        <v>776.7</v>
      </c>
    </row>
    <row r="434" spans="1:7">
      <c r="A434" s="26" t="s">
        <v>14</v>
      </c>
      <c r="B434" s="153"/>
      <c r="C434" s="24" t="s">
        <v>11</v>
      </c>
      <c r="D434" s="24" t="s">
        <v>15</v>
      </c>
      <c r="E434" s="27"/>
      <c r="F434" s="27"/>
      <c r="G434" s="18">
        <f>SUM(G435)</f>
        <v>776.7</v>
      </c>
    </row>
    <row r="435" spans="1:7" ht="34.5" customHeight="1">
      <c r="A435" s="16" t="s">
        <v>350</v>
      </c>
      <c r="B435" s="153"/>
      <c r="C435" s="17" t="s">
        <v>11</v>
      </c>
      <c r="D435" s="17" t="s">
        <v>15</v>
      </c>
      <c r="E435" s="56" t="s">
        <v>106</v>
      </c>
      <c r="F435" s="30"/>
      <c r="G435" s="18">
        <f>SUM(G436,G442)</f>
        <v>776.7</v>
      </c>
    </row>
    <row r="436" spans="1:7" ht="22.5">
      <c r="A436" s="16" t="s">
        <v>97</v>
      </c>
      <c r="B436" s="153"/>
      <c r="C436" s="17" t="s">
        <v>11</v>
      </c>
      <c r="D436" s="17" t="s">
        <v>15</v>
      </c>
      <c r="E436" s="56" t="s">
        <v>107</v>
      </c>
      <c r="F436" s="30"/>
      <c r="G436" s="18">
        <f>SUM(G437)</f>
        <v>654</v>
      </c>
    </row>
    <row r="437" spans="1:7" ht="11.25" customHeight="1">
      <c r="A437" s="16" t="s">
        <v>98</v>
      </c>
      <c r="B437" s="153"/>
      <c r="C437" s="17" t="s">
        <v>11</v>
      </c>
      <c r="D437" s="17" t="s">
        <v>15</v>
      </c>
      <c r="E437" s="56" t="s">
        <v>108</v>
      </c>
      <c r="F437" s="30"/>
      <c r="G437" s="18">
        <f>SUM(G438)</f>
        <v>654</v>
      </c>
    </row>
    <row r="438" spans="1:7" ht="12.75" customHeight="1">
      <c r="A438" s="16" t="s">
        <v>94</v>
      </c>
      <c r="B438" s="153"/>
      <c r="C438" s="17" t="s">
        <v>11</v>
      </c>
      <c r="D438" s="17" t="s">
        <v>15</v>
      </c>
      <c r="E438" s="17" t="s">
        <v>96</v>
      </c>
      <c r="F438" s="30"/>
      <c r="G438" s="18">
        <f>SUM(G439:G441)</f>
        <v>654</v>
      </c>
    </row>
    <row r="439" spans="1:7" ht="33.75">
      <c r="A439" s="19" t="s">
        <v>77</v>
      </c>
      <c r="B439" s="153"/>
      <c r="C439" s="31" t="s">
        <v>11</v>
      </c>
      <c r="D439" s="31" t="s">
        <v>15</v>
      </c>
      <c r="E439" s="21" t="s">
        <v>96</v>
      </c>
      <c r="F439" s="20" t="s">
        <v>79</v>
      </c>
      <c r="G439" s="22">
        <v>568.79999999999995</v>
      </c>
    </row>
    <row r="440" spans="1:7" ht="11.25" customHeight="1">
      <c r="A440" s="19" t="s">
        <v>86</v>
      </c>
      <c r="B440" s="153"/>
      <c r="C440" s="31" t="s">
        <v>11</v>
      </c>
      <c r="D440" s="31" t="s">
        <v>15</v>
      </c>
      <c r="E440" s="21" t="s">
        <v>96</v>
      </c>
      <c r="F440" s="20" t="s">
        <v>80</v>
      </c>
      <c r="G440" s="22">
        <v>84.7</v>
      </c>
    </row>
    <row r="441" spans="1:7" ht="12" customHeight="1">
      <c r="A441" s="19" t="s">
        <v>78</v>
      </c>
      <c r="B441" s="153"/>
      <c r="C441" s="31" t="s">
        <v>11</v>
      </c>
      <c r="D441" s="31" t="s">
        <v>15</v>
      </c>
      <c r="E441" s="21" t="s">
        <v>96</v>
      </c>
      <c r="F441" s="20" t="s">
        <v>81</v>
      </c>
      <c r="G441" s="22">
        <v>0.5</v>
      </c>
    </row>
    <row r="442" spans="1:7" ht="22.5">
      <c r="A442" s="36" t="s">
        <v>133</v>
      </c>
      <c r="B442" s="153"/>
      <c r="C442" s="20" t="s">
        <v>11</v>
      </c>
      <c r="D442" s="20" t="s">
        <v>15</v>
      </c>
      <c r="E442" s="25" t="s">
        <v>138</v>
      </c>
      <c r="F442" s="20"/>
      <c r="G442" s="34">
        <f>SUM(G443)</f>
        <v>122.7</v>
      </c>
    </row>
    <row r="443" spans="1:7" ht="22.5">
      <c r="A443" s="45" t="s">
        <v>134</v>
      </c>
      <c r="B443" s="153"/>
      <c r="C443" s="20" t="s">
        <v>11</v>
      </c>
      <c r="D443" s="20" t="s">
        <v>15</v>
      </c>
      <c r="E443" s="25" t="s">
        <v>139</v>
      </c>
      <c r="F443" s="17"/>
      <c r="G443" s="18">
        <f>SUM(G444,G446,G448)</f>
        <v>122.7</v>
      </c>
    </row>
    <row r="444" spans="1:7" ht="22.5">
      <c r="A444" s="36" t="s">
        <v>135</v>
      </c>
      <c r="B444" s="153"/>
      <c r="C444" s="20" t="s">
        <v>11</v>
      </c>
      <c r="D444" s="20" t="s">
        <v>15</v>
      </c>
      <c r="E444" s="25" t="s">
        <v>140</v>
      </c>
      <c r="F444" s="20"/>
      <c r="G444" s="18">
        <f>SUM(G445:G445)</f>
        <v>0</v>
      </c>
    </row>
    <row r="445" spans="1:7" ht="11.25" customHeight="1">
      <c r="A445" s="19" t="s">
        <v>126</v>
      </c>
      <c r="B445" s="153"/>
      <c r="C445" s="20" t="s">
        <v>11</v>
      </c>
      <c r="D445" s="20" t="s">
        <v>15</v>
      </c>
      <c r="E445" s="20" t="s">
        <v>140</v>
      </c>
      <c r="F445" s="20" t="s">
        <v>80</v>
      </c>
      <c r="G445" s="22">
        <v>0</v>
      </c>
    </row>
    <row r="446" spans="1:7" ht="24" customHeight="1">
      <c r="A446" s="45" t="s">
        <v>136</v>
      </c>
      <c r="B446" s="153"/>
      <c r="C446" s="20" t="s">
        <v>11</v>
      </c>
      <c r="D446" s="20" t="s">
        <v>15</v>
      </c>
      <c r="E446" s="25" t="s">
        <v>141</v>
      </c>
      <c r="F446" s="17"/>
      <c r="G446" s="34">
        <f>SUM(G447)</f>
        <v>0</v>
      </c>
    </row>
    <row r="447" spans="1:7" ht="11.25" customHeight="1">
      <c r="A447" s="19" t="s">
        <v>126</v>
      </c>
      <c r="B447" s="153"/>
      <c r="C447" s="20" t="s">
        <v>11</v>
      </c>
      <c r="D447" s="20" t="s">
        <v>15</v>
      </c>
      <c r="E447" s="20" t="s">
        <v>141</v>
      </c>
      <c r="F447" s="21" t="s">
        <v>80</v>
      </c>
      <c r="G447" s="29">
        <v>0</v>
      </c>
    </row>
    <row r="448" spans="1:7" ht="9.75" customHeight="1">
      <c r="A448" s="36" t="s">
        <v>137</v>
      </c>
      <c r="B448" s="153"/>
      <c r="C448" s="20" t="s">
        <v>11</v>
      </c>
      <c r="D448" s="20" t="s">
        <v>15</v>
      </c>
      <c r="E448" s="25" t="s">
        <v>142</v>
      </c>
      <c r="F448" s="20"/>
      <c r="G448" s="34">
        <f>SUM(G449:G450)</f>
        <v>122.7</v>
      </c>
    </row>
    <row r="449" spans="1:7" ht="9.75" customHeight="1">
      <c r="A449" s="19" t="s">
        <v>126</v>
      </c>
      <c r="B449" s="153"/>
      <c r="C449" s="20" t="s">
        <v>11</v>
      </c>
      <c r="D449" s="20" t="s">
        <v>15</v>
      </c>
      <c r="E449" s="20" t="s">
        <v>142</v>
      </c>
      <c r="F449" s="21" t="s">
        <v>80</v>
      </c>
      <c r="G449" s="29">
        <v>64.5</v>
      </c>
    </row>
    <row r="450" spans="1:7" ht="12.75" customHeight="1">
      <c r="A450" s="19" t="s">
        <v>78</v>
      </c>
      <c r="B450" s="153"/>
      <c r="C450" s="20" t="s">
        <v>11</v>
      </c>
      <c r="D450" s="20" t="s">
        <v>15</v>
      </c>
      <c r="E450" s="20" t="s">
        <v>142</v>
      </c>
      <c r="F450" s="21" t="s">
        <v>81</v>
      </c>
      <c r="G450" s="29">
        <v>58.2</v>
      </c>
    </row>
    <row r="451" spans="1:7">
      <c r="A451" s="126" t="s">
        <v>75</v>
      </c>
      <c r="B451" s="153"/>
      <c r="C451" s="127" t="s">
        <v>13</v>
      </c>
      <c r="D451" s="20"/>
      <c r="E451" s="21" t="s">
        <v>92</v>
      </c>
      <c r="F451" s="20"/>
      <c r="G451" s="18">
        <f t="shared" ref="G451:G456" si="12">SUM(G452)</f>
        <v>114.3</v>
      </c>
    </row>
    <row r="452" spans="1:7" ht="11.25" customHeight="1">
      <c r="A452" s="23" t="s">
        <v>76</v>
      </c>
      <c r="B452" s="153"/>
      <c r="C452" s="24" t="s">
        <v>13</v>
      </c>
      <c r="D452" s="24" t="s">
        <v>59</v>
      </c>
      <c r="E452" s="21"/>
      <c r="F452" s="21"/>
      <c r="G452" s="68">
        <f t="shared" si="12"/>
        <v>114.3</v>
      </c>
    </row>
    <row r="453" spans="1:7" ht="35.25" customHeight="1">
      <c r="A453" s="16" t="s">
        <v>350</v>
      </c>
      <c r="B453" s="153"/>
      <c r="C453" s="25" t="s">
        <v>13</v>
      </c>
      <c r="D453" s="25" t="s">
        <v>59</v>
      </c>
      <c r="E453" s="56" t="s">
        <v>106</v>
      </c>
      <c r="F453" s="17"/>
      <c r="G453" s="68">
        <f t="shared" si="12"/>
        <v>114.3</v>
      </c>
    </row>
    <row r="454" spans="1:7" ht="12.75" customHeight="1">
      <c r="A454" s="36" t="s">
        <v>127</v>
      </c>
      <c r="B454" s="153"/>
      <c r="C454" s="25" t="s">
        <v>13</v>
      </c>
      <c r="D454" s="25" t="s">
        <v>59</v>
      </c>
      <c r="E454" s="69" t="s">
        <v>131</v>
      </c>
      <c r="F454" s="17"/>
      <c r="G454" s="68">
        <f t="shared" si="12"/>
        <v>114.3</v>
      </c>
    </row>
    <row r="455" spans="1:7" ht="12" customHeight="1">
      <c r="A455" s="36" t="s">
        <v>128</v>
      </c>
      <c r="B455" s="153"/>
      <c r="C455" s="25" t="s">
        <v>13</v>
      </c>
      <c r="D455" s="25" t="s">
        <v>59</v>
      </c>
      <c r="E455" s="69" t="s">
        <v>130</v>
      </c>
      <c r="F455" s="17"/>
      <c r="G455" s="68">
        <f t="shared" si="12"/>
        <v>114.3</v>
      </c>
    </row>
    <row r="456" spans="1:7" ht="23.25" customHeight="1">
      <c r="A456" s="36" t="s">
        <v>256</v>
      </c>
      <c r="B456" s="153"/>
      <c r="C456" s="25" t="s">
        <v>13</v>
      </c>
      <c r="D456" s="25" t="s">
        <v>59</v>
      </c>
      <c r="E456" s="69" t="s">
        <v>152</v>
      </c>
      <c r="F456" s="17"/>
      <c r="G456" s="68">
        <f t="shared" si="12"/>
        <v>114.3</v>
      </c>
    </row>
    <row r="457" spans="1:7" ht="34.5" thickBot="1">
      <c r="A457" s="19" t="s">
        <v>77</v>
      </c>
      <c r="B457" s="153"/>
      <c r="C457" s="20" t="s">
        <v>13</v>
      </c>
      <c r="D457" s="20" t="s">
        <v>59</v>
      </c>
      <c r="E457" s="62" t="s">
        <v>152</v>
      </c>
      <c r="F457" s="21" t="s">
        <v>79</v>
      </c>
      <c r="G457" s="70">
        <v>114.3</v>
      </c>
    </row>
    <row r="458" spans="1:7" ht="14.25" thickTop="1" thickBot="1">
      <c r="A458" s="10" t="s">
        <v>64</v>
      </c>
      <c r="B458" s="11"/>
      <c r="C458" s="11"/>
      <c r="D458" s="11"/>
      <c r="E458" s="11"/>
      <c r="F458" s="11"/>
      <c r="G458" s="52">
        <f>SUM(G14,G29,G261,G432,G246)</f>
        <v>90963.7</v>
      </c>
    </row>
    <row r="459" spans="1:7" ht="13.5" thickTop="1"/>
  </sheetData>
  <mergeCells count="10">
    <mergeCell ref="B302:B312"/>
    <mergeCell ref="A10:G10"/>
    <mergeCell ref="A12:A13"/>
    <mergeCell ref="B12:F12"/>
    <mergeCell ref="G12:G13"/>
    <mergeCell ref="A1:G1"/>
    <mergeCell ref="B2:G2"/>
    <mergeCell ref="B3:G3"/>
    <mergeCell ref="B4:G4"/>
    <mergeCell ref="B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1"/>
  <sheetViews>
    <sheetView topLeftCell="A10" zoomScale="125" zoomScaleNormal="125" zoomScaleSheetLayoutView="100" workbookViewId="0">
      <selection activeCell="B1" sqref="B1:F1"/>
    </sheetView>
  </sheetViews>
  <sheetFormatPr defaultRowHeight="12.75"/>
  <cols>
    <col min="1" max="1" width="68.5703125" style="104" customWidth="1"/>
    <col min="2" max="2" width="4" style="108" customWidth="1"/>
    <col min="3" max="3" width="3.5703125" style="107" customWidth="1"/>
    <col min="4" max="4" width="10.28515625" style="107" customWidth="1"/>
    <col min="5" max="5" width="5.140625" style="107" customWidth="1"/>
    <col min="6" max="6" width="7.5703125" style="107" customWidth="1"/>
  </cols>
  <sheetData>
    <row r="1" spans="1:10" ht="15.75">
      <c r="A1" s="165"/>
      <c r="B1" s="232" t="s">
        <v>385</v>
      </c>
      <c r="C1" s="232"/>
      <c r="D1" s="232"/>
      <c r="E1" s="232"/>
      <c r="F1" s="232"/>
      <c r="G1" s="1"/>
    </row>
    <row r="2" spans="1:10" ht="12.75" customHeight="1">
      <c r="A2" s="163"/>
      <c r="B2" s="232" t="s">
        <v>380</v>
      </c>
      <c r="C2" s="232"/>
      <c r="D2" s="232"/>
      <c r="E2" s="232"/>
      <c r="F2" s="232"/>
      <c r="G2" s="1"/>
    </row>
    <row r="3" spans="1:10" ht="11.25" customHeight="1">
      <c r="A3" s="163"/>
      <c r="B3" s="232" t="s">
        <v>381</v>
      </c>
      <c r="C3" s="232"/>
      <c r="D3" s="232"/>
      <c r="E3" s="232"/>
      <c r="F3" s="232"/>
      <c r="G3" s="1"/>
    </row>
    <row r="4" spans="1:10" ht="12.75" customHeight="1">
      <c r="A4" s="163"/>
      <c r="B4" s="232" t="s">
        <v>386</v>
      </c>
      <c r="C4" s="232"/>
      <c r="D4" s="232"/>
      <c r="E4" s="232"/>
      <c r="F4" s="232"/>
      <c r="G4" s="1"/>
    </row>
    <row r="5" spans="1:10" ht="15.75">
      <c r="A5" s="163"/>
      <c r="B5" s="231"/>
      <c r="C5" s="231"/>
      <c r="D5" s="231"/>
      <c r="E5" s="231"/>
      <c r="F5" s="231"/>
      <c r="G5" s="1"/>
    </row>
    <row r="6" spans="1:10" ht="48" customHeight="1">
      <c r="A6" s="245" t="s">
        <v>384</v>
      </c>
      <c r="B6" s="245"/>
      <c r="C6" s="245"/>
      <c r="D6" s="245"/>
      <c r="E6" s="245"/>
      <c r="F6" s="245"/>
      <c r="G6" s="3"/>
      <c r="H6" s="3"/>
      <c r="I6" s="3"/>
      <c r="J6" s="3"/>
    </row>
    <row r="7" spans="1:10" ht="13.5" thickBot="1">
      <c r="A7" s="6"/>
      <c r="B7" s="7"/>
      <c r="C7" s="8"/>
      <c r="D7" s="8"/>
      <c r="E7" s="8"/>
      <c r="F7" s="9" t="s">
        <v>65</v>
      </c>
    </row>
    <row r="8" spans="1:10" ht="14.25" thickTop="1" thickBot="1">
      <c r="A8" s="240" t="s">
        <v>66</v>
      </c>
      <c r="B8" s="242" t="s">
        <v>67</v>
      </c>
      <c r="C8" s="242"/>
      <c r="D8" s="242"/>
      <c r="E8" s="242"/>
      <c r="F8" s="243" t="s">
        <v>267</v>
      </c>
    </row>
    <row r="9" spans="1:10" ht="32.25" customHeight="1" thickBot="1">
      <c r="A9" s="241"/>
      <c r="B9" s="164" t="s">
        <v>68</v>
      </c>
      <c r="C9" s="164" t="s">
        <v>69</v>
      </c>
      <c r="D9" s="164" t="s">
        <v>70</v>
      </c>
      <c r="E9" s="164" t="s">
        <v>71</v>
      </c>
      <c r="F9" s="244"/>
    </row>
    <row r="10" spans="1:10" s="4" customFormat="1" ht="14.25" thickTop="1" thickBot="1">
      <c r="A10" s="10" t="s">
        <v>10</v>
      </c>
      <c r="B10" s="11" t="s">
        <v>11</v>
      </c>
      <c r="C10" s="11"/>
      <c r="D10" s="11"/>
      <c r="E10" s="11"/>
      <c r="F10" s="12">
        <f>SUM(F11,F15,F21,F41,F29,F47)</f>
        <v>12429.5</v>
      </c>
    </row>
    <row r="11" spans="1:10" ht="12" customHeight="1" thickTop="1">
      <c r="A11" s="13" t="s">
        <v>38</v>
      </c>
      <c r="B11" s="14" t="s">
        <v>11</v>
      </c>
      <c r="C11" s="14" t="s">
        <v>25</v>
      </c>
      <c r="D11" s="14"/>
      <c r="E11" s="14"/>
      <c r="F11" s="15">
        <f>SUM(F12)</f>
        <v>667</v>
      </c>
    </row>
    <row r="12" spans="1:10" ht="11.25" customHeight="1">
      <c r="A12" s="16" t="s">
        <v>93</v>
      </c>
      <c r="B12" s="17" t="s">
        <v>11</v>
      </c>
      <c r="C12" s="17" t="s">
        <v>25</v>
      </c>
      <c r="D12" s="17" t="s">
        <v>262</v>
      </c>
      <c r="E12" s="17"/>
      <c r="F12" s="18">
        <f>SUM(F13)</f>
        <v>667</v>
      </c>
    </row>
    <row r="13" spans="1:10" ht="12" customHeight="1">
      <c r="A13" s="16" t="s">
        <v>94</v>
      </c>
      <c r="B13" s="17" t="s">
        <v>11</v>
      </c>
      <c r="C13" s="17" t="s">
        <v>25</v>
      </c>
      <c r="D13" s="17" t="s">
        <v>263</v>
      </c>
      <c r="E13" s="17"/>
      <c r="F13" s="18">
        <f>SUM(F14)</f>
        <v>667</v>
      </c>
    </row>
    <row r="14" spans="1:10" ht="33.75">
      <c r="A14" s="19" t="s">
        <v>77</v>
      </c>
      <c r="B14" s="20" t="s">
        <v>11</v>
      </c>
      <c r="C14" s="20" t="s">
        <v>25</v>
      </c>
      <c r="D14" s="21" t="s">
        <v>263</v>
      </c>
      <c r="E14" s="20" t="s">
        <v>79</v>
      </c>
      <c r="F14" s="22">
        <v>667</v>
      </c>
    </row>
    <row r="15" spans="1:10" ht="24" customHeight="1">
      <c r="A15" s="23" t="s">
        <v>12</v>
      </c>
      <c r="B15" s="24" t="s">
        <v>11</v>
      </c>
      <c r="C15" s="24" t="s">
        <v>13</v>
      </c>
      <c r="D15" s="24"/>
      <c r="E15" s="24"/>
      <c r="F15" s="18">
        <f>SUM(F16)</f>
        <v>229.79999999999998</v>
      </c>
    </row>
    <row r="16" spans="1:10" ht="10.5" customHeight="1">
      <c r="A16" s="16" t="s">
        <v>95</v>
      </c>
      <c r="B16" s="25" t="s">
        <v>11</v>
      </c>
      <c r="C16" s="25" t="s">
        <v>13</v>
      </c>
      <c r="D16" s="17" t="s">
        <v>264</v>
      </c>
      <c r="E16" s="25"/>
      <c r="F16" s="18">
        <f>SUM(F17)</f>
        <v>229.79999999999998</v>
      </c>
    </row>
    <row r="17" spans="1:6" ht="11.25" customHeight="1">
      <c r="A17" s="16" t="s">
        <v>94</v>
      </c>
      <c r="B17" s="20" t="s">
        <v>11</v>
      </c>
      <c r="C17" s="20" t="s">
        <v>13</v>
      </c>
      <c r="D17" s="17" t="s">
        <v>265</v>
      </c>
      <c r="E17" s="25"/>
      <c r="F17" s="18">
        <f>SUM(F18:F20)</f>
        <v>229.79999999999998</v>
      </c>
    </row>
    <row r="18" spans="1:6" ht="33.75">
      <c r="A18" s="19" t="s">
        <v>77</v>
      </c>
      <c r="B18" s="20" t="s">
        <v>11</v>
      </c>
      <c r="C18" s="20" t="s">
        <v>13</v>
      </c>
      <c r="D18" s="21" t="s">
        <v>265</v>
      </c>
      <c r="E18" s="20" t="s">
        <v>79</v>
      </c>
      <c r="F18" s="22">
        <v>183.4</v>
      </c>
    </row>
    <row r="19" spans="1:6" ht="11.25" customHeight="1">
      <c r="A19" s="19" t="s">
        <v>126</v>
      </c>
      <c r="B19" s="20" t="s">
        <v>11</v>
      </c>
      <c r="C19" s="20" t="s">
        <v>13</v>
      </c>
      <c r="D19" s="21" t="s">
        <v>265</v>
      </c>
      <c r="E19" s="20" t="s">
        <v>80</v>
      </c>
      <c r="F19" s="22">
        <v>46.3</v>
      </c>
    </row>
    <row r="20" spans="1:6" ht="9.75" customHeight="1">
      <c r="A20" s="19" t="s">
        <v>78</v>
      </c>
      <c r="B20" s="20" t="s">
        <v>11</v>
      </c>
      <c r="C20" s="20" t="s">
        <v>13</v>
      </c>
      <c r="D20" s="21" t="s">
        <v>265</v>
      </c>
      <c r="E20" s="20" t="s">
        <v>81</v>
      </c>
      <c r="F20" s="22">
        <v>0.1</v>
      </c>
    </row>
    <row r="21" spans="1:6" ht="22.5">
      <c r="A21" s="26" t="s">
        <v>39</v>
      </c>
      <c r="B21" s="27" t="s">
        <v>11</v>
      </c>
      <c r="C21" s="27" t="s">
        <v>17</v>
      </c>
      <c r="D21" s="28"/>
      <c r="E21" s="27"/>
      <c r="F21" s="18">
        <f>SUM(F22)</f>
        <v>7073.2</v>
      </c>
    </row>
    <row r="22" spans="1:6" ht="34.5" customHeight="1">
      <c r="A22" s="16" t="s">
        <v>350</v>
      </c>
      <c r="B22" s="17" t="s">
        <v>11</v>
      </c>
      <c r="C22" s="17" t="s">
        <v>17</v>
      </c>
      <c r="D22" s="17" t="s">
        <v>106</v>
      </c>
      <c r="E22" s="17"/>
      <c r="F22" s="18">
        <f>SUM(F23)</f>
        <v>7073.2</v>
      </c>
    </row>
    <row r="23" spans="1:6" ht="22.5">
      <c r="A23" s="16" t="s">
        <v>97</v>
      </c>
      <c r="B23" s="17" t="s">
        <v>11</v>
      </c>
      <c r="C23" s="17" t="s">
        <v>17</v>
      </c>
      <c r="D23" s="17" t="s">
        <v>107</v>
      </c>
      <c r="E23" s="17"/>
      <c r="F23" s="18">
        <f>SUM(F24)</f>
        <v>7073.2</v>
      </c>
    </row>
    <row r="24" spans="1:6" ht="12" customHeight="1">
      <c r="A24" s="16" t="s">
        <v>98</v>
      </c>
      <c r="B24" s="17" t="s">
        <v>11</v>
      </c>
      <c r="C24" s="17" t="s">
        <v>17</v>
      </c>
      <c r="D24" s="17" t="s">
        <v>108</v>
      </c>
      <c r="E24" s="17"/>
      <c r="F24" s="18">
        <f>SUM(F25)</f>
        <v>7073.2</v>
      </c>
    </row>
    <row r="25" spans="1:6" ht="11.25" customHeight="1">
      <c r="A25" s="16" t="s">
        <v>94</v>
      </c>
      <c r="B25" s="17" t="s">
        <v>11</v>
      </c>
      <c r="C25" s="17" t="s">
        <v>17</v>
      </c>
      <c r="D25" s="17" t="s">
        <v>96</v>
      </c>
      <c r="E25" s="17"/>
      <c r="F25" s="18">
        <f>SUM(F26:F28)</f>
        <v>7073.2</v>
      </c>
    </row>
    <row r="26" spans="1:6" ht="33.75">
      <c r="A26" s="19" t="s">
        <v>77</v>
      </c>
      <c r="B26" s="20" t="s">
        <v>11</v>
      </c>
      <c r="C26" s="20" t="s">
        <v>17</v>
      </c>
      <c r="D26" s="20" t="s">
        <v>96</v>
      </c>
      <c r="E26" s="20" t="s">
        <v>79</v>
      </c>
      <c r="F26" s="29">
        <v>5244.6</v>
      </c>
    </row>
    <row r="27" spans="1:6" ht="9.75" customHeight="1">
      <c r="A27" s="19" t="s">
        <v>126</v>
      </c>
      <c r="B27" s="20" t="s">
        <v>11</v>
      </c>
      <c r="C27" s="20" t="s">
        <v>17</v>
      </c>
      <c r="D27" s="20" t="s">
        <v>96</v>
      </c>
      <c r="E27" s="20" t="s">
        <v>80</v>
      </c>
      <c r="F27" s="29">
        <v>1739.4</v>
      </c>
    </row>
    <row r="28" spans="1:6" ht="9.75" customHeight="1">
      <c r="A28" s="19" t="s">
        <v>78</v>
      </c>
      <c r="B28" s="20" t="s">
        <v>11</v>
      </c>
      <c r="C28" s="20" t="s">
        <v>17</v>
      </c>
      <c r="D28" s="20" t="s">
        <v>96</v>
      </c>
      <c r="E28" s="20" t="s">
        <v>81</v>
      </c>
      <c r="F28" s="29">
        <v>89.2</v>
      </c>
    </row>
    <row r="29" spans="1:6" ht="22.5">
      <c r="A29" s="23" t="s">
        <v>55</v>
      </c>
      <c r="B29" s="24" t="s">
        <v>11</v>
      </c>
      <c r="C29" s="24" t="s">
        <v>45</v>
      </c>
      <c r="D29" s="20"/>
      <c r="E29" s="20"/>
      <c r="F29" s="18">
        <f>SUM(F30,F36)</f>
        <v>2174.3000000000002</v>
      </c>
    </row>
    <row r="30" spans="1:6" ht="34.5" customHeight="1">
      <c r="A30" s="16" t="s">
        <v>350</v>
      </c>
      <c r="B30" s="17" t="s">
        <v>11</v>
      </c>
      <c r="C30" s="17" t="s">
        <v>45</v>
      </c>
      <c r="D30" s="17" t="s">
        <v>106</v>
      </c>
      <c r="E30" s="30"/>
      <c r="F30" s="18">
        <f>SUM(F31)</f>
        <v>1814.2</v>
      </c>
    </row>
    <row r="31" spans="1:6" ht="22.5">
      <c r="A31" s="16" t="s">
        <v>97</v>
      </c>
      <c r="B31" s="17" t="s">
        <v>11</v>
      </c>
      <c r="C31" s="17" t="s">
        <v>45</v>
      </c>
      <c r="D31" s="17" t="s">
        <v>107</v>
      </c>
      <c r="E31" s="30"/>
      <c r="F31" s="18">
        <f>SUM(F32)</f>
        <v>1814.2</v>
      </c>
    </row>
    <row r="32" spans="1:6" ht="12" customHeight="1">
      <c r="A32" s="16" t="s">
        <v>98</v>
      </c>
      <c r="B32" s="17" t="s">
        <v>11</v>
      </c>
      <c r="C32" s="17" t="s">
        <v>45</v>
      </c>
      <c r="D32" s="17" t="s">
        <v>108</v>
      </c>
      <c r="E32" s="30"/>
      <c r="F32" s="18">
        <f>SUM(F33)</f>
        <v>1814.2</v>
      </c>
    </row>
    <row r="33" spans="1:6" ht="11.25" customHeight="1">
      <c r="A33" s="16" t="s">
        <v>94</v>
      </c>
      <c r="B33" s="17" t="s">
        <v>11</v>
      </c>
      <c r="C33" s="17" t="s">
        <v>45</v>
      </c>
      <c r="D33" s="17" t="s">
        <v>96</v>
      </c>
      <c r="E33" s="30"/>
      <c r="F33" s="18">
        <f>SUM(F34:F35)</f>
        <v>1814.2</v>
      </c>
    </row>
    <row r="34" spans="1:6" ht="31.5" customHeight="1">
      <c r="A34" s="19" t="s">
        <v>77</v>
      </c>
      <c r="B34" s="31" t="s">
        <v>11</v>
      </c>
      <c r="C34" s="31" t="s">
        <v>45</v>
      </c>
      <c r="D34" s="21" t="s">
        <v>96</v>
      </c>
      <c r="E34" s="20" t="s">
        <v>79</v>
      </c>
      <c r="F34" s="22">
        <v>1628.4</v>
      </c>
    </row>
    <row r="35" spans="1:6" ht="12" customHeight="1">
      <c r="A35" s="19" t="s">
        <v>126</v>
      </c>
      <c r="B35" s="31" t="s">
        <v>11</v>
      </c>
      <c r="C35" s="31" t="s">
        <v>45</v>
      </c>
      <c r="D35" s="21" t="s">
        <v>96</v>
      </c>
      <c r="E35" s="20" t="s">
        <v>80</v>
      </c>
      <c r="F35" s="22">
        <v>185.8</v>
      </c>
    </row>
    <row r="36" spans="1:6" ht="10.5" customHeight="1">
      <c r="A36" s="16" t="s">
        <v>307</v>
      </c>
      <c r="B36" s="25" t="s">
        <v>11</v>
      </c>
      <c r="C36" s="25" t="s">
        <v>45</v>
      </c>
      <c r="D36" s="17" t="s">
        <v>305</v>
      </c>
      <c r="E36" s="25"/>
      <c r="F36" s="18">
        <f>SUM(F37)</f>
        <v>360.1</v>
      </c>
    </row>
    <row r="37" spans="1:6" ht="11.25" customHeight="1">
      <c r="A37" s="16" t="s">
        <v>94</v>
      </c>
      <c r="B37" s="20" t="s">
        <v>11</v>
      </c>
      <c r="C37" s="20" t="s">
        <v>45</v>
      </c>
      <c r="D37" s="17" t="s">
        <v>306</v>
      </c>
      <c r="E37" s="25"/>
      <c r="F37" s="18">
        <f>SUM(F38:F40)</f>
        <v>360.1</v>
      </c>
    </row>
    <row r="38" spans="1:6" ht="33.75">
      <c r="A38" s="19" t="s">
        <v>77</v>
      </c>
      <c r="B38" s="20" t="s">
        <v>11</v>
      </c>
      <c r="C38" s="20" t="s">
        <v>45</v>
      </c>
      <c r="D38" s="21" t="s">
        <v>306</v>
      </c>
      <c r="E38" s="20" t="s">
        <v>79</v>
      </c>
      <c r="F38" s="22">
        <v>352.8</v>
      </c>
    </row>
    <row r="39" spans="1:6" ht="12" customHeight="1">
      <c r="A39" s="19" t="s">
        <v>126</v>
      </c>
      <c r="B39" s="20" t="s">
        <v>11</v>
      </c>
      <c r="C39" s="20" t="s">
        <v>45</v>
      </c>
      <c r="D39" s="21" t="s">
        <v>306</v>
      </c>
      <c r="E39" s="20" t="s">
        <v>80</v>
      </c>
      <c r="F39" s="22">
        <v>7.2</v>
      </c>
    </row>
    <row r="40" spans="1:6" ht="12" customHeight="1">
      <c r="A40" s="19" t="s">
        <v>78</v>
      </c>
      <c r="B40" s="20" t="s">
        <v>11</v>
      </c>
      <c r="C40" s="20" t="s">
        <v>45</v>
      </c>
      <c r="D40" s="21" t="s">
        <v>306</v>
      </c>
      <c r="E40" s="20" t="s">
        <v>81</v>
      </c>
      <c r="F40" s="22">
        <v>0.1</v>
      </c>
    </row>
    <row r="41" spans="1:6">
      <c r="A41" s="32" t="s">
        <v>316</v>
      </c>
      <c r="B41" s="33" t="s">
        <v>11</v>
      </c>
      <c r="C41" s="33" t="s">
        <v>22</v>
      </c>
      <c r="D41" s="20"/>
      <c r="E41" s="20"/>
      <c r="F41" s="34">
        <f>SUM(F42)</f>
        <v>1252</v>
      </c>
    </row>
    <row r="42" spans="1:6" ht="33" customHeight="1">
      <c r="A42" s="16" t="s">
        <v>350</v>
      </c>
      <c r="B42" s="30" t="s">
        <v>11</v>
      </c>
      <c r="C42" s="30" t="s">
        <v>22</v>
      </c>
      <c r="D42" s="35" t="s">
        <v>106</v>
      </c>
      <c r="E42" s="20"/>
      <c r="F42" s="34">
        <f>SUM(F43)</f>
        <v>1252</v>
      </c>
    </row>
    <row r="43" spans="1:6" ht="22.5">
      <c r="A43" s="16" t="s">
        <v>97</v>
      </c>
      <c r="B43" s="30" t="s">
        <v>11</v>
      </c>
      <c r="C43" s="30" t="s">
        <v>22</v>
      </c>
      <c r="D43" s="35" t="s">
        <v>107</v>
      </c>
      <c r="E43" s="20"/>
      <c r="F43" s="34">
        <f>SUM(F44)</f>
        <v>1252</v>
      </c>
    </row>
    <row r="44" spans="1:6" ht="9.75" customHeight="1">
      <c r="A44" s="36" t="s">
        <v>314</v>
      </c>
      <c r="B44" s="30" t="s">
        <v>11</v>
      </c>
      <c r="C44" s="30" t="s">
        <v>22</v>
      </c>
      <c r="D44" s="35" t="s">
        <v>312</v>
      </c>
      <c r="E44" s="20"/>
      <c r="F44" s="34">
        <f>SUM(F45)</f>
        <v>1252</v>
      </c>
    </row>
    <row r="45" spans="1:6" ht="10.5" customHeight="1">
      <c r="A45" s="37" t="s">
        <v>315</v>
      </c>
      <c r="B45" s="30" t="s">
        <v>11</v>
      </c>
      <c r="C45" s="30" t="s">
        <v>22</v>
      </c>
      <c r="D45" s="25" t="s">
        <v>313</v>
      </c>
      <c r="E45" s="20"/>
      <c r="F45" s="34">
        <f>SUM(F46)</f>
        <v>1252</v>
      </c>
    </row>
    <row r="46" spans="1:6" ht="10.5" customHeight="1">
      <c r="A46" s="19" t="s">
        <v>86</v>
      </c>
      <c r="B46" s="31" t="s">
        <v>11</v>
      </c>
      <c r="C46" s="31" t="s">
        <v>22</v>
      </c>
      <c r="D46" s="20" t="s">
        <v>313</v>
      </c>
      <c r="E46" s="20" t="s">
        <v>80</v>
      </c>
      <c r="F46" s="29">
        <v>1252</v>
      </c>
    </row>
    <row r="47" spans="1:6">
      <c r="A47" s="26" t="s">
        <v>14</v>
      </c>
      <c r="B47" s="27" t="s">
        <v>11</v>
      </c>
      <c r="C47" s="27" t="s">
        <v>15</v>
      </c>
      <c r="D47" s="27"/>
      <c r="E47" s="27"/>
      <c r="F47" s="18">
        <f>SUM(F48,F55,F88)</f>
        <v>1033.2</v>
      </c>
    </row>
    <row r="48" spans="1:6" ht="21.75" customHeight="1">
      <c r="A48" s="44" t="s">
        <v>347</v>
      </c>
      <c r="B48" s="25" t="s">
        <v>11</v>
      </c>
      <c r="C48" s="25" t="s">
        <v>15</v>
      </c>
      <c r="D48" s="17" t="s">
        <v>282</v>
      </c>
      <c r="E48" s="27"/>
      <c r="F48" s="18">
        <f>SUM(F49)</f>
        <v>13</v>
      </c>
    </row>
    <row r="49" spans="1:6" ht="22.5">
      <c r="A49" s="44" t="s">
        <v>279</v>
      </c>
      <c r="B49" s="25" t="s">
        <v>11</v>
      </c>
      <c r="C49" s="25" t="s">
        <v>15</v>
      </c>
      <c r="D49" s="17" t="s">
        <v>283</v>
      </c>
      <c r="E49" s="27"/>
      <c r="F49" s="18">
        <f>SUM(F50)</f>
        <v>13</v>
      </c>
    </row>
    <row r="50" spans="1:6" ht="9.75" customHeight="1">
      <c r="A50" s="44" t="s">
        <v>280</v>
      </c>
      <c r="B50" s="25" t="s">
        <v>11</v>
      </c>
      <c r="C50" s="25" t="s">
        <v>15</v>
      </c>
      <c r="D50" s="17" t="s">
        <v>284</v>
      </c>
      <c r="E50" s="27"/>
      <c r="F50" s="18">
        <f>SUM(F51,F53)</f>
        <v>13</v>
      </c>
    </row>
    <row r="51" spans="1:6" ht="12" customHeight="1">
      <c r="A51" s="44" t="s">
        <v>318</v>
      </c>
      <c r="B51" s="25" t="s">
        <v>11</v>
      </c>
      <c r="C51" s="25" t="s">
        <v>15</v>
      </c>
      <c r="D51" s="17" t="s">
        <v>317</v>
      </c>
      <c r="E51" s="27"/>
      <c r="F51" s="18">
        <f>SUM(F52)</f>
        <v>10</v>
      </c>
    </row>
    <row r="52" spans="1:6" ht="20.25" customHeight="1">
      <c r="A52" s="19" t="s">
        <v>87</v>
      </c>
      <c r="B52" s="20" t="s">
        <v>11</v>
      </c>
      <c r="C52" s="20" t="s">
        <v>15</v>
      </c>
      <c r="D52" s="21" t="s">
        <v>317</v>
      </c>
      <c r="E52" s="21" t="s">
        <v>84</v>
      </c>
      <c r="F52" s="22">
        <v>10</v>
      </c>
    </row>
    <row r="53" spans="1:6" ht="12" customHeight="1">
      <c r="A53" s="44" t="s">
        <v>281</v>
      </c>
      <c r="B53" s="25" t="s">
        <v>11</v>
      </c>
      <c r="C53" s="25" t="s">
        <v>15</v>
      </c>
      <c r="D53" s="17" t="s">
        <v>285</v>
      </c>
      <c r="E53" s="27"/>
      <c r="F53" s="18">
        <f>SUM(F54)</f>
        <v>3</v>
      </c>
    </row>
    <row r="54" spans="1:6" ht="22.5">
      <c r="A54" s="19" t="s">
        <v>87</v>
      </c>
      <c r="B54" s="20" t="s">
        <v>11</v>
      </c>
      <c r="C54" s="20" t="s">
        <v>15</v>
      </c>
      <c r="D54" s="21" t="s">
        <v>285</v>
      </c>
      <c r="E54" s="21" t="s">
        <v>84</v>
      </c>
      <c r="F54" s="22">
        <v>3</v>
      </c>
    </row>
    <row r="55" spans="1:6" ht="33.75" customHeight="1">
      <c r="A55" s="16" t="s">
        <v>350</v>
      </c>
      <c r="B55" s="17" t="s">
        <v>11</v>
      </c>
      <c r="C55" s="17" t="s">
        <v>15</v>
      </c>
      <c r="D55" s="17" t="s">
        <v>106</v>
      </c>
      <c r="E55" s="30"/>
      <c r="F55" s="18">
        <f>SUM(F56,F75,F79)</f>
        <v>981.5</v>
      </c>
    </row>
    <row r="56" spans="1:6" ht="22.5">
      <c r="A56" s="16" t="s">
        <v>97</v>
      </c>
      <c r="B56" s="17" t="s">
        <v>11</v>
      </c>
      <c r="C56" s="17" t="s">
        <v>15</v>
      </c>
      <c r="D56" s="17" t="s">
        <v>107</v>
      </c>
      <c r="E56" s="30"/>
      <c r="F56" s="18">
        <f>SUM(F57,F62)</f>
        <v>858.9</v>
      </c>
    </row>
    <row r="57" spans="1:6" ht="12" customHeight="1">
      <c r="A57" s="16" t="s">
        <v>98</v>
      </c>
      <c r="B57" s="17" t="s">
        <v>11</v>
      </c>
      <c r="C57" s="17" t="s">
        <v>15</v>
      </c>
      <c r="D57" s="17" t="s">
        <v>108</v>
      </c>
      <c r="E57" s="30"/>
      <c r="F57" s="18">
        <f>SUM(F58)</f>
        <v>654</v>
      </c>
    </row>
    <row r="58" spans="1:6" ht="12" customHeight="1">
      <c r="A58" s="16" t="s">
        <v>94</v>
      </c>
      <c r="B58" s="17" t="s">
        <v>11</v>
      </c>
      <c r="C58" s="17" t="s">
        <v>15</v>
      </c>
      <c r="D58" s="17" t="s">
        <v>96</v>
      </c>
      <c r="E58" s="30"/>
      <c r="F58" s="18">
        <f>SUM(F59:F61)</f>
        <v>654</v>
      </c>
    </row>
    <row r="59" spans="1:6" ht="33.75">
      <c r="A59" s="19" t="s">
        <v>77</v>
      </c>
      <c r="B59" s="31" t="s">
        <v>11</v>
      </c>
      <c r="C59" s="31" t="s">
        <v>15</v>
      </c>
      <c r="D59" s="21" t="s">
        <v>96</v>
      </c>
      <c r="E59" s="20" t="s">
        <v>79</v>
      </c>
      <c r="F59" s="22">
        <v>568.79999999999995</v>
      </c>
    </row>
    <row r="60" spans="1:6" ht="12" customHeight="1">
      <c r="A60" s="19" t="s">
        <v>126</v>
      </c>
      <c r="B60" s="31" t="s">
        <v>11</v>
      </c>
      <c r="C60" s="31" t="s">
        <v>15</v>
      </c>
      <c r="D60" s="21" t="s">
        <v>96</v>
      </c>
      <c r="E60" s="20" t="s">
        <v>80</v>
      </c>
      <c r="F60" s="22">
        <v>84.7</v>
      </c>
    </row>
    <row r="61" spans="1:6" ht="12" customHeight="1">
      <c r="A61" s="19" t="s">
        <v>78</v>
      </c>
      <c r="B61" s="31" t="s">
        <v>11</v>
      </c>
      <c r="C61" s="31" t="s">
        <v>15</v>
      </c>
      <c r="D61" s="21" t="s">
        <v>96</v>
      </c>
      <c r="E61" s="20" t="s">
        <v>81</v>
      </c>
      <c r="F61" s="22">
        <v>0.5</v>
      </c>
    </row>
    <row r="62" spans="1:6" ht="22.5">
      <c r="A62" s="45" t="s">
        <v>99</v>
      </c>
      <c r="B62" s="25" t="s">
        <v>11</v>
      </c>
      <c r="C62" s="25" t="s">
        <v>15</v>
      </c>
      <c r="D62" s="17" t="s">
        <v>109</v>
      </c>
      <c r="E62" s="17"/>
      <c r="F62" s="34">
        <f>SUM(F63,F65,F67,F70,F73)</f>
        <v>204.89999999999998</v>
      </c>
    </row>
    <row r="63" spans="1:6" ht="56.25">
      <c r="A63" s="36" t="s">
        <v>110</v>
      </c>
      <c r="B63" s="20" t="s">
        <v>11</v>
      </c>
      <c r="C63" s="20" t="s">
        <v>15</v>
      </c>
      <c r="D63" s="46" t="s">
        <v>111</v>
      </c>
      <c r="E63" s="21"/>
      <c r="F63" s="34">
        <f>SUM(F64)</f>
        <v>0</v>
      </c>
    </row>
    <row r="64" spans="1:6">
      <c r="A64" s="19" t="s">
        <v>126</v>
      </c>
      <c r="B64" s="20" t="s">
        <v>11</v>
      </c>
      <c r="C64" s="20" t="s">
        <v>15</v>
      </c>
      <c r="D64" s="47" t="s">
        <v>111</v>
      </c>
      <c r="E64" s="20" t="s">
        <v>80</v>
      </c>
      <c r="F64" s="29">
        <v>0</v>
      </c>
    </row>
    <row r="65" spans="1:6" ht="22.5">
      <c r="A65" s="48" t="s">
        <v>112</v>
      </c>
      <c r="B65" s="25" t="s">
        <v>11</v>
      </c>
      <c r="C65" s="25" t="s">
        <v>15</v>
      </c>
      <c r="D65" s="49" t="s">
        <v>113</v>
      </c>
      <c r="E65" s="17"/>
      <c r="F65" s="34">
        <f>SUM(F66)</f>
        <v>0</v>
      </c>
    </row>
    <row r="66" spans="1:6" ht="33.75">
      <c r="A66" s="19" t="s">
        <v>77</v>
      </c>
      <c r="B66" s="20" t="s">
        <v>11</v>
      </c>
      <c r="C66" s="20" t="s">
        <v>15</v>
      </c>
      <c r="D66" s="50" t="s">
        <v>113</v>
      </c>
      <c r="E66" s="20" t="s">
        <v>79</v>
      </c>
      <c r="F66" s="29">
        <v>0</v>
      </c>
    </row>
    <row r="67" spans="1:6" ht="22.5">
      <c r="A67" s="51" t="s">
        <v>114</v>
      </c>
      <c r="B67" s="25" t="s">
        <v>11</v>
      </c>
      <c r="C67" s="25" t="s">
        <v>15</v>
      </c>
      <c r="D67" s="49" t="s">
        <v>115</v>
      </c>
      <c r="E67" s="25"/>
      <c r="F67" s="18">
        <f>SUM(F68:F69)</f>
        <v>175.7</v>
      </c>
    </row>
    <row r="68" spans="1:6" ht="33.75">
      <c r="A68" s="19" t="s">
        <v>77</v>
      </c>
      <c r="B68" s="20" t="s">
        <v>11</v>
      </c>
      <c r="C68" s="20" t="s">
        <v>15</v>
      </c>
      <c r="D68" s="50" t="s">
        <v>115</v>
      </c>
      <c r="E68" s="20" t="s">
        <v>79</v>
      </c>
      <c r="F68" s="22">
        <v>161</v>
      </c>
    </row>
    <row r="69" spans="1:6">
      <c r="A69" s="19" t="s">
        <v>126</v>
      </c>
      <c r="B69" s="20" t="s">
        <v>11</v>
      </c>
      <c r="C69" s="20" t="s">
        <v>15</v>
      </c>
      <c r="D69" s="50" t="s">
        <v>115</v>
      </c>
      <c r="E69" s="20" t="s">
        <v>80</v>
      </c>
      <c r="F69" s="29">
        <v>14.7</v>
      </c>
    </row>
    <row r="70" spans="1:6" ht="22.5">
      <c r="A70" s="36" t="s">
        <v>116</v>
      </c>
      <c r="B70" s="25" t="s">
        <v>11</v>
      </c>
      <c r="C70" s="25" t="s">
        <v>15</v>
      </c>
      <c r="D70" s="49" t="s">
        <v>117</v>
      </c>
      <c r="E70" s="21"/>
      <c r="F70" s="34">
        <f>SUM(F71:F72)</f>
        <v>24.2</v>
      </c>
    </row>
    <row r="71" spans="1:6" ht="33.75">
      <c r="A71" s="19" t="s">
        <v>77</v>
      </c>
      <c r="B71" s="20" t="s">
        <v>11</v>
      </c>
      <c r="C71" s="20" t="s">
        <v>15</v>
      </c>
      <c r="D71" s="50" t="s">
        <v>117</v>
      </c>
      <c r="E71" s="21" t="s">
        <v>79</v>
      </c>
      <c r="F71" s="22">
        <v>11.2</v>
      </c>
    </row>
    <row r="72" spans="1:6">
      <c r="A72" s="19" t="s">
        <v>126</v>
      </c>
      <c r="B72" s="20" t="s">
        <v>11</v>
      </c>
      <c r="C72" s="20" t="s">
        <v>15</v>
      </c>
      <c r="D72" s="50" t="s">
        <v>117</v>
      </c>
      <c r="E72" s="20" t="s">
        <v>80</v>
      </c>
      <c r="F72" s="22">
        <v>13</v>
      </c>
    </row>
    <row r="73" spans="1:6" ht="33.75">
      <c r="A73" s="36" t="s">
        <v>118</v>
      </c>
      <c r="B73" s="25" t="s">
        <v>11</v>
      </c>
      <c r="C73" s="25" t="s">
        <v>15</v>
      </c>
      <c r="D73" s="49" t="s">
        <v>119</v>
      </c>
      <c r="E73" s="20"/>
      <c r="F73" s="18">
        <f>SUM(F74)</f>
        <v>5</v>
      </c>
    </row>
    <row r="74" spans="1:6">
      <c r="A74" s="19" t="s">
        <v>126</v>
      </c>
      <c r="B74" s="20" t="s">
        <v>11</v>
      </c>
      <c r="C74" s="20" t="s">
        <v>15</v>
      </c>
      <c r="D74" s="50" t="s">
        <v>119</v>
      </c>
      <c r="E74" s="20" t="s">
        <v>80</v>
      </c>
      <c r="F74" s="29">
        <v>5</v>
      </c>
    </row>
    <row r="75" spans="1:6" ht="22.5">
      <c r="A75" s="36" t="s">
        <v>120</v>
      </c>
      <c r="B75" s="25" t="s">
        <v>11</v>
      </c>
      <c r="C75" s="25" t="s">
        <v>15</v>
      </c>
      <c r="D75" s="25" t="s">
        <v>125</v>
      </c>
      <c r="E75" s="20"/>
      <c r="F75" s="34">
        <f>SUM(F76)</f>
        <v>0</v>
      </c>
    </row>
    <row r="76" spans="1:6" ht="22.5">
      <c r="A76" s="45" t="s">
        <v>121</v>
      </c>
      <c r="B76" s="25" t="s">
        <v>11</v>
      </c>
      <c r="C76" s="25" t="s">
        <v>15</v>
      </c>
      <c r="D76" s="25" t="s">
        <v>123</v>
      </c>
      <c r="E76" s="17"/>
      <c r="F76" s="34">
        <f>SUM(F77)</f>
        <v>0</v>
      </c>
    </row>
    <row r="77" spans="1:6" ht="33.75">
      <c r="A77" s="36" t="s">
        <v>122</v>
      </c>
      <c r="B77" s="25" t="s">
        <v>11</v>
      </c>
      <c r="C77" s="25" t="s">
        <v>15</v>
      </c>
      <c r="D77" s="25" t="s">
        <v>124</v>
      </c>
      <c r="E77" s="20"/>
      <c r="F77" s="34">
        <f>SUM(F78)</f>
        <v>0</v>
      </c>
    </row>
    <row r="78" spans="1:6" ht="11.25" customHeight="1">
      <c r="A78" s="19" t="s">
        <v>126</v>
      </c>
      <c r="B78" s="20" t="s">
        <v>11</v>
      </c>
      <c r="C78" s="20" t="s">
        <v>15</v>
      </c>
      <c r="D78" s="20" t="s">
        <v>124</v>
      </c>
      <c r="E78" s="21" t="s">
        <v>80</v>
      </c>
      <c r="F78" s="29">
        <v>0</v>
      </c>
    </row>
    <row r="79" spans="1:6" ht="22.5">
      <c r="A79" s="36" t="s">
        <v>133</v>
      </c>
      <c r="B79" s="20" t="s">
        <v>11</v>
      </c>
      <c r="C79" s="20" t="s">
        <v>15</v>
      </c>
      <c r="D79" s="25" t="s">
        <v>138</v>
      </c>
      <c r="E79" s="20"/>
      <c r="F79" s="34">
        <f>SUM(F80)</f>
        <v>122.6</v>
      </c>
    </row>
    <row r="80" spans="1:6" ht="22.5">
      <c r="A80" s="45" t="s">
        <v>134</v>
      </c>
      <c r="B80" s="20" t="s">
        <v>11</v>
      </c>
      <c r="C80" s="20" t="s">
        <v>15</v>
      </c>
      <c r="D80" s="25" t="s">
        <v>139</v>
      </c>
      <c r="E80" s="17"/>
      <c r="F80" s="18">
        <f>SUM(F81,F83,F85)</f>
        <v>122.6</v>
      </c>
    </row>
    <row r="81" spans="1:6" ht="22.5">
      <c r="A81" s="36" t="s">
        <v>135</v>
      </c>
      <c r="B81" s="20" t="s">
        <v>11</v>
      </c>
      <c r="C81" s="20" t="s">
        <v>15</v>
      </c>
      <c r="D81" s="25" t="s">
        <v>140</v>
      </c>
      <c r="E81" s="20"/>
      <c r="F81" s="18">
        <f>SUM(F82:F82)</f>
        <v>0</v>
      </c>
    </row>
    <row r="82" spans="1:6" ht="9.75" customHeight="1">
      <c r="A82" s="19" t="s">
        <v>126</v>
      </c>
      <c r="B82" s="20" t="s">
        <v>11</v>
      </c>
      <c r="C82" s="20" t="s">
        <v>15</v>
      </c>
      <c r="D82" s="20" t="s">
        <v>140</v>
      </c>
      <c r="E82" s="20" t="s">
        <v>80</v>
      </c>
      <c r="F82" s="22">
        <v>0</v>
      </c>
    </row>
    <row r="83" spans="1:6" ht="33.75">
      <c r="A83" s="45" t="s">
        <v>136</v>
      </c>
      <c r="B83" s="20" t="s">
        <v>11</v>
      </c>
      <c r="C83" s="20" t="s">
        <v>15</v>
      </c>
      <c r="D83" s="25" t="s">
        <v>141</v>
      </c>
      <c r="E83" s="17"/>
      <c r="F83" s="34">
        <f>SUM(F84)</f>
        <v>0</v>
      </c>
    </row>
    <row r="84" spans="1:6" ht="12" customHeight="1">
      <c r="A84" s="19" t="s">
        <v>126</v>
      </c>
      <c r="B84" s="20" t="s">
        <v>11</v>
      </c>
      <c r="C84" s="20" t="s">
        <v>15</v>
      </c>
      <c r="D84" s="20" t="s">
        <v>141</v>
      </c>
      <c r="E84" s="21" t="s">
        <v>80</v>
      </c>
      <c r="F84" s="29">
        <v>0</v>
      </c>
    </row>
    <row r="85" spans="1:6" ht="10.5" customHeight="1">
      <c r="A85" s="36" t="s">
        <v>137</v>
      </c>
      <c r="B85" s="20" t="s">
        <v>11</v>
      </c>
      <c r="C85" s="20" t="s">
        <v>15</v>
      </c>
      <c r="D85" s="25" t="s">
        <v>142</v>
      </c>
      <c r="E85" s="20"/>
      <c r="F85" s="34">
        <f>SUM(F86:F87)</f>
        <v>122.6</v>
      </c>
    </row>
    <row r="86" spans="1:6" ht="12" customHeight="1">
      <c r="A86" s="19" t="s">
        <v>126</v>
      </c>
      <c r="B86" s="20" t="s">
        <v>11</v>
      </c>
      <c r="C86" s="20" t="s">
        <v>15</v>
      </c>
      <c r="D86" s="20" t="s">
        <v>142</v>
      </c>
      <c r="E86" s="21" t="s">
        <v>80</v>
      </c>
      <c r="F86" s="29">
        <v>64.5</v>
      </c>
    </row>
    <row r="87" spans="1:6" ht="12" customHeight="1">
      <c r="A87" s="19" t="s">
        <v>78</v>
      </c>
      <c r="B87" s="20" t="s">
        <v>11</v>
      </c>
      <c r="C87" s="20" t="s">
        <v>15</v>
      </c>
      <c r="D87" s="20" t="s">
        <v>142</v>
      </c>
      <c r="E87" s="21" t="s">
        <v>81</v>
      </c>
      <c r="F87" s="29">
        <v>58.1</v>
      </c>
    </row>
    <row r="88" spans="1:6" ht="12" customHeight="1">
      <c r="A88" s="40" t="s">
        <v>273</v>
      </c>
      <c r="B88" s="42" t="s">
        <v>11</v>
      </c>
      <c r="C88" s="42" t="s">
        <v>15</v>
      </c>
      <c r="D88" s="42" t="s">
        <v>274</v>
      </c>
      <c r="E88" s="118"/>
      <c r="F88" s="112">
        <f>F89</f>
        <v>38.700000000000003</v>
      </c>
    </row>
    <row r="89" spans="1:6" ht="12" customHeight="1">
      <c r="A89" s="40" t="s">
        <v>275</v>
      </c>
      <c r="B89" s="42" t="s">
        <v>11</v>
      </c>
      <c r="C89" s="42" t="s">
        <v>15</v>
      </c>
      <c r="D89" s="42" t="s">
        <v>101</v>
      </c>
      <c r="E89" s="118"/>
      <c r="F89" s="112">
        <f>F90</f>
        <v>38.700000000000003</v>
      </c>
    </row>
    <row r="90" spans="1:6" ht="12" customHeight="1">
      <c r="A90" s="40" t="s">
        <v>102</v>
      </c>
      <c r="B90" s="42" t="s">
        <v>11</v>
      </c>
      <c r="C90" s="42" t="s">
        <v>15</v>
      </c>
      <c r="D90" s="42" t="s">
        <v>103</v>
      </c>
      <c r="E90" s="111"/>
      <c r="F90" s="112">
        <f>SUM(F91:F92)</f>
        <v>38.700000000000003</v>
      </c>
    </row>
    <row r="91" spans="1:6" ht="12" customHeight="1">
      <c r="A91" s="19" t="s">
        <v>126</v>
      </c>
      <c r="B91" s="114" t="s">
        <v>11</v>
      </c>
      <c r="C91" s="115" t="s">
        <v>15</v>
      </c>
      <c r="D91" s="42" t="s">
        <v>103</v>
      </c>
      <c r="E91" s="118" t="s">
        <v>80</v>
      </c>
      <c r="F91" s="119">
        <v>34.200000000000003</v>
      </c>
    </row>
    <row r="92" spans="1:6" ht="12" customHeight="1" thickBot="1">
      <c r="A92" s="19" t="s">
        <v>82</v>
      </c>
      <c r="B92" s="116" t="s">
        <v>11</v>
      </c>
      <c r="C92" s="117" t="s">
        <v>15</v>
      </c>
      <c r="D92" s="42" t="s">
        <v>103</v>
      </c>
      <c r="E92" s="118" t="s">
        <v>83</v>
      </c>
      <c r="F92" s="119">
        <v>4.5</v>
      </c>
    </row>
    <row r="93" spans="1:6" ht="11.25" customHeight="1" thickTop="1" thickBot="1">
      <c r="A93" s="113" t="s">
        <v>57</v>
      </c>
      <c r="B93" s="11" t="s">
        <v>25</v>
      </c>
      <c r="C93" s="11"/>
      <c r="D93" s="11"/>
      <c r="E93" s="109"/>
      <c r="F93" s="110">
        <f t="shared" ref="F93:F98" si="0">SUM(F94)</f>
        <v>335.4</v>
      </c>
    </row>
    <row r="94" spans="1:6" ht="13.5" thickTop="1">
      <c r="A94" s="53" t="s">
        <v>72</v>
      </c>
      <c r="B94" s="54" t="s">
        <v>25</v>
      </c>
      <c r="C94" s="54" t="s">
        <v>13</v>
      </c>
      <c r="D94" s="54"/>
      <c r="E94" s="54"/>
      <c r="F94" s="55">
        <f t="shared" si="0"/>
        <v>335.4</v>
      </c>
    </row>
    <row r="95" spans="1:6" ht="35.25" customHeight="1">
      <c r="A95" s="16" t="s">
        <v>350</v>
      </c>
      <c r="B95" s="25" t="s">
        <v>25</v>
      </c>
      <c r="C95" s="25" t="s">
        <v>13</v>
      </c>
      <c r="D95" s="56" t="s">
        <v>106</v>
      </c>
      <c r="E95" s="25"/>
      <c r="F95" s="18">
        <f t="shared" si="0"/>
        <v>335.4</v>
      </c>
    </row>
    <row r="96" spans="1:6" ht="22.5">
      <c r="A96" s="16" t="s">
        <v>97</v>
      </c>
      <c r="B96" s="25" t="s">
        <v>25</v>
      </c>
      <c r="C96" s="25" t="s">
        <v>13</v>
      </c>
      <c r="D96" s="56" t="s">
        <v>107</v>
      </c>
      <c r="E96" s="57"/>
      <c r="F96" s="58">
        <f t="shared" si="0"/>
        <v>335.4</v>
      </c>
    </row>
    <row r="97" spans="1:6" ht="22.5">
      <c r="A97" s="45" t="s">
        <v>99</v>
      </c>
      <c r="B97" s="25" t="s">
        <v>25</v>
      </c>
      <c r="C97" s="25" t="s">
        <v>13</v>
      </c>
      <c r="D97" s="56" t="s">
        <v>109</v>
      </c>
      <c r="E97" s="57"/>
      <c r="F97" s="58">
        <f t="shared" si="0"/>
        <v>335.4</v>
      </c>
    </row>
    <row r="98" spans="1:6" ht="22.5">
      <c r="A98" s="59" t="s">
        <v>100</v>
      </c>
      <c r="B98" s="25" t="s">
        <v>25</v>
      </c>
      <c r="C98" s="25" t="s">
        <v>13</v>
      </c>
      <c r="D98" s="49" t="s">
        <v>143</v>
      </c>
      <c r="E98" s="57"/>
      <c r="F98" s="58">
        <f t="shared" si="0"/>
        <v>335.4</v>
      </c>
    </row>
    <row r="99" spans="1:6" ht="13.5" thickBot="1">
      <c r="A99" s="19" t="s">
        <v>26</v>
      </c>
      <c r="B99" s="60" t="s">
        <v>25</v>
      </c>
      <c r="C99" s="60" t="s">
        <v>13</v>
      </c>
      <c r="D99" s="61" t="s">
        <v>143</v>
      </c>
      <c r="E99" s="62" t="s">
        <v>85</v>
      </c>
      <c r="F99" s="63">
        <v>335.4</v>
      </c>
    </row>
    <row r="100" spans="1:6" ht="14.25" thickTop="1" thickBot="1">
      <c r="A100" s="64" t="s">
        <v>75</v>
      </c>
      <c r="B100" s="65" t="s">
        <v>13</v>
      </c>
      <c r="C100" s="66"/>
      <c r="D100" s="66"/>
      <c r="E100" s="66"/>
      <c r="F100" s="67">
        <f>SUM(F101,F111)</f>
        <v>1964.5</v>
      </c>
    </row>
    <row r="101" spans="1:6" ht="22.5" customHeight="1" thickTop="1">
      <c r="A101" s="32" t="s">
        <v>325</v>
      </c>
      <c r="B101" s="24" t="s">
        <v>13</v>
      </c>
      <c r="C101" s="24" t="s">
        <v>29</v>
      </c>
      <c r="D101" s="21"/>
      <c r="E101" s="20"/>
      <c r="F101" s="18">
        <f>SUM(F102,F107)</f>
        <v>480.3</v>
      </c>
    </row>
    <row r="102" spans="1:6" ht="34.5" customHeight="1">
      <c r="A102" s="16" t="s">
        <v>350</v>
      </c>
      <c r="B102" s="25" t="s">
        <v>13</v>
      </c>
      <c r="C102" s="25" t="s">
        <v>29</v>
      </c>
      <c r="D102" s="56" t="s">
        <v>106</v>
      </c>
      <c r="E102" s="20"/>
      <c r="F102" s="18">
        <f>SUM(F103)</f>
        <v>458.2</v>
      </c>
    </row>
    <row r="103" spans="1:6" ht="22.5">
      <c r="A103" s="36" t="s">
        <v>127</v>
      </c>
      <c r="B103" s="25" t="s">
        <v>13</v>
      </c>
      <c r="C103" s="25" t="s">
        <v>29</v>
      </c>
      <c r="D103" s="25" t="s">
        <v>131</v>
      </c>
      <c r="E103" s="20"/>
      <c r="F103" s="34">
        <f>SUM(F104)</f>
        <v>458.2</v>
      </c>
    </row>
    <row r="104" spans="1:6" ht="11.25" customHeight="1">
      <c r="A104" s="36" t="s">
        <v>128</v>
      </c>
      <c r="B104" s="25" t="s">
        <v>13</v>
      </c>
      <c r="C104" s="25" t="s">
        <v>29</v>
      </c>
      <c r="D104" s="25" t="s">
        <v>130</v>
      </c>
      <c r="E104" s="20"/>
      <c r="F104" s="34">
        <f>SUM(F105)</f>
        <v>458.2</v>
      </c>
    </row>
    <row r="105" spans="1:6" ht="11.25" customHeight="1">
      <c r="A105" s="36" t="s">
        <v>129</v>
      </c>
      <c r="B105" s="25" t="s">
        <v>13</v>
      </c>
      <c r="C105" s="25" t="s">
        <v>29</v>
      </c>
      <c r="D105" s="25" t="s">
        <v>132</v>
      </c>
      <c r="E105" s="20"/>
      <c r="F105" s="34">
        <f>SUM(F106:F106)</f>
        <v>458.2</v>
      </c>
    </row>
    <row r="106" spans="1:6" ht="33.75">
      <c r="A106" s="19" t="s">
        <v>77</v>
      </c>
      <c r="B106" s="20" t="s">
        <v>13</v>
      </c>
      <c r="C106" s="20" t="s">
        <v>29</v>
      </c>
      <c r="D106" s="25" t="s">
        <v>132</v>
      </c>
      <c r="E106" s="20" t="s">
        <v>79</v>
      </c>
      <c r="F106" s="29">
        <v>458.2</v>
      </c>
    </row>
    <row r="107" spans="1:6" ht="9.75" customHeight="1">
      <c r="A107" s="40" t="s">
        <v>273</v>
      </c>
      <c r="B107" s="20" t="s">
        <v>13</v>
      </c>
      <c r="C107" s="20" t="s">
        <v>29</v>
      </c>
      <c r="D107" s="41" t="s">
        <v>274</v>
      </c>
      <c r="E107" s="20"/>
      <c r="F107" s="34">
        <f>F108</f>
        <v>22.1</v>
      </c>
    </row>
    <row r="108" spans="1:6">
      <c r="A108" s="40" t="s">
        <v>275</v>
      </c>
      <c r="B108" s="20" t="s">
        <v>13</v>
      </c>
      <c r="C108" s="20" t="s">
        <v>29</v>
      </c>
      <c r="D108" s="41" t="s">
        <v>101</v>
      </c>
      <c r="E108" s="20"/>
      <c r="F108" s="34">
        <f>F109</f>
        <v>22.1</v>
      </c>
    </row>
    <row r="109" spans="1:6" ht="22.5">
      <c r="A109" s="43" t="s">
        <v>104</v>
      </c>
      <c r="B109" s="25" t="s">
        <v>13</v>
      </c>
      <c r="C109" s="25" t="s">
        <v>29</v>
      </c>
      <c r="D109" s="41" t="s">
        <v>105</v>
      </c>
      <c r="E109" s="20"/>
      <c r="F109" s="34">
        <f>F110</f>
        <v>22.1</v>
      </c>
    </row>
    <row r="110" spans="1:6">
      <c r="A110" s="19" t="s">
        <v>126</v>
      </c>
      <c r="B110" s="20" t="s">
        <v>13</v>
      </c>
      <c r="C110" s="20" t="s">
        <v>29</v>
      </c>
      <c r="D110" s="42" t="s">
        <v>105</v>
      </c>
      <c r="E110" s="20" t="s">
        <v>80</v>
      </c>
      <c r="F110" s="29">
        <v>22.1</v>
      </c>
    </row>
    <row r="111" spans="1:6" ht="12.75" customHeight="1">
      <c r="A111" s="23" t="s">
        <v>76</v>
      </c>
      <c r="B111" s="24" t="s">
        <v>13</v>
      </c>
      <c r="C111" s="24" t="s">
        <v>59</v>
      </c>
      <c r="D111" s="21"/>
      <c r="E111" s="21"/>
      <c r="F111" s="68">
        <f t="shared" ref="F111:F115" si="1">SUM(F112)</f>
        <v>1484.2</v>
      </c>
    </row>
    <row r="112" spans="1:6" ht="33.75" customHeight="1">
      <c r="A112" s="16" t="s">
        <v>350</v>
      </c>
      <c r="B112" s="25" t="s">
        <v>13</v>
      </c>
      <c r="C112" s="25" t="s">
        <v>59</v>
      </c>
      <c r="D112" s="56" t="s">
        <v>106</v>
      </c>
      <c r="E112" s="17"/>
      <c r="F112" s="68">
        <f t="shared" si="1"/>
        <v>1484.2</v>
      </c>
    </row>
    <row r="113" spans="1:6" ht="22.5">
      <c r="A113" s="36" t="s">
        <v>127</v>
      </c>
      <c r="B113" s="25" t="s">
        <v>13</v>
      </c>
      <c r="C113" s="25" t="s">
        <v>59</v>
      </c>
      <c r="D113" s="69" t="s">
        <v>131</v>
      </c>
      <c r="E113" s="17"/>
      <c r="F113" s="68">
        <f t="shared" si="1"/>
        <v>1484.2</v>
      </c>
    </row>
    <row r="114" spans="1:6" ht="11.25" customHeight="1">
      <c r="A114" s="36" t="s">
        <v>128</v>
      </c>
      <c r="B114" s="25" t="s">
        <v>13</v>
      </c>
      <c r="C114" s="25" t="s">
        <v>59</v>
      </c>
      <c r="D114" s="69" t="s">
        <v>130</v>
      </c>
      <c r="E114" s="17"/>
      <c r="F114" s="68">
        <f t="shared" si="1"/>
        <v>1484.2</v>
      </c>
    </row>
    <row r="115" spans="1:6" ht="33.75">
      <c r="A115" s="36" t="s">
        <v>256</v>
      </c>
      <c r="B115" s="25" t="s">
        <v>13</v>
      </c>
      <c r="C115" s="25" t="s">
        <v>59</v>
      </c>
      <c r="D115" s="69" t="s">
        <v>152</v>
      </c>
      <c r="E115" s="17"/>
      <c r="F115" s="68">
        <f t="shared" si="1"/>
        <v>1484.2</v>
      </c>
    </row>
    <row r="116" spans="1:6" ht="34.5" thickBot="1">
      <c r="A116" s="19" t="s">
        <v>77</v>
      </c>
      <c r="B116" s="20" t="s">
        <v>13</v>
      </c>
      <c r="C116" s="20" t="s">
        <v>59</v>
      </c>
      <c r="D116" s="62" t="s">
        <v>152</v>
      </c>
      <c r="E116" s="21" t="s">
        <v>79</v>
      </c>
      <c r="F116" s="70">
        <v>1484.2</v>
      </c>
    </row>
    <row r="117" spans="1:6" ht="14.25" thickTop="1" thickBot="1">
      <c r="A117" s="10" t="s">
        <v>16</v>
      </c>
      <c r="B117" s="11" t="s">
        <v>17</v>
      </c>
      <c r="C117" s="11"/>
      <c r="D117" s="11"/>
      <c r="E117" s="11"/>
      <c r="F117" s="52">
        <f>SUM(F118,F126,F140,F150)</f>
        <v>11317.6</v>
      </c>
    </row>
    <row r="118" spans="1:6" ht="13.5" thickTop="1">
      <c r="A118" s="71" t="s">
        <v>18</v>
      </c>
      <c r="B118" s="72" t="s">
        <v>17</v>
      </c>
      <c r="C118" s="72" t="s">
        <v>11</v>
      </c>
      <c r="D118" s="73"/>
      <c r="E118" s="73"/>
      <c r="F118" s="74">
        <f>SUM(F119)</f>
        <v>38.1</v>
      </c>
    </row>
    <row r="119" spans="1:6" ht="22.5">
      <c r="A119" s="48" t="s">
        <v>345</v>
      </c>
      <c r="B119" s="75" t="s">
        <v>17</v>
      </c>
      <c r="C119" s="75" t="s">
        <v>11</v>
      </c>
      <c r="D119" s="75" t="s">
        <v>147</v>
      </c>
      <c r="E119" s="75"/>
      <c r="F119" s="18">
        <f>SUM(F120)</f>
        <v>38.1</v>
      </c>
    </row>
    <row r="120" spans="1:6" ht="10.5" customHeight="1">
      <c r="A120" s="36" t="s">
        <v>220</v>
      </c>
      <c r="B120" s="75" t="s">
        <v>17</v>
      </c>
      <c r="C120" s="75" t="s">
        <v>11</v>
      </c>
      <c r="D120" s="75" t="s">
        <v>148</v>
      </c>
      <c r="E120" s="76"/>
      <c r="F120" s="18">
        <f>SUM(F121)</f>
        <v>38.1</v>
      </c>
    </row>
    <row r="121" spans="1:6" ht="11.25" customHeight="1">
      <c r="A121" s="19" t="s">
        <v>145</v>
      </c>
      <c r="B121" s="75" t="s">
        <v>17</v>
      </c>
      <c r="C121" s="75" t="s">
        <v>11</v>
      </c>
      <c r="D121" s="75" t="s">
        <v>149</v>
      </c>
      <c r="E121" s="76"/>
      <c r="F121" s="18">
        <f>SUM(F122,F124)</f>
        <v>38.1</v>
      </c>
    </row>
    <row r="122" spans="1:6" ht="9.75" customHeight="1">
      <c r="A122" s="36" t="s">
        <v>292</v>
      </c>
      <c r="B122" s="75" t="s">
        <v>17</v>
      </c>
      <c r="C122" s="75" t="s">
        <v>11</v>
      </c>
      <c r="D122" s="75" t="s">
        <v>291</v>
      </c>
      <c r="E122" s="76"/>
      <c r="F122" s="18">
        <f>SUM(F123)</f>
        <v>20</v>
      </c>
    </row>
    <row r="123" spans="1:6" ht="22.5">
      <c r="A123" s="19" t="s">
        <v>87</v>
      </c>
      <c r="B123" s="76" t="s">
        <v>17</v>
      </c>
      <c r="C123" s="76" t="s">
        <v>11</v>
      </c>
      <c r="D123" s="76" t="s">
        <v>291</v>
      </c>
      <c r="E123" s="76" t="s">
        <v>84</v>
      </c>
      <c r="F123" s="22">
        <v>20</v>
      </c>
    </row>
    <row r="124" spans="1:6" ht="12.75" customHeight="1">
      <c r="A124" s="36" t="s">
        <v>146</v>
      </c>
      <c r="B124" s="75" t="s">
        <v>17</v>
      </c>
      <c r="C124" s="75" t="s">
        <v>11</v>
      </c>
      <c r="D124" s="75" t="s">
        <v>150</v>
      </c>
      <c r="E124" s="76"/>
      <c r="F124" s="18">
        <f>SUM(F125)</f>
        <v>18.100000000000001</v>
      </c>
    </row>
    <row r="125" spans="1:6" ht="22.5">
      <c r="A125" s="19" t="s">
        <v>87</v>
      </c>
      <c r="B125" s="76" t="s">
        <v>17</v>
      </c>
      <c r="C125" s="76" t="s">
        <v>11</v>
      </c>
      <c r="D125" s="76" t="s">
        <v>150</v>
      </c>
      <c r="E125" s="76" t="s">
        <v>84</v>
      </c>
      <c r="F125" s="22">
        <v>18.100000000000001</v>
      </c>
    </row>
    <row r="126" spans="1:6">
      <c r="A126" s="26" t="s">
        <v>19</v>
      </c>
      <c r="B126" s="27" t="s">
        <v>17</v>
      </c>
      <c r="C126" s="27" t="s">
        <v>20</v>
      </c>
      <c r="D126" s="27"/>
      <c r="E126" s="27"/>
      <c r="F126" s="18">
        <f>SUM(F127)</f>
        <v>2300.4</v>
      </c>
    </row>
    <row r="127" spans="1:6" ht="33.75">
      <c r="A127" s="77" t="s">
        <v>348</v>
      </c>
      <c r="B127" s="25" t="s">
        <v>17</v>
      </c>
      <c r="C127" s="25" t="s">
        <v>20</v>
      </c>
      <c r="D127" s="17" t="s">
        <v>157</v>
      </c>
      <c r="E127" s="17"/>
      <c r="F127" s="18">
        <f>SUM(F128)</f>
        <v>2300.4</v>
      </c>
    </row>
    <row r="128" spans="1:6" ht="22.5">
      <c r="A128" s="36" t="s">
        <v>153</v>
      </c>
      <c r="B128" s="21" t="s">
        <v>17</v>
      </c>
      <c r="C128" s="21" t="s">
        <v>20</v>
      </c>
      <c r="D128" s="17" t="s">
        <v>169</v>
      </c>
      <c r="E128" s="21"/>
      <c r="F128" s="18">
        <f>SUM(F129)</f>
        <v>2300.4</v>
      </c>
    </row>
    <row r="129" spans="1:6" ht="22.5">
      <c r="A129" s="45" t="s">
        <v>154</v>
      </c>
      <c r="B129" s="25" t="s">
        <v>17</v>
      </c>
      <c r="C129" s="25" t="s">
        <v>20</v>
      </c>
      <c r="D129" s="17" t="s">
        <v>160</v>
      </c>
      <c r="E129" s="17"/>
      <c r="F129" s="18">
        <f>SUM(F130,F134,F138,F132,F136)</f>
        <v>2300.4</v>
      </c>
    </row>
    <row r="130" spans="1:6" ht="22.5">
      <c r="A130" s="36" t="s">
        <v>155</v>
      </c>
      <c r="B130" s="75" t="s">
        <v>17</v>
      </c>
      <c r="C130" s="75" t="s">
        <v>20</v>
      </c>
      <c r="D130" s="75" t="s">
        <v>161</v>
      </c>
      <c r="E130" s="21"/>
      <c r="F130" s="18">
        <f>SUM(F131)</f>
        <v>335.1</v>
      </c>
    </row>
    <row r="131" spans="1:6" ht="12" customHeight="1">
      <c r="A131" s="19" t="s">
        <v>126</v>
      </c>
      <c r="B131" s="25" t="s">
        <v>17</v>
      </c>
      <c r="C131" s="25" t="s">
        <v>20</v>
      </c>
      <c r="D131" s="76" t="s">
        <v>161</v>
      </c>
      <c r="E131" s="21" t="s">
        <v>80</v>
      </c>
      <c r="F131" s="22">
        <v>335.1</v>
      </c>
    </row>
    <row r="132" spans="1:6" ht="33.75">
      <c r="A132" s="36" t="s">
        <v>156</v>
      </c>
      <c r="B132" s="25" t="s">
        <v>17</v>
      </c>
      <c r="C132" s="25" t="s">
        <v>20</v>
      </c>
      <c r="D132" s="75" t="s">
        <v>162</v>
      </c>
      <c r="E132" s="17"/>
      <c r="F132" s="18">
        <f>SUM(F133)</f>
        <v>57.2</v>
      </c>
    </row>
    <row r="133" spans="1:6" ht="12" customHeight="1">
      <c r="A133" s="19" t="s">
        <v>126</v>
      </c>
      <c r="B133" s="25" t="s">
        <v>17</v>
      </c>
      <c r="C133" s="25" t="s">
        <v>20</v>
      </c>
      <c r="D133" s="76" t="s">
        <v>162</v>
      </c>
      <c r="E133" s="21" t="s">
        <v>80</v>
      </c>
      <c r="F133" s="22">
        <v>57.2</v>
      </c>
    </row>
    <row r="134" spans="1:6" ht="22.5">
      <c r="A134" s="36" t="s">
        <v>163</v>
      </c>
      <c r="B134" s="25" t="s">
        <v>17</v>
      </c>
      <c r="C134" s="25" t="s">
        <v>20</v>
      </c>
      <c r="D134" s="75" t="s">
        <v>164</v>
      </c>
      <c r="E134" s="17"/>
      <c r="F134" s="18">
        <f>SUM(F135)</f>
        <v>1761</v>
      </c>
    </row>
    <row r="135" spans="1:6" ht="11.25" customHeight="1">
      <c r="A135" s="19" t="s">
        <v>78</v>
      </c>
      <c r="B135" s="20" t="s">
        <v>17</v>
      </c>
      <c r="C135" s="20" t="s">
        <v>20</v>
      </c>
      <c r="D135" s="76" t="s">
        <v>164</v>
      </c>
      <c r="E135" s="21" t="s">
        <v>81</v>
      </c>
      <c r="F135" s="22">
        <v>1761</v>
      </c>
    </row>
    <row r="136" spans="1:6" ht="33.75">
      <c r="A136" s="36" t="s">
        <v>287</v>
      </c>
      <c r="B136" s="25" t="s">
        <v>17</v>
      </c>
      <c r="C136" s="25" t="s">
        <v>20</v>
      </c>
      <c r="D136" s="75" t="s">
        <v>286</v>
      </c>
      <c r="E136" s="21"/>
      <c r="F136" s="18">
        <f>SUM(F137)</f>
        <v>13.8</v>
      </c>
    </row>
    <row r="137" spans="1:6" ht="10.5" customHeight="1">
      <c r="A137" s="19" t="s">
        <v>78</v>
      </c>
      <c r="B137" s="20" t="s">
        <v>17</v>
      </c>
      <c r="C137" s="20" t="s">
        <v>20</v>
      </c>
      <c r="D137" s="76" t="s">
        <v>286</v>
      </c>
      <c r="E137" s="21" t="s">
        <v>81</v>
      </c>
      <c r="F137" s="22">
        <v>13.8</v>
      </c>
    </row>
    <row r="138" spans="1:6" ht="22.5">
      <c r="A138" s="36" t="s">
        <v>165</v>
      </c>
      <c r="B138" s="25" t="s">
        <v>17</v>
      </c>
      <c r="C138" s="25" t="s">
        <v>20</v>
      </c>
      <c r="D138" s="75" t="s">
        <v>166</v>
      </c>
      <c r="E138" s="21"/>
      <c r="F138" s="18">
        <f>SUM(F139)</f>
        <v>133.30000000000001</v>
      </c>
    </row>
    <row r="139" spans="1:6" ht="10.5" customHeight="1">
      <c r="A139" s="19" t="s">
        <v>78</v>
      </c>
      <c r="B139" s="20" t="s">
        <v>17</v>
      </c>
      <c r="C139" s="20" t="s">
        <v>20</v>
      </c>
      <c r="D139" s="76" t="s">
        <v>166</v>
      </c>
      <c r="E139" s="21" t="s">
        <v>81</v>
      </c>
      <c r="F139" s="22">
        <v>133.30000000000001</v>
      </c>
    </row>
    <row r="140" spans="1:6">
      <c r="A140" s="78" t="s">
        <v>40</v>
      </c>
      <c r="B140" s="24" t="s">
        <v>17</v>
      </c>
      <c r="C140" s="24" t="s">
        <v>29</v>
      </c>
      <c r="D140" s="27"/>
      <c r="E140" s="27"/>
      <c r="F140" s="18">
        <f>SUM(F141)</f>
        <v>8967.1</v>
      </c>
    </row>
    <row r="141" spans="1:6" ht="33.75">
      <c r="A141" s="77" t="s">
        <v>348</v>
      </c>
      <c r="B141" s="25" t="s">
        <v>17</v>
      </c>
      <c r="C141" s="25" t="s">
        <v>29</v>
      </c>
      <c r="D141" s="17" t="s">
        <v>157</v>
      </c>
      <c r="E141" s="27"/>
      <c r="F141" s="18">
        <f>SUM(F142)</f>
        <v>8967.1</v>
      </c>
    </row>
    <row r="142" spans="1:6" ht="33.75">
      <c r="A142" s="36" t="s">
        <v>167</v>
      </c>
      <c r="B142" s="25" t="s">
        <v>17</v>
      </c>
      <c r="C142" s="25" t="s">
        <v>29</v>
      </c>
      <c r="D142" s="17" t="s">
        <v>158</v>
      </c>
      <c r="E142" s="21"/>
      <c r="F142" s="18">
        <f>SUM(F143)</f>
        <v>8967.1</v>
      </c>
    </row>
    <row r="143" spans="1:6" ht="22.5">
      <c r="A143" s="36" t="s">
        <v>168</v>
      </c>
      <c r="B143" s="25" t="s">
        <v>17</v>
      </c>
      <c r="C143" s="25" t="s">
        <v>29</v>
      </c>
      <c r="D143" s="17" t="s">
        <v>159</v>
      </c>
      <c r="E143" s="21"/>
      <c r="F143" s="18">
        <f>SUM(F144,F146,F148)</f>
        <v>8967.1</v>
      </c>
    </row>
    <row r="144" spans="1:6" ht="22.5">
      <c r="A144" s="36" t="s">
        <v>170</v>
      </c>
      <c r="B144" s="25" t="s">
        <v>17</v>
      </c>
      <c r="C144" s="25" t="s">
        <v>29</v>
      </c>
      <c r="D144" s="17" t="s">
        <v>171</v>
      </c>
      <c r="E144" s="21"/>
      <c r="F144" s="18">
        <f>SUM(F145)</f>
        <v>2399.1</v>
      </c>
    </row>
    <row r="145" spans="1:6" ht="9" customHeight="1">
      <c r="A145" s="19" t="s">
        <v>126</v>
      </c>
      <c r="B145" s="20" t="s">
        <v>17</v>
      </c>
      <c r="C145" s="20" t="s">
        <v>29</v>
      </c>
      <c r="D145" s="21" t="s">
        <v>171</v>
      </c>
      <c r="E145" s="21" t="s">
        <v>80</v>
      </c>
      <c r="F145" s="22">
        <v>2399.1</v>
      </c>
    </row>
    <row r="146" spans="1:6" ht="33.75">
      <c r="A146" s="36" t="s">
        <v>172</v>
      </c>
      <c r="B146" s="25" t="s">
        <v>17</v>
      </c>
      <c r="C146" s="25" t="s">
        <v>29</v>
      </c>
      <c r="D146" s="17" t="s">
        <v>173</v>
      </c>
      <c r="E146" s="21"/>
      <c r="F146" s="18">
        <f>SUM(F147)</f>
        <v>6568</v>
      </c>
    </row>
    <row r="147" spans="1:6" ht="12.75" customHeight="1">
      <c r="A147" s="19" t="s">
        <v>126</v>
      </c>
      <c r="B147" s="20" t="s">
        <v>17</v>
      </c>
      <c r="C147" s="20" t="s">
        <v>29</v>
      </c>
      <c r="D147" s="21" t="s">
        <v>173</v>
      </c>
      <c r="E147" s="21" t="s">
        <v>80</v>
      </c>
      <c r="F147" s="22">
        <v>6568</v>
      </c>
    </row>
    <row r="148" spans="1:6" ht="33.75">
      <c r="A148" s="36" t="s">
        <v>295</v>
      </c>
      <c r="B148" s="25" t="s">
        <v>17</v>
      </c>
      <c r="C148" s="25" t="s">
        <v>29</v>
      </c>
      <c r="D148" s="17" t="s">
        <v>288</v>
      </c>
      <c r="E148" s="21"/>
      <c r="F148" s="18">
        <f>SUM(F149)</f>
        <v>0</v>
      </c>
    </row>
    <row r="149" spans="1:6" ht="12.75" customHeight="1">
      <c r="A149" s="19" t="s">
        <v>126</v>
      </c>
      <c r="B149" s="20" t="s">
        <v>17</v>
      </c>
      <c r="C149" s="20" t="s">
        <v>29</v>
      </c>
      <c r="D149" s="21" t="s">
        <v>288</v>
      </c>
      <c r="E149" s="21" t="s">
        <v>80</v>
      </c>
      <c r="F149" s="22">
        <v>0</v>
      </c>
    </row>
    <row r="150" spans="1:6">
      <c r="A150" s="26" t="s">
        <v>63</v>
      </c>
      <c r="B150" s="27" t="s">
        <v>17</v>
      </c>
      <c r="C150" s="27" t="s">
        <v>50</v>
      </c>
      <c r="D150" s="27"/>
      <c r="E150" s="27"/>
      <c r="F150" s="18">
        <f>SUM(F151)</f>
        <v>12</v>
      </c>
    </row>
    <row r="151" spans="1:6" ht="22.5">
      <c r="A151" s="48" t="s">
        <v>345</v>
      </c>
      <c r="B151" s="75" t="s">
        <v>17</v>
      </c>
      <c r="C151" s="75" t="s">
        <v>50</v>
      </c>
      <c r="D151" s="75" t="s">
        <v>147</v>
      </c>
      <c r="E151" s="17"/>
      <c r="F151" s="18">
        <f>SUM(F152)</f>
        <v>12</v>
      </c>
    </row>
    <row r="152" spans="1:6" ht="12" customHeight="1">
      <c r="A152" s="36" t="s">
        <v>144</v>
      </c>
      <c r="B152" s="75" t="s">
        <v>17</v>
      </c>
      <c r="C152" s="75" t="s">
        <v>50</v>
      </c>
      <c r="D152" s="75" t="s">
        <v>148</v>
      </c>
      <c r="E152" s="17"/>
      <c r="F152" s="18">
        <f>SUM(F153)</f>
        <v>12</v>
      </c>
    </row>
    <row r="153" spans="1:6" ht="12" customHeight="1">
      <c r="A153" s="19" t="s">
        <v>145</v>
      </c>
      <c r="B153" s="75" t="s">
        <v>17</v>
      </c>
      <c r="C153" s="75" t="s">
        <v>50</v>
      </c>
      <c r="D153" s="75" t="s">
        <v>149</v>
      </c>
      <c r="E153" s="17"/>
      <c r="F153" s="18">
        <f>SUM(F154)</f>
        <v>12</v>
      </c>
    </row>
    <row r="154" spans="1:6" ht="22.5">
      <c r="A154" s="36" t="s">
        <v>257</v>
      </c>
      <c r="B154" s="75" t="s">
        <v>17</v>
      </c>
      <c r="C154" s="75" t="s">
        <v>50</v>
      </c>
      <c r="D154" s="75" t="s">
        <v>151</v>
      </c>
      <c r="E154" s="17"/>
      <c r="F154" s="18">
        <f>SUM(F155)</f>
        <v>12</v>
      </c>
    </row>
    <row r="155" spans="1:6" ht="23.25" thickBot="1">
      <c r="A155" s="19" t="s">
        <v>87</v>
      </c>
      <c r="B155" s="21" t="s">
        <v>17</v>
      </c>
      <c r="C155" s="21" t="s">
        <v>50</v>
      </c>
      <c r="D155" s="76" t="s">
        <v>151</v>
      </c>
      <c r="E155" s="20" t="s">
        <v>84</v>
      </c>
      <c r="F155" s="22">
        <v>12</v>
      </c>
    </row>
    <row r="156" spans="1:6" s="4" customFormat="1" ht="14.25" thickTop="1" thickBot="1">
      <c r="A156" s="10" t="s">
        <v>41</v>
      </c>
      <c r="B156" s="11" t="s">
        <v>42</v>
      </c>
      <c r="C156" s="11"/>
      <c r="D156" s="11"/>
      <c r="E156" s="11"/>
      <c r="F156" s="52">
        <f>SUM(F157,F163,F183,F189)</f>
        <v>1497.2</v>
      </c>
    </row>
    <row r="157" spans="1:6" ht="13.5" thickTop="1">
      <c r="A157" s="13" t="s">
        <v>43</v>
      </c>
      <c r="B157" s="14" t="s">
        <v>42</v>
      </c>
      <c r="C157" s="14" t="s">
        <v>11</v>
      </c>
      <c r="D157" s="14"/>
      <c r="E157" s="14"/>
      <c r="F157" s="15">
        <f>SUM(F158)</f>
        <v>93.8</v>
      </c>
    </row>
    <row r="158" spans="1:6" ht="33.75">
      <c r="A158" s="77" t="s">
        <v>349</v>
      </c>
      <c r="B158" s="25" t="s">
        <v>42</v>
      </c>
      <c r="C158" s="25" t="s">
        <v>11</v>
      </c>
      <c r="D158" s="17" t="s">
        <v>176</v>
      </c>
      <c r="E158" s="17"/>
      <c r="F158" s="18">
        <f>SUM(F159)</f>
        <v>93.8</v>
      </c>
    </row>
    <row r="159" spans="1:6" ht="22.5">
      <c r="A159" s="77" t="s">
        <v>174</v>
      </c>
      <c r="B159" s="25" t="s">
        <v>42</v>
      </c>
      <c r="C159" s="25" t="s">
        <v>11</v>
      </c>
      <c r="D159" s="17" t="s">
        <v>177</v>
      </c>
      <c r="E159" s="17"/>
      <c r="F159" s="18">
        <f>SUM(F160)</f>
        <v>93.8</v>
      </c>
    </row>
    <row r="160" spans="1:6" ht="22.5">
      <c r="A160" s="77" t="s">
        <v>175</v>
      </c>
      <c r="B160" s="25" t="s">
        <v>42</v>
      </c>
      <c r="C160" s="25" t="s">
        <v>11</v>
      </c>
      <c r="D160" s="17" t="s">
        <v>179</v>
      </c>
      <c r="E160" s="17"/>
      <c r="F160" s="18">
        <f>SUM(F161)</f>
        <v>93.8</v>
      </c>
    </row>
    <row r="161" spans="1:6" ht="22.5">
      <c r="A161" s="77" t="s">
        <v>324</v>
      </c>
      <c r="B161" s="25" t="s">
        <v>42</v>
      </c>
      <c r="C161" s="25" t="s">
        <v>11</v>
      </c>
      <c r="D161" s="17" t="s">
        <v>180</v>
      </c>
      <c r="E161" s="17"/>
      <c r="F161" s="18">
        <f>SUM(F162)</f>
        <v>93.8</v>
      </c>
    </row>
    <row r="162" spans="1:6" ht="9.75" customHeight="1">
      <c r="A162" s="19" t="s">
        <v>126</v>
      </c>
      <c r="B162" s="21" t="s">
        <v>42</v>
      </c>
      <c r="C162" s="21" t="s">
        <v>11</v>
      </c>
      <c r="D162" s="21" t="s">
        <v>180</v>
      </c>
      <c r="E162" s="21" t="s">
        <v>80</v>
      </c>
      <c r="F162" s="22">
        <v>93.8</v>
      </c>
    </row>
    <row r="163" spans="1:6">
      <c r="A163" s="38" t="s">
        <v>52</v>
      </c>
      <c r="B163" s="27" t="s">
        <v>42</v>
      </c>
      <c r="C163" s="27" t="s">
        <v>25</v>
      </c>
      <c r="D163" s="27"/>
      <c r="E163" s="27"/>
      <c r="F163" s="18">
        <f>SUM(F164,F179)</f>
        <v>1203.4000000000001</v>
      </c>
    </row>
    <row r="164" spans="1:6" ht="33.75">
      <c r="A164" s="77" t="s">
        <v>349</v>
      </c>
      <c r="B164" s="17" t="s">
        <v>42</v>
      </c>
      <c r="C164" s="17" t="s">
        <v>25</v>
      </c>
      <c r="D164" s="17" t="s">
        <v>176</v>
      </c>
      <c r="E164" s="21"/>
      <c r="F164" s="18">
        <f>SUM(F165,F175)</f>
        <v>1168.4000000000001</v>
      </c>
    </row>
    <row r="165" spans="1:6" ht="22.5">
      <c r="A165" s="77" t="s">
        <v>174</v>
      </c>
      <c r="B165" s="21" t="s">
        <v>42</v>
      </c>
      <c r="C165" s="21" t="s">
        <v>25</v>
      </c>
      <c r="D165" s="17" t="s">
        <v>177</v>
      </c>
      <c r="E165" s="21"/>
      <c r="F165" s="18">
        <f>SUM(F166)</f>
        <v>988.7</v>
      </c>
    </row>
    <row r="166" spans="1:6" ht="22.5">
      <c r="A166" s="77" t="s">
        <v>175</v>
      </c>
      <c r="B166" s="25" t="s">
        <v>42</v>
      </c>
      <c r="C166" s="25" t="s">
        <v>25</v>
      </c>
      <c r="D166" s="17" t="s">
        <v>179</v>
      </c>
      <c r="E166" s="21"/>
      <c r="F166" s="18">
        <f>SUM(F167,F169,F171,F173)</f>
        <v>988.7</v>
      </c>
    </row>
    <row r="167" spans="1:6" ht="10.5" customHeight="1">
      <c r="A167" s="36" t="s">
        <v>373</v>
      </c>
      <c r="B167" s="17" t="s">
        <v>42</v>
      </c>
      <c r="C167" s="17" t="s">
        <v>25</v>
      </c>
      <c r="D167" s="17" t="s">
        <v>374</v>
      </c>
      <c r="E167" s="21"/>
      <c r="F167" s="18">
        <f>SUM(F168)</f>
        <v>600</v>
      </c>
    </row>
    <row r="168" spans="1:6" ht="12" customHeight="1">
      <c r="A168" s="19" t="s">
        <v>78</v>
      </c>
      <c r="B168" s="17" t="s">
        <v>42</v>
      </c>
      <c r="C168" s="17" t="s">
        <v>25</v>
      </c>
      <c r="D168" s="21" t="s">
        <v>374</v>
      </c>
      <c r="E168" s="17" t="s">
        <v>81</v>
      </c>
      <c r="F168" s="22">
        <v>600</v>
      </c>
    </row>
    <row r="169" spans="1:6" ht="22.5">
      <c r="A169" s="77" t="s">
        <v>328</v>
      </c>
      <c r="B169" s="25" t="s">
        <v>42</v>
      </c>
      <c r="C169" s="25" t="s">
        <v>25</v>
      </c>
      <c r="D169" s="17" t="s">
        <v>326</v>
      </c>
      <c r="E169" s="17"/>
      <c r="F169" s="18">
        <f t="shared" ref="F169:F171" si="2">SUM(F170)</f>
        <v>0</v>
      </c>
    </row>
    <row r="170" spans="1:6" ht="9.75" customHeight="1">
      <c r="A170" s="19" t="s">
        <v>126</v>
      </c>
      <c r="B170" s="21" t="s">
        <v>42</v>
      </c>
      <c r="C170" s="21" t="s">
        <v>25</v>
      </c>
      <c r="D170" s="21" t="s">
        <v>326</v>
      </c>
      <c r="E170" s="21" t="s">
        <v>80</v>
      </c>
      <c r="F170" s="22">
        <v>0</v>
      </c>
    </row>
    <row r="171" spans="1:6" ht="22.5">
      <c r="A171" s="36" t="s">
        <v>329</v>
      </c>
      <c r="B171" s="25" t="s">
        <v>42</v>
      </c>
      <c r="C171" s="25" t="s">
        <v>25</v>
      </c>
      <c r="D171" s="17" t="s">
        <v>327</v>
      </c>
      <c r="E171" s="17"/>
      <c r="F171" s="18">
        <f t="shared" si="2"/>
        <v>0</v>
      </c>
    </row>
    <row r="172" spans="1:6" ht="12.75" customHeight="1">
      <c r="A172" s="19" t="s">
        <v>126</v>
      </c>
      <c r="B172" s="21" t="s">
        <v>42</v>
      </c>
      <c r="C172" s="21" t="s">
        <v>25</v>
      </c>
      <c r="D172" s="21" t="s">
        <v>327</v>
      </c>
      <c r="E172" s="21" t="s">
        <v>80</v>
      </c>
      <c r="F172" s="22">
        <v>0</v>
      </c>
    </row>
    <row r="173" spans="1:6" ht="33.75">
      <c r="A173" s="36" t="s">
        <v>178</v>
      </c>
      <c r="B173" s="21" t="s">
        <v>42</v>
      </c>
      <c r="C173" s="21" t="s">
        <v>25</v>
      </c>
      <c r="D173" s="17" t="s">
        <v>181</v>
      </c>
      <c r="E173" s="21"/>
      <c r="F173" s="18">
        <f>SUM(F174)</f>
        <v>388.7</v>
      </c>
    </row>
    <row r="174" spans="1:6" ht="10.5" customHeight="1">
      <c r="A174" s="19" t="s">
        <v>26</v>
      </c>
      <c r="B174" s="20" t="s">
        <v>42</v>
      </c>
      <c r="C174" s="20" t="s">
        <v>25</v>
      </c>
      <c r="D174" s="21" t="s">
        <v>181</v>
      </c>
      <c r="E174" s="21" t="s">
        <v>85</v>
      </c>
      <c r="F174" s="22">
        <v>388.7</v>
      </c>
    </row>
    <row r="175" spans="1:6" ht="22.5">
      <c r="A175" s="36" t="s">
        <v>360</v>
      </c>
      <c r="B175" s="79" t="s">
        <v>42</v>
      </c>
      <c r="C175" s="79" t="s">
        <v>25</v>
      </c>
      <c r="D175" s="80" t="s">
        <v>361</v>
      </c>
      <c r="E175" s="81"/>
      <c r="F175" s="74">
        <f>SUM(F176)</f>
        <v>179.7</v>
      </c>
    </row>
    <row r="176" spans="1:6" ht="10.5" customHeight="1">
      <c r="A176" s="36" t="s">
        <v>362</v>
      </c>
      <c r="B176" s="79" t="s">
        <v>42</v>
      </c>
      <c r="C176" s="79" t="s">
        <v>25</v>
      </c>
      <c r="D176" s="17" t="s">
        <v>363</v>
      </c>
      <c r="E176" s="21"/>
      <c r="F176" s="74">
        <f>SUM(F177)</f>
        <v>179.7</v>
      </c>
    </row>
    <row r="177" spans="1:6" ht="22.5" customHeight="1">
      <c r="A177" s="45" t="s">
        <v>364</v>
      </c>
      <c r="B177" s="25" t="s">
        <v>42</v>
      </c>
      <c r="C177" s="25" t="s">
        <v>25</v>
      </c>
      <c r="D177" s="17" t="s">
        <v>365</v>
      </c>
      <c r="E177" s="41"/>
      <c r="F177" s="18">
        <f>SUM(F178)</f>
        <v>179.7</v>
      </c>
    </row>
    <row r="178" spans="1:6" ht="10.5" customHeight="1">
      <c r="A178" s="19" t="s">
        <v>278</v>
      </c>
      <c r="B178" s="20" t="s">
        <v>42</v>
      </c>
      <c r="C178" s="20" t="s">
        <v>25</v>
      </c>
      <c r="D178" s="21" t="s">
        <v>365</v>
      </c>
      <c r="E178" s="42" t="s">
        <v>277</v>
      </c>
      <c r="F178" s="22">
        <v>179.7</v>
      </c>
    </row>
    <row r="179" spans="1:6" ht="10.5" customHeight="1">
      <c r="A179" s="40" t="s">
        <v>273</v>
      </c>
      <c r="B179" s="20" t="s">
        <v>42</v>
      </c>
      <c r="C179" s="20" t="s">
        <v>25</v>
      </c>
      <c r="D179" s="42" t="s">
        <v>274</v>
      </c>
      <c r="E179" s="20"/>
      <c r="F179" s="34">
        <f>F180</f>
        <v>35</v>
      </c>
    </row>
    <row r="180" spans="1:6" ht="10.5" customHeight="1">
      <c r="A180" s="40" t="s">
        <v>275</v>
      </c>
      <c r="B180" s="20" t="s">
        <v>42</v>
      </c>
      <c r="C180" s="20" t="s">
        <v>25</v>
      </c>
      <c r="D180" s="42" t="s">
        <v>101</v>
      </c>
      <c r="E180" s="20"/>
      <c r="F180" s="34">
        <f>F181</f>
        <v>35</v>
      </c>
    </row>
    <row r="181" spans="1:6" ht="10.5" customHeight="1">
      <c r="A181" s="43" t="s">
        <v>104</v>
      </c>
      <c r="B181" s="25" t="s">
        <v>42</v>
      </c>
      <c r="C181" s="25" t="s">
        <v>25</v>
      </c>
      <c r="D181" s="42" t="s">
        <v>105</v>
      </c>
      <c r="E181" s="20"/>
      <c r="F181" s="34">
        <f>F182</f>
        <v>35</v>
      </c>
    </row>
    <row r="182" spans="1:6" ht="10.5" customHeight="1">
      <c r="A182" s="19" t="s">
        <v>126</v>
      </c>
      <c r="B182" s="20" t="s">
        <v>42</v>
      </c>
      <c r="C182" s="20" t="s">
        <v>25</v>
      </c>
      <c r="D182" s="42" t="s">
        <v>105</v>
      </c>
      <c r="E182" s="20" t="s">
        <v>80</v>
      </c>
      <c r="F182" s="29">
        <v>35</v>
      </c>
    </row>
    <row r="183" spans="1:6">
      <c r="A183" s="26" t="s">
        <v>44</v>
      </c>
      <c r="B183" s="27" t="s">
        <v>42</v>
      </c>
      <c r="C183" s="27" t="s">
        <v>13</v>
      </c>
      <c r="D183" s="27"/>
      <c r="E183" s="27"/>
      <c r="F183" s="18">
        <f>SUM(F184)</f>
        <v>200</v>
      </c>
    </row>
    <row r="184" spans="1:6" ht="22.5">
      <c r="A184" s="82" t="s">
        <v>346</v>
      </c>
      <c r="B184" s="17" t="s">
        <v>42</v>
      </c>
      <c r="C184" s="17" t="s">
        <v>13</v>
      </c>
      <c r="D184" s="17" t="s">
        <v>185</v>
      </c>
      <c r="E184" s="21"/>
      <c r="F184" s="74">
        <f>SUM(F185)</f>
        <v>200</v>
      </c>
    </row>
    <row r="185" spans="1:6" ht="22.5">
      <c r="A185" s="36" t="s">
        <v>182</v>
      </c>
      <c r="B185" s="17" t="s">
        <v>42</v>
      </c>
      <c r="C185" s="17" t="s">
        <v>13</v>
      </c>
      <c r="D185" s="17" t="s">
        <v>186</v>
      </c>
      <c r="E185" s="21"/>
      <c r="F185" s="74">
        <f>SUM(F186)</f>
        <v>200</v>
      </c>
    </row>
    <row r="186" spans="1:6" ht="10.5" customHeight="1">
      <c r="A186" s="44" t="s">
        <v>183</v>
      </c>
      <c r="B186" s="25" t="s">
        <v>42</v>
      </c>
      <c r="C186" s="25" t="s">
        <v>13</v>
      </c>
      <c r="D186" s="17" t="s">
        <v>187</v>
      </c>
      <c r="E186" s="27"/>
      <c r="F186" s="18">
        <f>SUM(F187)</f>
        <v>200</v>
      </c>
    </row>
    <row r="187" spans="1:6" ht="45">
      <c r="A187" s="36" t="s">
        <v>184</v>
      </c>
      <c r="B187" s="25" t="s">
        <v>42</v>
      </c>
      <c r="C187" s="25" t="s">
        <v>13</v>
      </c>
      <c r="D187" s="17" t="s">
        <v>188</v>
      </c>
      <c r="E187" s="21"/>
      <c r="F187" s="18">
        <f>SUM(F188)</f>
        <v>200</v>
      </c>
    </row>
    <row r="188" spans="1:6" ht="11.25" customHeight="1">
      <c r="A188" s="19" t="s">
        <v>26</v>
      </c>
      <c r="B188" s="21" t="s">
        <v>42</v>
      </c>
      <c r="C188" s="21" t="s">
        <v>13</v>
      </c>
      <c r="D188" s="21" t="s">
        <v>188</v>
      </c>
      <c r="E188" s="21" t="s">
        <v>85</v>
      </c>
      <c r="F188" s="63">
        <v>200</v>
      </c>
    </row>
    <row r="189" spans="1:6" ht="9.75" customHeight="1">
      <c r="A189" s="32" t="s">
        <v>376</v>
      </c>
      <c r="B189" s="27" t="s">
        <v>42</v>
      </c>
      <c r="C189" s="27" t="s">
        <v>42</v>
      </c>
      <c r="D189" s="21"/>
      <c r="E189" s="21"/>
      <c r="F189" s="58">
        <f>SUM(F190)</f>
        <v>0</v>
      </c>
    </row>
    <row r="190" spans="1:6" ht="33.75">
      <c r="A190" s="77" t="s">
        <v>348</v>
      </c>
      <c r="B190" s="17" t="s">
        <v>42</v>
      </c>
      <c r="C190" s="17" t="s">
        <v>42</v>
      </c>
      <c r="D190" s="17" t="s">
        <v>157</v>
      </c>
      <c r="E190" s="21"/>
      <c r="F190" s="58">
        <f>SUM(F191)</f>
        <v>0</v>
      </c>
    </row>
    <row r="191" spans="1:6" ht="9" customHeight="1">
      <c r="A191" s="36" t="s">
        <v>367</v>
      </c>
      <c r="B191" s="17" t="s">
        <v>42</v>
      </c>
      <c r="C191" s="17" t="s">
        <v>42</v>
      </c>
      <c r="D191" s="17" t="s">
        <v>370</v>
      </c>
      <c r="E191" s="21"/>
      <c r="F191" s="58">
        <f>SUM(F192)</f>
        <v>0</v>
      </c>
    </row>
    <row r="192" spans="1:6" ht="9.75" customHeight="1">
      <c r="A192" s="45" t="s">
        <v>368</v>
      </c>
      <c r="B192" s="17" t="s">
        <v>42</v>
      </c>
      <c r="C192" s="17" t="s">
        <v>42</v>
      </c>
      <c r="D192" s="17" t="s">
        <v>371</v>
      </c>
      <c r="E192" s="21"/>
      <c r="F192" s="58">
        <f>SUM(F193)</f>
        <v>0</v>
      </c>
    </row>
    <row r="193" spans="1:6" ht="22.5">
      <c r="A193" s="36" t="s">
        <v>369</v>
      </c>
      <c r="B193" s="17" t="s">
        <v>42</v>
      </c>
      <c r="C193" s="17" t="s">
        <v>42</v>
      </c>
      <c r="D193" s="17" t="s">
        <v>372</v>
      </c>
      <c r="E193" s="21"/>
      <c r="F193" s="58">
        <f>SUM(F194)</f>
        <v>0</v>
      </c>
    </row>
    <row r="194" spans="1:6" ht="12" customHeight="1" thickBot="1">
      <c r="A194" s="19" t="s">
        <v>26</v>
      </c>
      <c r="B194" s="21" t="s">
        <v>42</v>
      </c>
      <c r="C194" s="21" t="s">
        <v>42</v>
      </c>
      <c r="D194" s="21" t="s">
        <v>372</v>
      </c>
      <c r="E194" s="21" t="s">
        <v>85</v>
      </c>
      <c r="F194" s="63">
        <v>0</v>
      </c>
    </row>
    <row r="195" spans="1:6" s="4" customFormat="1" ht="14.25" thickTop="1" thickBot="1">
      <c r="A195" s="10" t="s">
        <v>21</v>
      </c>
      <c r="B195" s="11" t="s">
        <v>22</v>
      </c>
      <c r="C195" s="11"/>
      <c r="D195" s="11"/>
      <c r="E195" s="11"/>
      <c r="F195" s="52">
        <f>SUM(F196,F213,F241,F256,F265)</f>
        <v>52325.299999999988</v>
      </c>
    </row>
    <row r="196" spans="1:6" s="4" customFormat="1" ht="13.5" thickTop="1">
      <c r="A196" s="13" t="s">
        <v>23</v>
      </c>
      <c r="B196" s="14" t="s">
        <v>22</v>
      </c>
      <c r="C196" s="14" t="s">
        <v>11</v>
      </c>
      <c r="D196" s="14"/>
      <c r="E196" s="14"/>
      <c r="F196" s="15">
        <f>SUM(F197,F208)</f>
        <v>12663.5</v>
      </c>
    </row>
    <row r="197" spans="1:6" ht="22.5">
      <c r="A197" s="45" t="s">
        <v>345</v>
      </c>
      <c r="B197" s="17" t="s">
        <v>22</v>
      </c>
      <c r="C197" s="17" t="s">
        <v>11</v>
      </c>
      <c r="D197" s="17" t="s">
        <v>147</v>
      </c>
      <c r="E197" s="17"/>
      <c r="F197" s="18">
        <f>SUM(F198)</f>
        <v>12663.5</v>
      </c>
    </row>
    <row r="198" spans="1:6" ht="12" customHeight="1">
      <c r="A198" s="36" t="s">
        <v>189</v>
      </c>
      <c r="B198" s="20" t="s">
        <v>22</v>
      </c>
      <c r="C198" s="20" t="s">
        <v>11</v>
      </c>
      <c r="D198" s="17" t="s">
        <v>192</v>
      </c>
      <c r="E198" s="21"/>
      <c r="F198" s="34">
        <f>SUM(F199)</f>
        <v>12663.5</v>
      </c>
    </row>
    <row r="199" spans="1:6" ht="12" customHeight="1">
      <c r="A199" s="45" t="s">
        <v>190</v>
      </c>
      <c r="B199" s="25" t="s">
        <v>22</v>
      </c>
      <c r="C199" s="25" t="s">
        <v>11</v>
      </c>
      <c r="D199" s="17" t="s">
        <v>193</v>
      </c>
      <c r="E199" s="17"/>
      <c r="F199" s="34">
        <f>SUM(F200,F202,F204,F206)</f>
        <v>12663.5</v>
      </c>
    </row>
    <row r="200" spans="1:6" ht="12" customHeight="1">
      <c r="A200" s="36" t="s">
        <v>191</v>
      </c>
      <c r="B200" s="25" t="s">
        <v>22</v>
      </c>
      <c r="C200" s="25" t="s">
        <v>11</v>
      </c>
      <c r="D200" s="17" t="s">
        <v>194</v>
      </c>
      <c r="E200" s="21"/>
      <c r="F200" s="34">
        <f>SUM(F201)</f>
        <v>4025.4</v>
      </c>
    </row>
    <row r="201" spans="1:6" ht="22.5">
      <c r="A201" s="19" t="s">
        <v>87</v>
      </c>
      <c r="B201" s="20" t="s">
        <v>22</v>
      </c>
      <c r="C201" s="20" t="s">
        <v>11</v>
      </c>
      <c r="D201" s="21" t="s">
        <v>194</v>
      </c>
      <c r="E201" s="21" t="s">
        <v>84</v>
      </c>
      <c r="F201" s="29">
        <v>4025.4</v>
      </c>
    </row>
    <row r="202" spans="1:6" ht="45">
      <c r="A202" s="45" t="s">
        <v>195</v>
      </c>
      <c r="B202" s="25" t="s">
        <v>22</v>
      </c>
      <c r="C202" s="25" t="s">
        <v>11</v>
      </c>
      <c r="D202" s="17" t="s">
        <v>196</v>
      </c>
      <c r="E202" s="17"/>
      <c r="F202" s="34">
        <f>SUM(F203)</f>
        <v>0</v>
      </c>
    </row>
    <row r="203" spans="1:6" ht="22.5">
      <c r="A203" s="19" t="s">
        <v>87</v>
      </c>
      <c r="B203" s="20" t="s">
        <v>22</v>
      </c>
      <c r="C203" s="20" t="s">
        <v>11</v>
      </c>
      <c r="D203" s="21" t="s">
        <v>196</v>
      </c>
      <c r="E203" s="21" t="s">
        <v>84</v>
      </c>
      <c r="F203" s="29">
        <v>0</v>
      </c>
    </row>
    <row r="204" spans="1:6" ht="45" customHeight="1">
      <c r="A204" s="45" t="s">
        <v>322</v>
      </c>
      <c r="B204" s="25" t="s">
        <v>22</v>
      </c>
      <c r="C204" s="25" t="s">
        <v>11</v>
      </c>
      <c r="D204" s="17" t="s">
        <v>197</v>
      </c>
      <c r="E204" s="21"/>
      <c r="F204" s="34">
        <f>SUM(F205)</f>
        <v>8638.1</v>
      </c>
    </row>
    <row r="205" spans="1:6" ht="22.5">
      <c r="A205" s="19" t="s">
        <v>87</v>
      </c>
      <c r="B205" s="20" t="s">
        <v>22</v>
      </c>
      <c r="C205" s="20" t="s">
        <v>11</v>
      </c>
      <c r="D205" s="21" t="s">
        <v>197</v>
      </c>
      <c r="E205" s="21" t="s">
        <v>84</v>
      </c>
      <c r="F205" s="29">
        <v>8638.1</v>
      </c>
    </row>
    <row r="206" spans="1:6" ht="12" customHeight="1">
      <c r="A206" s="36" t="s">
        <v>198</v>
      </c>
      <c r="B206" s="25" t="s">
        <v>22</v>
      </c>
      <c r="C206" s="25" t="s">
        <v>11</v>
      </c>
      <c r="D206" s="17" t="s">
        <v>199</v>
      </c>
      <c r="E206" s="21"/>
      <c r="F206" s="34">
        <f>SUM(F207)</f>
        <v>0</v>
      </c>
    </row>
    <row r="207" spans="1:6" ht="22.5">
      <c r="A207" s="19" t="s">
        <v>87</v>
      </c>
      <c r="B207" s="20" t="s">
        <v>22</v>
      </c>
      <c r="C207" s="20" t="s">
        <v>11</v>
      </c>
      <c r="D207" s="21" t="s">
        <v>199</v>
      </c>
      <c r="E207" s="21" t="s">
        <v>84</v>
      </c>
      <c r="F207" s="29">
        <v>0</v>
      </c>
    </row>
    <row r="208" spans="1:6" ht="23.25" customHeight="1">
      <c r="A208" s="45" t="s">
        <v>352</v>
      </c>
      <c r="B208" s="25" t="s">
        <v>22</v>
      </c>
      <c r="C208" s="25" t="s">
        <v>11</v>
      </c>
      <c r="D208" s="17" t="s">
        <v>216</v>
      </c>
      <c r="E208" s="17"/>
      <c r="F208" s="34">
        <f>SUM(F209)</f>
        <v>0</v>
      </c>
    </row>
    <row r="209" spans="1:6" ht="22.5">
      <c r="A209" s="45" t="s">
        <v>213</v>
      </c>
      <c r="B209" s="25" t="s">
        <v>22</v>
      </c>
      <c r="C209" s="25" t="s">
        <v>11</v>
      </c>
      <c r="D209" s="17" t="s">
        <v>217</v>
      </c>
      <c r="E209" s="17"/>
      <c r="F209" s="34">
        <f>SUM(F210)</f>
        <v>0</v>
      </c>
    </row>
    <row r="210" spans="1:6" ht="12" customHeight="1">
      <c r="A210" s="45" t="s">
        <v>234</v>
      </c>
      <c r="B210" s="25" t="s">
        <v>22</v>
      </c>
      <c r="C210" s="25" t="s">
        <v>11</v>
      </c>
      <c r="D210" s="17" t="s">
        <v>237</v>
      </c>
      <c r="E210" s="17"/>
      <c r="F210" s="34">
        <f>SUM(F211)</f>
        <v>0</v>
      </c>
    </row>
    <row r="211" spans="1:6" ht="33.75">
      <c r="A211" s="45" t="s">
        <v>323</v>
      </c>
      <c r="B211" s="25" t="s">
        <v>22</v>
      </c>
      <c r="C211" s="25" t="s">
        <v>11</v>
      </c>
      <c r="D211" s="17" t="s">
        <v>310</v>
      </c>
      <c r="E211" s="17"/>
      <c r="F211" s="34">
        <f>SUM(F212)</f>
        <v>0</v>
      </c>
    </row>
    <row r="212" spans="1:6" ht="22.5">
      <c r="A212" s="19" t="s">
        <v>87</v>
      </c>
      <c r="B212" s="20" t="s">
        <v>22</v>
      </c>
      <c r="C212" s="20" t="s">
        <v>11</v>
      </c>
      <c r="D212" s="21" t="s">
        <v>310</v>
      </c>
      <c r="E212" s="21" t="s">
        <v>84</v>
      </c>
      <c r="F212" s="29">
        <v>0</v>
      </c>
    </row>
    <row r="213" spans="1:6">
      <c r="A213" s="26" t="s">
        <v>24</v>
      </c>
      <c r="B213" s="39" t="s">
        <v>22</v>
      </c>
      <c r="C213" s="39" t="s">
        <v>25</v>
      </c>
      <c r="D213" s="39"/>
      <c r="E213" s="39"/>
      <c r="F213" s="34">
        <f>SUM(F214,F229,F237)</f>
        <v>31949.899999999998</v>
      </c>
    </row>
    <row r="214" spans="1:6" ht="22.5">
      <c r="A214" s="45" t="s">
        <v>345</v>
      </c>
      <c r="B214" s="25" t="s">
        <v>22</v>
      </c>
      <c r="C214" s="25" t="s">
        <v>25</v>
      </c>
      <c r="D214" s="17" t="s">
        <v>147</v>
      </c>
      <c r="E214" s="17"/>
      <c r="F214" s="34">
        <f>SUM(F215)</f>
        <v>31547.399999999998</v>
      </c>
    </row>
    <row r="215" spans="1:6" ht="10.5" customHeight="1">
      <c r="A215" s="36" t="s">
        <v>189</v>
      </c>
      <c r="B215" s="25" t="s">
        <v>22</v>
      </c>
      <c r="C215" s="25" t="s">
        <v>25</v>
      </c>
      <c r="D215" s="17" t="s">
        <v>192</v>
      </c>
      <c r="E215" s="17"/>
      <c r="F215" s="34">
        <f>SUM(F216)</f>
        <v>31547.399999999998</v>
      </c>
    </row>
    <row r="216" spans="1:6" ht="11.25" customHeight="1">
      <c r="A216" s="45" t="s">
        <v>200</v>
      </c>
      <c r="B216" s="25" t="s">
        <v>22</v>
      </c>
      <c r="C216" s="25" t="s">
        <v>25</v>
      </c>
      <c r="D216" s="17" t="s">
        <v>201</v>
      </c>
      <c r="E216" s="17"/>
      <c r="F216" s="34">
        <f>SUM(F217,F223,F221,F225,F227,F219)</f>
        <v>31547.399999999998</v>
      </c>
    </row>
    <row r="217" spans="1:6" ht="10.5" customHeight="1">
      <c r="A217" s="45" t="s">
        <v>191</v>
      </c>
      <c r="B217" s="25" t="s">
        <v>22</v>
      </c>
      <c r="C217" s="25" t="s">
        <v>25</v>
      </c>
      <c r="D217" s="17" t="s">
        <v>202</v>
      </c>
      <c r="E217" s="17"/>
      <c r="F217" s="34">
        <f>SUM(F218)</f>
        <v>10441.700000000001</v>
      </c>
    </row>
    <row r="218" spans="1:6" ht="22.5">
      <c r="A218" s="19" t="s">
        <v>87</v>
      </c>
      <c r="B218" s="20" t="s">
        <v>22</v>
      </c>
      <c r="C218" s="20" t="s">
        <v>25</v>
      </c>
      <c r="D218" s="21" t="s">
        <v>202</v>
      </c>
      <c r="E218" s="21" t="s">
        <v>84</v>
      </c>
      <c r="F218" s="29">
        <v>10441.700000000001</v>
      </c>
    </row>
    <row r="219" spans="1:6" ht="10.5" customHeight="1">
      <c r="A219" s="36" t="s">
        <v>342</v>
      </c>
      <c r="B219" s="25" t="s">
        <v>22</v>
      </c>
      <c r="C219" s="25" t="s">
        <v>25</v>
      </c>
      <c r="D219" s="17" t="s">
        <v>357</v>
      </c>
      <c r="E219" s="17"/>
      <c r="F219" s="34">
        <f>SUM(F220)</f>
        <v>91.8</v>
      </c>
    </row>
    <row r="220" spans="1:6" ht="22.5">
      <c r="A220" s="19" t="s">
        <v>87</v>
      </c>
      <c r="B220" s="20" t="s">
        <v>22</v>
      </c>
      <c r="C220" s="20" t="s">
        <v>25</v>
      </c>
      <c r="D220" s="21" t="s">
        <v>357</v>
      </c>
      <c r="E220" s="21" t="s">
        <v>84</v>
      </c>
      <c r="F220" s="29">
        <v>91.8</v>
      </c>
    </row>
    <row r="221" spans="1:6" ht="12" customHeight="1">
      <c r="A221" s="45" t="s">
        <v>205</v>
      </c>
      <c r="B221" s="25" t="s">
        <v>22</v>
      </c>
      <c r="C221" s="25" t="s">
        <v>25</v>
      </c>
      <c r="D221" s="25" t="s">
        <v>206</v>
      </c>
      <c r="E221" s="25"/>
      <c r="F221" s="34">
        <f>SUM(F222)</f>
        <v>826.9</v>
      </c>
    </row>
    <row r="222" spans="1:6" ht="22.5">
      <c r="A222" s="19" t="s">
        <v>87</v>
      </c>
      <c r="B222" s="20" t="s">
        <v>22</v>
      </c>
      <c r="C222" s="20" t="s">
        <v>25</v>
      </c>
      <c r="D222" s="20" t="s">
        <v>206</v>
      </c>
      <c r="E222" s="21" t="s">
        <v>84</v>
      </c>
      <c r="F222" s="29">
        <v>826.9</v>
      </c>
    </row>
    <row r="223" spans="1:6" ht="22.5">
      <c r="A223" s="36" t="s">
        <v>294</v>
      </c>
      <c r="B223" s="25" t="s">
        <v>22</v>
      </c>
      <c r="C223" s="25" t="s">
        <v>25</v>
      </c>
      <c r="D223" s="25" t="s">
        <v>293</v>
      </c>
      <c r="E223" s="21"/>
      <c r="F223" s="34">
        <f>SUM(F224)</f>
        <v>850</v>
      </c>
    </row>
    <row r="224" spans="1:6" ht="22.5">
      <c r="A224" s="19" t="s">
        <v>87</v>
      </c>
      <c r="B224" s="20" t="s">
        <v>22</v>
      </c>
      <c r="C224" s="20" t="s">
        <v>25</v>
      </c>
      <c r="D224" s="20" t="s">
        <v>293</v>
      </c>
      <c r="E224" s="21" t="s">
        <v>84</v>
      </c>
      <c r="F224" s="29">
        <v>850</v>
      </c>
    </row>
    <row r="225" spans="1:6" ht="43.5" customHeight="1">
      <c r="A225" s="45" t="s">
        <v>322</v>
      </c>
      <c r="B225" s="25" t="s">
        <v>22</v>
      </c>
      <c r="C225" s="25" t="s">
        <v>25</v>
      </c>
      <c r="D225" s="17" t="s">
        <v>207</v>
      </c>
      <c r="E225" s="17"/>
      <c r="F225" s="34">
        <f>SUM(F226)</f>
        <v>18998</v>
      </c>
    </row>
    <row r="226" spans="1:6" ht="22.5">
      <c r="A226" s="19" t="s">
        <v>87</v>
      </c>
      <c r="B226" s="20" t="s">
        <v>22</v>
      </c>
      <c r="C226" s="20" t="s">
        <v>25</v>
      </c>
      <c r="D226" s="21" t="s">
        <v>207</v>
      </c>
      <c r="E226" s="21" t="s">
        <v>84</v>
      </c>
      <c r="F226" s="29">
        <v>18998</v>
      </c>
    </row>
    <row r="227" spans="1:6" ht="22.5">
      <c r="A227" s="45" t="s">
        <v>208</v>
      </c>
      <c r="B227" s="25" t="s">
        <v>22</v>
      </c>
      <c r="C227" s="25" t="s">
        <v>25</v>
      </c>
      <c r="D227" s="17" t="s">
        <v>209</v>
      </c>
      <c r="E227" s="17"/>
      <c r="F227" s="34">
        <f>SUM(F228)</f>
        <v>339</v>
      </c>
    </row>
    <row r="228" spans="1:6" ht="22.5">
      <c r="A228" s="19" t="s">
        <v>87</v>
      </c>
      <c r="B228" s="20" t="s">
        <v>22</v>
      </c>
      <c r="C228" s="20" t="s">
        <v>25</v>
      </c>
      <c r="D228" s="21" t="s">
        <v>209</v>
      </c>
      <c r="E228" s="21" t="s">
        <v>84</v>
      </c>
      <c r="F228" s="29">
        <v>339</v>
      </c>
    </row>
    <row r="229" spans="1:6" ht="22.5" customHeight="1">
      <c r="A229" s="45" t="s">
        <v>352</v>
      </c>
      <c r="B229" s="25" t="s">
        <v>22</v>
      </c>
      <c r="C229" s="25" t="s">
        <v>25</v>
      </c>
      <c r="D229" s="17" t="s">
        <v>216</v>
      </c>
      <c r="E229" s="17"/>
      <c r="F229" s="34">
        <f>SUM(F230)</f>
        <v>377.2</v>
      </c>
    </row>
    <row r="230" spans="1:6" ht="22.5">
      <c r="A230" s="45" t="s">
        <v>213</v>
      </c>
      <c r="B230" s="25" t="s">
        <v>22</v>
      </c>
      <c r="C230" s="25" t="s">
        <v>25</v>
      </c>
      <c r="D230" s="17" t="s">
        <v>217</v>
      </c>
      <c r="E230" s="17"/>
      <c r="F230" s="34">
        <f>SUM(F231,F234)</f>
        <v>377.2</v>
      </c>
    </row>
    <row r="231" spans="1:6" ht="14.25" customHeight="1">
      <c r="A231" s="45" t="s">
        <v>234</v>
      </c>
      <c r="B231" s="25" t="s">
        <v>22</v>
      </c>
      <c r="C231" s="25" t="s">
        <v>25</v>
      </c>
      <c r="D231" s="17" t="s">
        <v>237</v>
      </c>
      <c r="E231" s="17"/>
      <c r="F231" s="34">
        <f>SUM(F232)</f>
        <v>50</v>
      </c>
    </row>
    <row r="232" spans="1:6" ht="33.75">
      <c r="A232" s="45" t="s">
        <v>323</v>
      </c>
      <c r="B232" s="25" t="s">
        <v>22</v>
      </c>
      <c r="C232" s="25" t="s">
        <v>25</v>
      </c>
      <c r="D232" s="17" t="s">
        <v>310</v>
      </c>
      <c r="E232" s="17"/>
      <c r="F232" s="34">
        <f>SUM(F233)</f>
        <v>50</v>
      </c>
    </row>
    <row r="233" spans="1:6" ht="22.5">
      <c r="A233" s="19" t="s">
        <v>87</v>
      </c>
      <c r="B233" s="20" t="s">
        <v>22</v>
      </c>
      <c r="C233" s="20" t="s">
        <v>25</v>
      </c>
      <c r="D233" s="21" t="s">
        <v>310</v>
      </c>
      <c r="E233" s="21" t="s">
        <v>84</v>
      </c>
      <c r="F233" s="29">
        <v>50</v>
      </c>
    </row>
    <row r="234" spans="1:6" ht="10.5" customHeight="1">
      <c r="A234" s="45" t="s">
        <v>214</v>
      </c>
      <c r="B234" s="25" t="s">
        <v>22</v>
      </c>
      <c r="C234" s="25" t="s">
        <v>25</v>
      </c>
      <c r="D234" s="17" t="s">
        <v>218</v>
      </c>
      <c r="E234" s="17"/>
      <c r="F234" s="34">
        <f>SUM(F235)</f>
        <v>327.2</v>
      </c>
    </row>
    <row r="235" spans="1:6" ht="22.5">
      <c r="A235" s="45" t="s">
        <v>215</v>
      </c>
      <c r="B235" s="25" t="s">
        <v>22</v>
      </c>
      <c r="C235" s="25" t="s">
        <v>25</v>
      </c>
      <c r="D235" s="17" t="s">
        <v>219</v>
      </c>
      <c r="E235" s="17"/>
      <c r="F235" s="34">
        <f>SUM(F236)</f>
        <v>327.2</v>
      </c>
    </row>
    <row r="236" spans="1:6" ht="22.5">
      <c r="A236" s="19" t="s">
        <v>87</v>
      </c>
      <c r="B236" s="20" t="s">
        <v>22</v>
      </c>
      <c r="C236" s="20" t="s">
        <v>25</v>
      </c>
      <c r="D236" s="21" t="s">
        <v>219</v>
      </c>
      <c r="E236" s="21" t="s">
        <v>84</v>
      </c>
      <c r="F236" s="29">
        <v>327.2</v>
      </c>
    </row>
    <row r="237" spans="1:6" ht="12" customHeight="1">
      <c r="A237" s="40" t="s">
        <v>273</v>
      </c>
      <c r="B237" s="42" t="s">
        <v>22</v>
      </c>
      <c r="C237" s="42" t="s">
        <v>25</v>
      </c>
      <c r="D237" s="42" t="s">
        <v>274</v>
      </c>
      <c r="E237" s="118"/>
      <c r="F237" s="112">
        <f>F238</f>
        <v>25.3</v>
      </c>
    </row>
    <row r="238" spans="1:6">
      <c r="A238" s="40" t="s">
        <v>275</v>
      </c>
      <c r="B238" s="42" t="s">
        <v>22</v>
      </c>
      <c r="C238" s="42" t="s">
        <v>25</v>
      </c>
      <c r="D238" s="42" t="s">
        <v>101</v>
      </c>
      <c r="E238" s="118"/>
      <c r="F238" s="112">
        <f>F239</f>
        <v>25.3</v>
      </c>
    </row>
    <row r="239" spans="1:6">
      <c r="A239" s="40" t="s">
        <v>102</v>
      </c>
      <c r="B239" s="42" t="s">
        <v>22</v>
      </c>
      <c r="C239" s="42" t="s">
        <v>25</v>
      </c>
      <c r="D239" s="42" t="s">
        <v>103</v>
      </c>
      <c r="E239" s="111"/>
      <c r="F239" s="112">
        <f>F240</f>
        <v>25.3</v>
      </c>
    </row>
    <row r="240" spans="1:6" ht="22.5">
      <c r="A240" s="19" t="s">
        <v>87</v>
      </c>
      <c r="B240" s="114" t="s">
        <v>22</v>
      </c>
      <c r="C240" s="115" t="s">
        <v>25</v>
      </c>
      <c r="D240" s="42" t="s">
        <v>103</v>
      </c>
      <c r="E240" s="118" t="s">
        <v>84</v>
      </c>
      <c r="F240" s="119">
        <v>25.3</v>
      </c>
    </row>
    <row r="241" spans="1:6" ht="10.5" customHeight="1">
      <c r="A241" s="32" t="s">
        <v>311</v>
      </c>
      <c r="B241" s="24" t="s">
        <v>22</v>
      </c>
      <c r="C241" s="24" t="s">
        <v>13</v>
      </c>
      <c r="D241" s="21"/>
      <c r="E241" s="21"/>
      <c r="F241" s="34">
        <f>SUM(F242,F251)</f>
        <v>7306.0999999999995</v>
      </c>
    </row>
    <row r="242" spans="1:6" ht="22.5">
      <c r="A242" s="45" t="s">
        <v>345</v>
      </c>
      <c r="B242" s="25" t="s">
        <v>22</v>
      </c>
      <c r="C242" s="25" t="s">
        <v>13</v>
      </c>
      <c r="D242" s="17" t="s">
        <v>147</v>
      </c>
      <c r="E242" s="21"/>
      <c r="F242" s="34">
        <f>SUM(F243)</f>
        <v>7256.0999999999995</v>
      </c>
    </row>
    <row r="243" spans="1:6" ht="10.5" customHeight="1">
      <c r="A243" s="36" t="s">
        <v>189</v>
      </c>
      <c r="B243" s="25" t="s">
        <v>22</v>
      </c>
      <c r="C243" s="25" t="s">
        <v>13</v>
      </c>
      <c r="D243" s="17" t="s">
        <v>192</v>
      </c>
      <c r="E243" s="21"/>
      <c r="F243" s="34">
        <f>SUM(F244)</f>
        <v>7256.0999999999995</v>
      </c>
    </row>
    <row r="244" spans="1:6" ht="12" customHeight="1">
      <c r="A244" s="36" t="s">
        <v>210</v>
      </c>
      <c r="B244" s="25" t="s">
        <v>22</v>
      </c>
      <c r="C244" s="25" t="s">
        <v>13</v>
      </c>
      <c r="D244" s="17" t="s">
        <v>211</v>
      </c>
      <c r="E244" s="17"/>
      <c r="F244" s="34">
        <f>SUM(F245,F247,F249)</f>
        <v>7256.0999999999995</v>
      </c>
    </row>
    <row r="245" spans="1:6" ht="12" customHeight="1">
      <c r="A245" s="36" t="s">
        <v>191</v>
      </c>
      <c r="B245" s="25" t="s">
        <v>22</v>
      </c>
      <c r="C245" s="25" t="s">
        <v>13</v>
      </c>
      <c r="D245" s="17" t="s">
        <v>212</v>
      </c>
      <c r="E245" s="17"/>
      <c r="F245" s="34">
        <f>SUM(F246)</f>
        <v>6546.4</v>
      </c>
    </row>
    <row r="246" spans="1:6" ht="22.5">
      <c r="A246" s="19" t="s">
        <v>87</v>
      </c>
      <c r="B246" s="20" t="s">
        <v>22</v>
      </c>
      <c r="C246" s="20" t="s">
        <v>13</v>
      </c>
      <c r="D246" s="21" t="s">
        <v>212</v>
      </c>
      <c r="E246" s="21" t="s">
        <v>84</v>
      </c>
      <c r="F246" s="29">
        <v>6546.4</v>
      </c>
    </row>
    <row r="247" spans="1:6" ht="12" customHeight="1">
      <c r="A247" s="36" t="s">
        <v>342</v>
      </c>
      <c r="B247" s="25" t="s">
        <v>22</v>
      </c>
      <c r="C247" s="25" t="s">
        <v>13</v>
      </c>
      <c r="D247" s="17" t="s">
        <v>343</v>
      </c>
      <c r="E247" s="17"/>
      <c r="F247" s="34">
        <f>SUM(F248)</f>
        <v>50.4</v>
      </c>
    </row>
    <row r="248" spans="1:6" ht="22.5">
      <c r="A248" s="19" t="s">
        <v>87</v>
      </c>
      <c r="B248" s="20" t="s">
        <v>22</v>
      </c>
      <c r="C248" s="20" t="s">
        <v>13</v>
      </c>
      <c r="D248" s="21" t="s">
        <v>343</v>
      </c>
      <c r="E248" s="21" t="s">
        <v>84</v>
      </c>
      <c r="F248" s="29">
        <v>50.4</v>
      </c>
    </row>
    <row r="249" spans="1:6" ht="45.75" customHeight="1">
      <c r="A249" s="45" t="s">
        <v>322</v>
      </c>
      <c r="B249" s="25" t="s">
        <v>22</v>
      </c>
      <c r="C249" s="25" t="s">
        <v>13</v>
      </c>
      <c r="D249" s="17" t="s">
        <v>319</v>
      </c>
      <c r="E249" s="17"/>
      <c r="F249" s="34">
        <f>SUM(F250)</f>
        <v>659.3</v>
      </c>
    </row>
    <row r="250" spans="1:6" ht="22.5">
      <c r="A250" s="19" t="s">
        <v>87</v>
      </c>
      <c r="B250" s="20" t="s">
        <v>22</v>
      </c>
      <c r="C250" s="20" t="s">
        <v>13</v>
      </c>
      <c r="D250" s="21" t="s">
        <v>319</v>
      </c>
      <c r="E250" s="21" t="s">
        <v>84</v>
      </c>
      <c r="F250" s="29">
        <v>659.3</v>
      </c>
    </row>
    <row r="251" spans="1:6" ht="22.5" customHeight="1">
      <c r="A251" s="45" t="s">
        <v>352</v>
      </c>
      <c r="B251" s="25" t="s">
        <v>22</v>
      </c>
      <c r="C251" s="25" t="s">
        <v>13</v>
      </c>
      <c r="D251" s="17" t="s">
        <v>216</v>
      </c>
      <c r="E251" s="17"/>
      <c r="F251" s="34">
        <f>SUM(F252)</f>
        <v>50</v>
      </c>
    </row>
    <row r="252" spans="1:6" ht="22.5">
      <c r="A252" s="45" t="s">
        <v>213</v>
      </c>
      <c r="B252" s="25" t="s">
        <v>22</v>
      </c>
      <c r="C252" s="25" t="s">
        <v>13</v>
      </c>
      <c r="D252" s="17" t="s">
        <v>217</v>
      </c>
      <c r="E252" s="17"/>
      <c r="F252" s="34">
        <f>SUM(F253)</f>
        <v>50</v>
      </c>
    </row>
    <row r="253" spans="1:6" ht="12" customHeight="1">
      <c r="A253" s="45" t="s">
        <v>234</v>
      </c>
      <c r="B253" s="25" t="s">
        <v>22</v>
      </c>
      <c r="C253" s="25" t="s">
        <v>13</v>
      </c>
      <c r="D253" s="17" t="s">
        <v>237</v>
      </c>
      <c r="E253" s="17"/>
      <c r="F253" s="34">
        <f>SUM(F254)</f>
        <v>50</v>
      </c>
    </row>
    <row r="254" spans="1:6" ht="33.75">
      <c r="A254" s="45" t="s">
        <v>323</v>
      </c>
      <c r="B254" s="25" t="s">
        <v>22</v>
      </c>
      <c r="C254" s="25" t="s">
        <v>13</v>
      </c>
      <c r="D254" s="17" t="s">
        <v>310</v>
      </c>
      <c r="E254" s="17"/>
      <c r="F254" s="34">
        <f>SUM(F255)</f>
        <v>50</v>
      </c>
    </row>
    <row r="255" spans="1:6" ht="22.5">
      <c r="A255" s="19" t="s">
        <v>87</v>
      </c>
      <c r="B255" s="20" t="s">
        <v>22</v>
      </c>
      <c r="C255" s="20" t="s">
        <v>13</v>
      </c>
      <c r="D255" s="21" t="s">
        <v>310</v>
      </c>
      <c r="E255" s="21" t="s">
        <v>84</v>
      </c>
      <c r="F255" s="29">
        <v>50</v>
      </c>
    </row>
    <row r="256" spans="1:6">
      <c r="A256" s="26" t="s">
        <v>27</v>
      </c>
      <c r="B256" s="27" t="s">
        <v>22</v>
      </c>
      <c r="C256" s="27" t="s">
        <v>22</v>
      </c>
      <c r="D256" s="27"/>
      <c r="E256" s="27"/>
      <c r="F256" s="18">
        <f>SUM(F257)</f>
        <v>194.7</v>
      </c>
    </row>
    <row r="257" spans="1:6" ht="22.5">
      <c r="A257" s="45" t="s">
        <v>345</v>
      </c>
      <c r="B257" s="17" t="s">
        <v>22</v>
      </c>
      <c r="C257" s="17" t="s">
        <v>22</v>
      </c>
      <c r="D257" s="17" t="s">
        <v>147</v>
      </c>
      <c r="E257" s="17"/>
      <c r="F257" s="18">
        <f>SUM(F258)</f>
        <v>194.7</v>
      </c>
    </row>
    <row r="258" spans="1:6" ht="10.5" customHeight="1">
      <c r="A258" s="45" t="s">
        <v>220</v>
      </c>
      <c r="B258" s="17" t="s">
        <v>22</v>
      </c>
      <c r="C258" s="17" t="s">
        <v>22</v>
      </c>
      <c r="D258" s="17" t="s">
        <v>148</v>
      </c>
      <c r="E258" s="17"/>
      <c r="F258" s="18">
        <f>SUM(F259,F263)</f>
        <v>194.7</v>
      </c>
    </row>
    <row r="259" spans="1:6" ht="12" customHeight="1">
      <c r="A259" s="45" t="s">
        <v>145</v>
      </c>
      <c r="B259" s="17" t="s">
        <v>22</v>
      </c>
      <c r="C259" s="17" t="s">
        <v>22</v>
      </c>
      <c r="D259" s="17" t="s">
        <v>149</v>
      </c>
      <c r="E259" s="17"/>
      <c r="F259" s="18">
        <f>SUM(F260)</f>
        <v>169.2</v>
      </c>
    </row>
    <row r="260" spans="1:6" ht="12.75" customHeight="1">
      <c r="A260" s="45" t="s">
        <v>221</v>
      </c>
      <c r="B260" s="17" t="s">
        <v>22</v>
      </c>
      <c r="C260" s="17" t="s">
        <v>22</v>
      </c>
      <c r="D260" s="17" t="s">
        <v>222</v>
      </c>
      <c r="E260" s="17"/>
      <c r="F260" s="18">
        <f>SUM(F261)</f>
        <v>169.2</v>
      </c>
    </row>
    <row r="261" spans="1:6" ht="22.5">
      <c r="A261" s="19" t="s">
        <v>87</v>
      </c>
      <c r="B261" s="21" t="s">
        <v>22</v>
      </c>
      <c r="C261" s="21" t="s">
        <v>22</v>
      </c>
      <c r="D261" s="21" t="s">
        <v>222</v>
      </c>
      <c r="E261" s="20" t="s">
        <v>84</v>
      </c>
      <c r="F261" s="22">
        <v>169.2</v>
      </c>
    </row>
    <row r="262" spans="1:6" ht="12.75" customHeight="1">
      <c r="A262" s="36" t="s">
        <v>299</v>
      </c>
      <c r="B262" s="25" t="s">
        <v>22</v>
      </c>
      <c r="C262" s="25" t="s">
        <v>22</v>
      </c>
      <c r="D262" s="17" t="s">
        <v>301</v>
      </c>
      <c r="E262" s="21"/>
      <c r="F262" s="34">
        <f>SUM(F263)</f>
        <v>25.5</v>
      </c>
    </row>
    <row r="263" spans="1:6" ht="12" customHeight="1">
      <c r="A263" s="36" t="s">
        <v>300</v>
      </c>
      <c r="B263" s="25" t="s">
        <v>22</v>
      </c>
      <c r="C263" s="25" t="s">
        <v>22</v>
      </c>
      <c r="D263" s="17" t="s">
        <v>302</v>
      </c>
      <c r="E263" s="21"/>
      <c r="F263" s="34">
        <f>SUM(F264)</f>
        <v>25.5</v>
      </c>
    </row>
    <row r="264" spans="1:6" ht="22.5">
      <c r="A264" s="19" t="s">
        <v>87</v>
      </c>
      <c r="B264" s="20" t="s">
        <v>22</v>
      </c>
      <c r="C264" s="20" t="s">
        <v>22</v>
      </c>
      <c r="D264" s="17" t="s">
        <v>302</v>
      </c>
      <c r="E264" s="21" t="s">
        <v>84</v>
      </c>
      <c r="F264" s="29">
        <v>25.5</v>
      </c>
    </row>
    <row r="265" spans="1:6">
      <c r="A265" s="26" t="s">
        <v>28</v>
      </c>
      <c r="B265" s="27" t="s">
        <v>22</v>
      </c>
      <c r="C265" s="27" t="s">
        <v>29</v>
      </c>
      <c r="D265" s="27"/>
      <c r="E265" s="27"/>
      <c r="F265" s="18">
        <f>SUM(F266,F275,F280)</f>
        <v>211.1</v>
      </c>
    </row>
    <row r="266" spans="1:6" ht="22.5">
      <c r="A266" s="45" t="s">
        <v>345</v>
      </c>
      <c r="B266" s="25" t="s">
        <v>22</v>
      </c>
      <c r="C266" s="25" t="s">
        <v>29</v>
      </c>
      <c r="D266" s="17" t="s">
        <v>147</v>
      </c>
      <c r="E266" s="20"/>
      <c r="F266" s="18">
        <f>SUM(F267)</f>
        <v>133</v>
      </c>
    </row>
    <row r="267" spans="1:6" ht="10.5" customHeight="1">
      <c r="A267" s="36" t="s">
        <v>189</v>
      </c>
      <c r="B267" s="25" t="s">
        <v>22</v>
      </c>
      <c r="C267" s="25" t="s">
        <v>29</v>
      </c>
      <c r="D267" s="17" t="s">
        <v>192</v>
      </c>
      <c r="E267" s="20"/>
      <c r="F267" s="18">
        <f>SUM(F268)</f>
        <v>133</v>
      </c>
    </row>
    <row r="268" spans="1:6" ht="9.75" customHeight="1">
      <c r="A268" s="45" t="s">
        <v>200</v>
      </c>
      <c r="B268" s="25" t="s">
        <v>22</v>
      </c>
      <c r="C268" s="25" t="s">
        <v>29</v>
      </c>
      <c r="D268" s="17" t="s">
        <v>201</v>
      </c>
      <c r="E268" s="20"/>
      <c r="F268" s="18">
        <f>SUM(F269,F271,F273)</f>
        <v>133</v>
      </c>
    </row>
    <row r="269" spans="1:6" ht="22.5">
      <c r="A269" s="45" t="s">
        <v>321</v>
      </c>
      <c r="B269" s="25" t="s">
        <v>22</v>
      </c>
      <c r="C269" s="25" t="s">
        <v>29</v>
      </c>
      <c r="D269" s="25" t="s">
        <v>320</v>
      </c>
      <c r="E269" s="25"/>
      <c r="F269" s="18">
        <f>SUM(F270)</f>
        <v>133</v>
      </c>
    </row>
    <row r="270" spans="1:6" ht="22.5">
      <c r="A270" s="19" t="s">
        <v>87</v>
      </c>
      <c r="B270" s="20" t="s">
        <v>22</v>
      </c>
      <c r="C270" s="20" t="s">
        <v>29</v>
      </c>
      <c r="D270" s="20" t="s">
        <v>320</v>
      </c>
      <c r="E270" s="21" t="s">
        <v>84</v>
      </c>
      <c r="F270" s="22">
        <v>133</v>
      </c>
    </row>
    <row r="271" spans="1:6" ht="22.5">
      <c r="A271" s="45" t="s">
        <v>203</v>
      </c>
      <c r="B271" s="25" t="s">
        <v>22</v>
      </c>
      <c r="C271" s="25" t="s">
        <v>29</v>
      </c>
      <c r="D271" s="25" t="s">
        <v>204</v>
      </c>
      <c r="E271" s="25"/>
      <c r="F271" s="18">
        <f>SUM(F272)</f>
        <v>0</v>
      </c>
    </row>
    <row r="272" spans="1:6" ht="12" customHeight="1">
      <c r="A272" s="19" t="s">
        <v>126</v>
      </c>
      <c r="B272" s="20" t="s">
        <v>22</v>
      </c>
      <c r="C272" s="20" t="s">
        <v>29</v>
      </c>
      <c r="D272" s="20" t="s">
        <v>204</v>
      </c>
      <c r="E272" s="21" t="s">
        <v>80</v>
      </c>
      <c r="F272" s="22">
        <v>0</v>
      </c>
    </row>
    <row r="273" spans="1:6" ht="33.75">
      <c r="A273" s="45" t="s">
        <v>354</v>
      </c>
      <c r="B273" s="25" t="s">
        <v>22</v>
      </c>
      <c r="C273" s="25" t="s">
        <v>29</v>
      </c>
      <c r="D273" s="25" t="s">
        <v>353</v>
      </c>
      <c r="E273" s="25"/>
      <c r="F273" s="18">
        <f>SUM(F274)</f>
        <v>0</v>
      </c>
    </row>
    <row r="274" spans="1:6" ht="11.25" customHeight="1">
      <c r="A274" s="19" t="s">
        <v>126</v>
      </c>
      <c r="B274" s="20" t="s">
        <v>22</v>
      </c>
      <c r="C274" s="20" t="s">
        <v>29</v>
      </c>
      <c r="D274" s="20" t="s">
        <v>353</v>
      </c>
      <c r="E274" s="21" t="s">
        <v>80</v>
      </c>
      <c r="F274" s="22">
        <v>0</v>
      </c>
    </row>
    <row r="275" spans="1:6" ht="21" customHeight="1">
      <c r="A275" s="45" t="s">
        <v>352</v>
      </c>
      <c r="B275" s="25" t="s">
        <v>22</v>
      </c>
      <c r="C275" s="25" t="s">
        <v>29</v>
      </c>
      <c r="D275" s="17" t="s">
        <v>216</v>
      </c>
      <c r="E275" s="21"/>
      <c r="F275" s="18">
        <f>SUM(F276)</f>
        <v>43.7</v>
      </c>
    </row>
    <row r="276" spans="1:6" ht="22.5">
      <c r="A276" s="45" t="s">
        <v>213</v>
      </c>
      <c r="B276" s="25" t="s">
        <v>22</v>
      </c>
      <c r="C276" s="25" t="s">
        <v>29</v>
      </c>
      <c r="D276" s="17" t="s">
        <v>217</v>
      </c>
      <c r="E276" s="21"/>
      <c r="F276" s="18">
        <f>SUM(F277)</f>
        <v>43.7</v>
      </c>
    </row>
    <row r="277" spans="1:6" ht="12" customHeight="1">
      <c r="A277" s="45" t="s">
        <v>214</v>
      </c>
      <c r="B277" s="25" t="s">
        <v>22</v>
      </c>
      <c r="C277" s="25" t="s">
        <v>29</v>
      </c>
      <c r="D277" s="17" t="s">
        <v>218</v>
      </c>
      <c r="E277" s="21"/>
      <c r="F277" s="18">
        <f>SUM(F278)</f>
        <v>43.7</v>
      </c>
    </row>
    <row r="278" spans="1:6" ht="22.5">
      <c r="A278" s="59" t="s">
        <v>261</v>
      </c>
      <c r="B278" s="25" t="s">
        <v>22</v>
      </c>
      <c r="C278" s="25" t="s">
        <v>29</v>
      </c>
      <c r="D278" s="83" t="s">
        <v>260</v>
      </c>
      <c r="E278" s="46"/>
      <c r="F278" s="84">
        <f>SUM(F279)</f>
        <v>43.7</v>
      </c>
    </row>
    <row r="279" spans="1:6" ht="12" customHeight="1">
      <c r="A279" s="19" t="s">
        <v>126</v>
      </c>
      <c r="B279" s="20" t="s">
        <v>22</v>
      </c>
      <c r="C279" s="20" t="s">
        <v>29</v>
      </c>
      <c r="D279" s="85" t="s">
        <v>260</v>
      </c>
      <c r="E279" s="47">
        <v>200</v>
      </c>
      <c r="F279" s="86">
        <v>43.7</v>
      </c>
    </row>
    <row r="280" spans="1:6" ht="12" customHeight="1">
      <c r="A280" s="40" t="s">
        <v>273</v>
      </c>
      <c r="B280" s="42" t="s">
        <v>22</v>
      </c>
      <c r="C280" s="42" t="s">
        <v>29</v>
      </c>
      <c r="D280" s="42" t="s">
        <v>274</v>
      </c>
      <c r="E280" s="118"/>
      <c r="F280" s="112">
        <f>F281</f>
        <v>34.4</v>
      </c>
    </row>
    <row r="281" spans="1:6" ht="12" customHeight="1">
      <c r="A281" s="40" t="s">
        <v>275</v>
      </c>
      <c r="B281" s="42" t="s">
        <v>22</v>
      </c>
      <c r="C281" s="42" t="s">
        <v>29</v>
      </c>
      <c r="D281" s="42" t="s">
        <v>101</v>
      </c>
      <c r="E281" s="118"/>
      <c r="F281" s="112">
        <f>F282</f>
        <v>34.4</v>
      </c>
    </row>
    <row r="282" spans="1:6" ht="12" customHeight="1">
      <c r="A282" s="40" t="s">
        <v>102</v>
      </c>
      <c r="B282" s="42" t="s">
        <v>22</v>
      </c>
      <c r="C282" s="42" t="s">
        <v>29</v>
      </c>
      <c r="D282" s="42" t="s">
        <v>103</v>
      </c>
      <c r="E282" s="111"/>
      <c r="F282" s="112">
        <f>F283</f>
        <v>34.4</v>
      </c>
    </row>
    <row r="283" spans="1:6" ht="12" customHeight="1" thickBot="1">
      <c r="A283" s="19" t="s">
        <v>126</v>
      </c>
      <c r="B283" s="114" t="s">
        <v>22</v>
      </c>
      <c r="C283" s="115" t="s">
        <v>29</v>
      </c>
      <c r="D283" s="42" t="s">
        <v>103</v>
      </c>
      <c r="E283" s="118" t="s">
        <v>80</v>
      </c>
      <c r="F283" s="119">
        <v>34.4</v>
      </c>
    </row>
    <row r="284" spans="1:6" s="4" customFormat="1" ht="14.25" thickTop="1" thickBot="1">
      <c r="A284" s="10" t="s">
        <v>73</v>
      </c>
      <c r="B284" s="11" t="s">
        <v>20</v>
      </c>
      <c r="C284" s="11"/>
      <c r="D284" s="11"/>
      <c r="E284" s="11"/>
      <c r="F284" s="52">
        <f>SUM(F285)</f>
        <v>7712.6</v>
      </c>
    </row>
    <row r="285" spans="1:6" ht="10.5" customHeight="1" thickTop="1">
      <c r="A285" s="13" t="s">
        <v>47</v>
      </c>
      <c r="B285" s="14" t="s">
        <v>20</v>
      </c>
      <c r="C285" s="14" t="s">
        <v>11</v>
      </c>
      <c r="D285" s="14"/>
      <c r="E285" s="14"/>
      <c r="F285" s="15">
        <f>SUM(F286,F309,F314)</f>
        <v>7712.6</v>
      </c>
    </row>
    <row r="286" spans="1:6" ht="22.5">
      <c r="A286" s="82" t="s">
        <v>346</v>
      </c>
      <c r="B286" s="17" t="s">
        <v>20</v>
      </c>
      <c r="C286" s="17" t="s">
        <v>11</v>
      </c>
      <c r="D286" s="17" t="s">
        <v>185</v>
      </c>
      <c r="E286" s="17"/>
      <c r="F286" s="18">
        <f>SUM(F287)</f>
        <v>7685.8</v>
      </c>
    </row>
    <row r="287" spans="1:6" ht="22.5">
      <c r="A287" s="36" t="s">
        <v>182</v>
      </c>
      <c r="B287" s="17" t="s">
        <v>20</v>
      </c>
      <c r="C287" s="17" t="s">
        <v>11</v>
      </c>
      <c r="D287" s="17" t="s">
        <v>186</v>
      </c>
      <c r="E287" s="17"/>
      <c r="F287" s="18">
        <f>SUM(F288)</f>
        <v>7685.8</v>
      </c>
    </row>
    <row r="288" spans="1:6" ht="22.5">
      <c r="A288" s="45" t="s">
        <v>223</v>
      </c>
      <c r="B288" s="17" t="s">
        <v>20</v>
      </c>
      <c r="C288" s="17" t="s">
        <v>11</v>
      </c>
      <c r="D288" s="17" t="s">
        <v>224</v>
      </c>
      <c r="E288" s="17"/>
      <c r="F288" s="18">
        <f>SUM(F289,F293,F295,F297,F300,F303,F305,F291,F307)</f>
        <v>7685.8</v>
      </c>
    </row>
    <row r="289" spans="1:6" ht="11.25" customHeight="1">
      <c r="A289" s="45" t="s">
        <v>226</v>
      </c>
      <c r="B289" s="17" t="s">
        <v>20</v>
      </c>
      <c r="C289" s="17" t="s">
        <v>11</v>
      </c>
      <c r="D289" s="17" t="s">
        <v>225</v>
      </c>
      <c r="E289" s="17"/>
      <c r="F289" s="18">
        <f>SUM(F290)</f>
        <v>6891.7</v>
      </c>
    </row>
    <row r="290" spans="1:6" ht="22.5">
      <c r="A290" s="19" t="s">
        <v>87</v>
      </c>
      <c r="B290" s="20" t="s">
        <v>20</v>
      </c>
      <c r="C290" s="20" t="s">
        <v>11</v>
      </c>
      <c r="D290" s="21" t="s">
        <v>225</v>
      </c>
      <c r="E290" s="20" t="s">
        <v>84</v>
      </c>
      <c r="F290" s="22">
        <v>6891.7</v>
      </c>
    </row>
    <row r="291" spans="1:6" ht="22.5">
      <c r="A291" s="36" t="s">
        <v>356</v>
      </c>
      <c r="B291" s="25" t="s">
        <v>20</v>
      </c>
      <c r="C291" s="25" t="s">
        <v>11</v>
      </c>
      <c r="D291" s="17" t="s">
        <v>355</v>
      </c>
      <c r="E291" s="25"/>
      <c r="F291" s="18">
        <f>SUM(F292)</f>
        <v>30.4</v>
      </c>
    </row>
    <row r="292" spans="1:6" ht="22.5">
      <c r="A292" s="19" t="s">
        <v>87</v>
      </c>
      <c r="B292" s="20" t="s">
        <v>20</v>
      </c>
      <c r="C292" s="20" t="s">
        <v>11</v>
      </c>
      <c r="D292" s="21" t="s">
        <v>355</v>
      </c>
      <c r="E292" s="20" t="s">
        <v>84</v>
      </c>
      <c r="F292" s="22">
        <v>30.4</v>
      </c>
    </row>
    <row r="293" spans="1:6" ht="11.25" customHeight="1">
      <c r="A293" s="36" t="s">
        <v>290</v>
      </c>
      <c r="B293" s="25" t="s">
        <v>20</v>
      </c>
      <c r="C293" s="25" t="s">
        <v>11</v>
      </c>
      <c r="D293" s="17" t="s">
        <v>289</v>
      </c>
      <c r="E293" s="25"/>
      <c r="F293" s="18">
        <f>SUM(F294)</f>
        <v>91.7</v>
      </c>
    </row>
    <row r="294" spans="1:6" ht="22.5">
      <c r="A294" s="19" t="s">
        <v>87</v>
      </c>
      <c r="B294" s="20" t="s">
        <v>20</v>
      </c>
      <c r="C294" s="20" t="s">
        <v>11</v>
      </c>
      <c r="D294" s="21" t="s">
        <v>289</v>
      </c>
      <c r="E294" s="20" t="s">
        <v>84</v>
      </c>
      <c r="F294" s="22">
        <v>91.7</v>
      </c>
    </row>
    <row r="295" spans="1:6" ht="12" customHeight="1">
      <c r="A295" s="77" t="s">
        <v>330</v>
      </c>
      <c r="B295" s="25" t="s">
        <v>20</v>
      </c>
      <c r="C295" s="25" t="s">
        <v>11</v>
      </c>
      <c r="D295" s="17" t="s">
        <v>331</v>
      </c>
      <c r="E295" s="21"/>
      <c r="F295" s="18">
        <f>SUM(F296)</f>
        <v>29.6</v>
      </c>
    </row>
    <row r="296" spans="1:6" ht="22.5">
      <c r="A296" s="19" t="s">
        <v>87</v>
      </c>
      <c r="B296" s="20" t="s">
        <v>20</v>
      </c>
      <c r="C296" s="20" t="s">
        <v>11</v>
      </c>
      <c r="D296" s="21" t="s">
        <v>331</v>
      </c>
      <c r="E296" s="21" t="s">
        <v>84</v>
      </c>
      <c r="F296" s="22">
        <v>29.6</v>
      </c>
    </row>
    <row r="297" spans="1:6" ht="12.75" customHeight="1">
      <c r="A297" s="77" t="s">
        <v>336</v>
      </c>
      <c r="B297" s="25" t="s">
        <v>20</v>
      </c>
      <c r="C297" s="25" t="s">
        <v>11</v>
      </c>
      <c r="D297" s="17" t="s">
        <v>332</v>
      </c>
      <c r="E297" s="21"/>
      <c r="F297" s="18">
        <f>SUM(F298:F299)</f>
        <v>211.6</v>
      </c>
    </row>
    <row r="298" spans="1:6" ht="12" customHeight="1">
      <c r="A298" s="19" t="s">
        <v>82</v>
      </c>
      <c r="B298" s="20" t="s">
        <v>20</v>
      </c>
      <c r="C298" s="20" t="s">
        <v>11</v>
      </c>
      <c r="D298" s="21" t="s">
        <v>332</v>
      </c>
      <c r="E298" s="21" t="s">
        <v>83</v>
      </c>
      <c r="F298" s="22">
        <v>55.6</v>
      </c>
    </row>
    <row r="299" spans="1:6" ht="22.5">
      <c r="A299" s="19" t="s">
        <v>87</v>
      </c>
      <c r="B299" s="20" t="s">
        <v>20</v>
      </c>
      <c r="C299" s="20" t="s">
        <v>11</v>
      </c>
      <c r="D299" s="21" t="s">
        <v>332</v>
      </c>
      <c r="E299" s="21" t="s">
        <v>84</v>
      </c>
      <c r="F299" s="22">
        <v>156</v>
      </c>
    </row>
    <row r="300" spans="1:6" ht="11.25" customHeight="1">
      <c r="A300" s="36" t="s">
        <v>337</v>
      </c>
      <c r="B300" s="25" t="s">
        <v>20</v>
      </c>
      <c r="C300" s="25" t="s">
        <v>11</v>
      </c>
      <c r="D300" s="17" t="s">
        <v>333</v>
      </c>
      <c r="E300" s="21"/>
      <c r="F300" s="18">
        <f>SUM(F301:F302)</f>
        <v>1.1000000000000001</v>
      </c>
    </row>
    <row r="301" spans="1:6" ht="12.75" customHeight="1">
      <c r="A301" s="19" t="s">
        <v>82</v>
      </c>
      <c r="B301" s="20" t="s">
        <v>20</v>
      </c>
      <c r="C301" s="20" t="s">
        <v>11</v>
      </c>
      <c r="D301" s="21" t="s">
        <v>333</v>
      </c>
      <c r="E301" s="21" t="s">
        <v>83</v>
      </c>
      <c r="F301" s="22">
        <v>0.3</v>
      </c>
    </row>
    <row r="302" spans="1:6" ht="22.5">
      <c r="A302" s="19" t="s">
        <v>87</v>
      </c>
      <c r="B302" s="20" t="s">
        <v>20</v>
      </c>
      <c r="C302" s="20" t="s">
        <v>11</v>
      </c>
      <c r="D302" s="21" t="s">
        <v>333</v>
      </c>
      <c r="E302" s="21" t="s">
        <v>84</v>
      </c>
      <c r="F302" s="22">
        <v>0.8</v>
      </c>
    </row>
    <row r="303" spans="1:6" ht="33.75">
      <c r="A303" s="77" t="s">
        <v>338</v>
      </c>
      <c r="B303" s="25" t="s">
        <v>20</v>
      </c>
      <c r="C303" s="25" t="s">
        <v>11</v>
      </c>
      <c r="D303" s="17" t="s">
        <v>334</v>
      </c>
      <c r="E303" s="21"/>
      <c r="F303" s="18">
        <f t="shared" ref="F303" si="3">SUM(F304)</f>
        <v>334</v>
      </c>
    </row>
    <row r="304" spans="1:6" ht="22.5">
      <c r="A304" s="19" t="s">
        <v>87</v>
      </c>
      <c r="B304" s="20" t="s">
        <v>20</v>
      </c>
      <c r="C304" s="20" t="s">
        <v>11</v>
      </c>
      <c r="D304" s="21" t="s">
        <v>334</v>
      </c>
      <c r="E304" s="21" t="s">
        <v>84</v>
      </c>
      <c r="F304" s="22">
        <v>334</v>
      </c>
    </row>
    <row r="305" spans="1:6" ht="35.25" customHeight="1">
      <c r="A305" s="36" t="s">
        <v>339</v>
      </c>
      <c r="B305" s="25" t="s">
        <v>20</v>
      </c>
      <c r="C305" s="25" t="s">
        <v>11</v>
      </c>
      <c r="D305" s="17" t="s">
        <v>335</v>
      </c>
      <c r="E305" s="21"/>
      <c r="F305" s="18">
        <f t="shared" ref="F305" si="4">SUM(F306)</f>
        <v>1.8</v>
      </c>
    </row>
    <row r="306" spans="1:6" ht="22.5">
      <c r="A306" s="19" t="s">
        <v>87</v>
      </c>
      <c r="B306" s="20" t="s">
        <v>20</v>
      </c>
      <c r="C306" s="20" t="s">
        <v>11</v>
      </c>
      <c r="D306" s="21" t="s">
        <v>335</v>
      </c>
      <c r="E306" s="21" t="s">
        <v>84</v>
      </c>
      <c r="F306" s="22">
        <v>1.8</v>
      </c>
    </row>
    <row r="307" spans="1:6" ht="22.5">
      <c r="A307" s="36" t="s">
        <v>358</v>
      </c>
      <c r="B307" s="25" t="s">
        <v>20</v>
      </c>
      <c r="C307" s="25" t="s">
        <v>11</v>
      </c>
      <c r="D307" s="17" t="s">
        <v>359</v>
      </c>
      <c r="E307" s="21"/>
      <c r="F307" s="18">
        <f>SUM(F308)</f>
        <v>93.9</v>
      </c>
    </row>
    <row r="308" spans="1:6" ht="22.5">
      <c r="A308" s="19" t="s">
        <v>87</v>
      </c>
      <c r="B308" s="20" t="s">
        <v>20</v>
      </c>
      <c r="C308" s="20" t="s">
        <v>11</v>
      </c>
      <c r="D308" s="21" t="s">
        <v>359</v>
      </c>
      <c r="E308" s="21" t="s">
        <v>84</v>
      </c>
      <c r="F308" s="22">
        <v>93.9</v>
      </c>
    </row>
    <row r="309" spans="1:6" ht="22.5" customHeight="1">
      <c r="A309" s="45" t="s">
        <v>352</v>
      </c>
      <c r="B309" s="25" t="s">
        <v>20</v>
      </c>
      <c r="C309" s="25" t="s">
        <v>11</v>
      </c>
      <c r="D309" s="17" t="s">
        <v>216</v>
      </c>
      <c r="E309" s="81"/>
      <c r="F309" s="55">
        <f>SUM(F310)</f>
        <v>0</v>
      </c>
    </row>
    <row r="310" spans="1:6" ht="22.5">
      <c r="A310" s="45" t="s">
        <v>213</v>
      </c>
      <c r="B310" s="25" t="s">
        <v>20</v>
      </c>
      <c r="C310" s="25" t="s">
        <v>11</v>
      </c>
      <c r="D310" s="17" t="s">
        <v>217</v>
      </c>
      <c r="E310" s="21"/>
      <c r="F310" s="18">
        <f>SUM(F311)</f>
        <v>0</v>
      </c>
    </row>
    <row r="311" spans="1:6" ht="11.25" customHeight="1">
      <c r="A311" s="45" t="s">
        <v>214</v>
      </c>
      <c r="B311" s="25" t="s">
        <v>20</v>
      </c>
      <c r="C311" s="25" t="s">
        <v>11</v>
      </c>
      <c r="D311" s="17" t="s">
        <v>218</v>
      </c>
      <c r="E311" s="21"/>
      <c r="F311" s="18">
        <f>SUM(F312)</f>
        <v>0</v>
      </c>
    </row>
    <row r="312" spans="1:6" ht="22.5">
      <c r="A312" s="87" t="s">
        <v>231</v>
      </c>
      <c r="B312" s="25" t="s">
        <v>20</v>
      </c>
      <c r="C312" s="25" t="s">
        <v>11</v>
      </c>
      <c r="D312" s="17" t="s">
        <v>232</v>
      </c>
      <c r="E312" s="21"/>
      <c r="F312" s="18">
        <f>SUM(F313)</f>
        <v>0</v>
      </c>
    </row>
    <row r="313" spans="1:6" ht="22.5">
      <c r="A313" s="19" t="s">
        <v>87</v>
      </c>
      <c r="B313" s="20" t="s">
        <v>20</v>
      </c>
      <c r="C313" s="20" t="s">
        <v>11</v>
      </c>
      <c r="D313" s="21" t="s">
        <v>232</v>
      </c>
      <c r="E313" s="88" t="s">
        <v>84</v>
      </c>
      <c r="F313" s="89">
        <v>0</v>
      </c>
    </row>
    <row r="314" spans="1:6" s="4" customFormat="1" ht="11.25" customHeight="1">
      <c r="A314" s="40" t="s">
        <v>273</v>
      </c>
      <c r="B314" s="42" t="s">
        <v>20</v>
      </c>
      <c r="C314" s="42" t="s">
        <v>11</v>
      </c>
      <c r="D314" s="42" t="s">
        <v>274</v>
      </c>
      <c r="E314" s="118"/>
      <c r="F314" s="112">
        <f>F315</f>
        <v>26.8</v>
      </c>
    </row>
    <row r="315" spans="1:6">
      <c r="A315" s="40" t="s">
        <v>275</v>
      </c>
      <c r="B315" s="42" t="s">
        <v>20</v>
      </c>
      <c r="C315" s="42" t="s">
        <v>11</v>
      </c>
      <c r="D315" s="42" t="s">
        <v>101</v>
      </c>
      <c r="E315" s="118"/>
      <c r="F315" s="112">
        <f>F316</f>
        <v>26.8</v>
      </c>
    </row>
    <row r="316" spans="1:6">
      <c r="A316" s="40" t="s">
        <v>102</v>
      </c>
      <c r="B316" s="42" t="s">
        <v>20</v>
      </c>
      <c r="C316" s="42" t="s">
        <v>11</v>
      </c>
      <c r="D316" s="42" t="s">
        <v>103</v>
      </c>
      <c r="E316" s="111"/>
      <c r="F316" s="112">
        <f>F317</f>
        <v>26.8</v>
      </c>
    </row>
    <row r="317" spans="1:6" ht="23.25" thickBot="1">
      <c r="A317" s="19" t="s">
        <v>87</v>
      </c>
      <c r="B317" s="114" t="s">
        <v>20</v>
      </c>
      <c r="C317" s="115" t="s">
        <v>11</v>
      </c>
      <c r="D317" s="42" t="s">
        <v>103</v>
      </c>
      <c r="E317" s="118" t="s">
        <v>84</v>
      </c>
      <c r="F317" s="119">
        <v>26.8</v>
      </c>
    </row>
    <row r="318" spans="1:6" ht="14.25" thickTop="1" thickBot="1">
      <c r="A318" s="10" t="s">
        <v>30</v>
      </c>
      <c r="B318" s="11" t="s">
        <v>31</v>
      </c>
      <c r="C318" s="11"/>
      <c r="D318" s="11"/>
      <c r="E318" s="11"/>
      <c r="F318" s="52">
        <f>SUM(F319,F338,F328)</f>
        <v>1478.7</v>
      </c>
    </row>
    <row r="319" spans="1:6" ht="13.5" thickTop="1">
      <c r="A319" s="13" t="s">
        <v>48</v>
      </c>
      <c r="B319" s="14" t="s">
        <v>31</v>
      </c>
      <c r="C319" s="14" t="s">
        <v>11</v>
      </c>
      <c r="D319" s="14"/>
      <c r="E319" s="14"/>
      <c r="F319" s="15">
        <f>SUM(F320)</f>
        <v>629</v>
      </c>
    </row>
    <row r="320" spans="1:6" ht="35.25" customHeight="1">
      <c r="A320" s="16" t="s">
        <v>350</v>
      </c>
      <c r="B320" s="17" t="s">
        <v>31</v>
      </c>
      <c r="C320" s="17" t="s">
        <v>11</v>
      </c>
      <c r="D320" s="56" t="s">
        <v>106</v>
      </c>
      <c r="E320" s="17"/>
      <c r="F320" s="18">
        <f>SUM(F321)</f>
        <v>629</v>
      </c>
    </row>
    <row r="321" spans="1:6" ht="22.5">
      <c r="A321" s="16" t="s">
        <v>97</v>
      </c>
      <c r="B321" s="17" t="s">
        <v>31</v>
      </c>
      <c r="C321" s="17" t="s">
        <v>11</v>
      </c>
      <c r="D321" s="56" t="s">
        <v>107</v>
      </c>
      <c r="E321" s="17"/>
      <c r="F321" s="18">
        <f>SUM(F322,F325)</f>
        <v>629</v>
      </c>
    </row>
    <row r="322" spans="1:6" ht="11.25" customHeight="1">
      <c r="A322" s="16" t="s">
        <v>98</v>
      </c>
      <c r="B322" s="17" t="s">
        <v>31</v>
      </c>
      <c r="C322" s="17" t="s">
        <v>11</v>
      </c>
      <c r="D322" s="56" t="s">
        <v>108</v>
      </c>
      <c r="E322" s="17"/>
      <c r="F322" s="18">
        <f>SUM(F323)</f>
        <v>603.29999999999995</v>
      </c>
    </row>
    <row r="323" spans="1:6" ht="9.75" customHeight="1">
      <c r="A323" s="44" t="s">
        <v>228</v>
      </c>
      <c r="B323" s="17" t="s">
        <v>31</v>
      </c>
      <c r="C323" s="17" t="s">
        <v>11</v>
      </c>
      <c r="D323" s="17" t="s">
        <v>227</v>
      </c>
      <c r="E323" s="17"/>
      <c r="F323" s="18">
        <f>SUM(F324)</f>
        <v>603.29999999999995</v>
      </c>
    </row>
    <row r="324" spans="1:6" ht="10.5" customHeight="1">
      <c r="A324" s="19" t="s">
        <v>82</v>
      </c>
      <c r="B324" s="20" t="s">
        <v>31</v>
      </c>
      <c r="C324" s="20" t="s">
        <v>11</v>
      </c>
      <c r="D324" s="21" t="s">
        <v>227</v>
      </c>
      <c r="E324" s="21" t="s">
        <v>83</v>
      </c>
      <c r="F324" s="22">
        <v>603.29999999999995</v>
      </c>
    </row>
    <row r="325" spans="1:6" ht="22.5">
      <c r="A325" s="36" t="s">
        <v>99</v>
      </c>
      <c r="B325" s="25" t="s">
        <v>31</v>
      </c>
      <c r="C325" s="25" t="s">
        <v>11</v>
      </c>
      <c r="D325" s="17" t="s">
        <v>109</v>
      </c>
      <c r="E325" s="21"/>
      <c r="F325" s="18">
        <f>SUM(F326)</f>
        <v>25.7</v>
      </c>
    </row>
    <row r="326" spans="1:6" ht="33.75">
      <c r="A326" s="45" t="s">
        <v>230</v>
      </c>
      <c r="B326" s="25" t="s">
        <v>31</v>
      </c>
      <c r="C326" s="25" t="s">
        <v>11</v>
      </c>
      <c r="D326" s="17" t="s">
        <v>229</v>
      </c>
      <c r="E326" s="17"/>
      <c r="F326" s="18">
        <f>SUM(F327)</f>
        <v>25.7</v>
      </c>
    </row>
    <row r="327" spans="1:6" ht="12.75" customHeight="1">
      <c r="A327" s="19" t="s">
        <v>82</v>
      </c>
      <c r="B327" s="20" t="s">
        <v>31</v>
      </c>
      <c r="C327" s="20" t="s">
        <v>11</v>
      </c>
      <c r="D327" s="21" t="s">
        <v>229</v>
      </c>
      <c r="E327" s="21" t="s">
        <v>83</v>
      </c>
      <c r="F327" s="22">
        <v>25.7</v>
      </c>
    </row>
    <row r="328" spans="1:6">
      <c r="A328" s="32" t="s">
        <v>298</v>
      </c>
      <c r="B328" s="24" t="s">
        <v>31</v>
      </c>
      <c r="C328" s="24" t="s">
        <v>13</v>
      </c>
      <c r="D328" s="21"/>
      <c r="E328" s="21"/>
      <c r="F328" s="18">
        <f>SUM(F329,F334)</f>
        <v>303</v>
      </c>
    </row>
    <row r="329" spans="1:6" ht="22.5" customHeight="1">
      <c r="A329" s="45" t="s">
        <v>352</v>
      </c>
      <c r="B329" s="25" t="s">
        <v>31</v>
      </c>
      <c r="C329" s="25" t="s">
        <v>13</v>
      </c>
      <c r="D329" s="17" t="s">
        <v>216</v>
      </c>
      <c r="E329" s="21"/>
      <c r="F329" s="18">
        <f>SUM(F330)</f>
        <v>259</v>
      </c>
    </row>
    <row r="330" spans="1:6" ht="22.5">
      <c r="A330" s="45" t="s">
        <v>213</v>
      </c>
      <c r="B330" s="25" t="s">
        <v>31</v>
      </c>
      <c r="C330" s="25" t="s">
        <v>13</v>
      </c>
      <c r="D330" s="17" t="s">
        <v>217</v>
      </c>
      <c r="E330" s="21"/>
      <c r="F330" s="18">
        <f>SUM(F331)</f>
        <v>259</v>
      </c>
    </row>
    <row r="331" spans="1:6">
      <c r="A331" s="45" t="s">
        <v>234</v>
      </c>
      <c r="B331" s="25" t="s">
        <v>31</v>
      </c>
      <c r="C331" s="25" t="s">
        <v>13</v>
      </c>
      <c r="D331" s="41" t="s">
        <v>237</v>
      </c>
      <c r="E331" s="21"/>
      <c r="F331" s="18">
        <f>SUM(F332)</f>
        <v>259</v>
      </c>
    </row>
    <row r="332" spans="1:6" ht="45">
      <c r="A332" s="36" t="s">
        <v>296</v>
      </c>
      <c r="B332" s="25" t="s">
        <v>31</v>
      </c>
      <c r="C332" s="25" t="s">
        <v>13</v>
      </c>
      <c r="D332" s="41" t="s">
        <v>297</v>
      </c>
      <c r="E332" s="21"/>
      <c r="F332" s="18">
        <f>SUM(F333)</f>
        <v>259</v>
      </c>
    </row>
    <row r="333" spans="1:6">
      <c r="A333" s="19" t="s">
        <v>82</v>
      </c>
      <c r="B333" s="20" t="s">
        <v>31</v>
      </c>
      <c r="C333" s="20" t="s">
        <v>13</v>
      </c>
      <c r="D333" s="42" t="s">
        <v>297</v>
      </c>
      <c r="E333" s="21" t="s">
        <v>83</v>
      </c>
      <c r="F333" s="22">
        <v>259</v>
      </c>
    </row>
    <row r="334" spans="1:6" ht="12" customHeight="1">
      <c r="A334" s="40" t="s">
        <v>273</v>
      </c>
      <c r="B334" s="42" t="s">
        <v>31</v>
      </c>
      <c r="C334" s="42" t="s">
        <v>13</v>
      </c>
      <c r="D334" s="42" t="s">
        <v>274</v>
      </c>
      <c r="E334" s="118"/>
      <c r="F334" s="112">
        <f>F335</f>
        <v>44</v>
      </c>
    </row>
    <row r="335" spans="1:6">
      <c r="A335" s="40" t="s">
        <v>275</v>
      </c>
      <c r="B335" s="42" t="s">
        <v>31</v>
      </c>
      <c r="C335" s="42" t="s">
        <v>13</v>
      </c>
      <c r="D335" s="42" t="s">
        <v>101</v>
      </c>
      <c r="E335" s="118"/>
      <c r="F335" s="112">
        <f>F336</f>
        <v>44</v>
      </c>
    </row>
    <row r="336" spans="1:6">
      <c r="A336" s="40" t="s">
        <v>102</v>
      </c>
      <c r="B336" s="42" t="s">
        <v>31</v>
      </c>
      <c r="C336" s="42" t="s">
        <v>13</v>
      </c>
      <c r="D336" s="42" t="s">
        <v>103</v>
      </c>
      <c r="E336" s="111"/>
      <c r="F336" s="112">
        <f>F337</f>
        <v>44</v>
      </c>
    </row>
    <row r="337" spans="1:6">
      <c r="A337" s="19" t="s">
        <v>82</v>
      </c>
      <c r="B337" s="114" t="s">
        <v>31</v>
      </c>
      <c r="C337" s="115" t="s">
        <v>13</v>
      </c>
      <c r="D337" s="42" t="s">
        <v>103</v>
      </c>
      <c r="E337" s="118" t="s">
        <v>83</v>
      </c>
      <c r="F337" s="119">
        <v>44</v>
      </c>
    </row>
    <row r="338" spans="1:6">
      <c r="A338" s="38" t="s">
        <v>32</v>
      </c>
      <c r="B338" s="39" t="s">
        <v>31</v>
      </c>
      <c r="C338" s="39" t="s">
        <v>17</v>
      </c>
      <c r="D338" s="39"/>
      <c r="E338" s="39"/>
      <c r="F338" s="18">
        <f>SUM(F339)</f>
        <v>546.70000000000005</v>
      </c>
    </row>
    <row r="339" spans="1:6" ht="23.25" customHeight="1">
      <c r="A339" s="45" t="s">
        <v>352</v>
      </c>
      <c r="B339" s="25" t="s">
        <v>31</v>
      </c>
      <c r="C339" s="25" t="s">
        <v>17</v>
      </c>
      <c r="D339" s="17" t="s">
        <v>216</v>
      </c>
      <c r="E339" s="41"/>
      <c r="F339" s="18">
        <f>SUM(F340)</f>
        <v>546.70000000000005</v>
      </c>
    </row>
    <row r="340" spans="1:6" ht="22.5">
      <c r="A340" s="45" t="s">
        <v>213</v>
      </c>
      <c r="B340" s="25" t="s">
        <v>31</v>
      </c>
      <c r="C340" s="25" t="s">
        <v>17</v>
      </c>
      <c r="D340" s="17" t="s">
        <v>217</v>
      </c>
      <c r="E340" s="41"/>
      <c r="F340" s="18">
        <f>SUM(F341,F344)</f>
        <v>546.70000000000005</v>
      </c>
    </row>
    <row r="341" spans="1:6">
      <c r="A341" s="45" t="s">
        <v>233</v>
      </c>
      <c r="B341" s="25" t="s">
        <v>31</v>
      </c>
      <c r="C341" s="25" t="s">
        <v>17</v>
      </c>
      <c r="D341" s="41" t="s">
        <v>236</v>
      </c>
      <c r="E341" s="41"/>
      <c r="F341" s="18">
        <f>SUM(F342)</f>
        <v>0</v>
      </c>
    </row>
    <row r="342" spans="1:6" ht="35.25" customHeight="1">
      <c r="A342" s="45" t="s">
        <v>341</v>
      </c>
      <c r="B342" s="25" t="s">
        <v>31</v>
      </c>
      <c r="C342" s="25" t="s">
        <v>17</v>
      </c>
      <c r="D342" s="41" t="s">
        <v>340</v>
      </c>
      <c r="E342" s="41"/>
      <c r="F342" s="18">
        <f>SUM(F343)</f>
        <v>0</v>
      </c>
    </row>
    <row r="343" spans="1:6" ht="13.5" customHeight="1">
      <c r="A343" s="19" t="s">
        <v>278</v>
      </c>
      <c r="B343" s="25" t="s">
        <v>31</v>
      </c>
      <c r="C343" s="25" t="s">
        <v>17</v>
      </c>
      <c r="D343" s="42" t="s">
        <v>340</v>
      </c>
      <c r="E343" s="21" t="s">
        <v>277</v>
      </c>
      <c r="F343" s="29">
        <v>0</v>
      </c>
    </row>
    <row r="344" spans="1:6">
      <c r="A344" s="36" t="s">
        <v>234</v>
      </c>
      <c r="B344" s="25" t="s">
        <v>31</v>
      </c>
      <c r="C344" s="25" t="s">
        <v>17</v>
      </c>
      <c r="D344" s="41" t="s">
        <v>237</v>
      </c>
      <c r="E344" s="21"/>
      <c r="F344" s="90">
        <f>SUM(F345)</f>
        <v>546.70000000000005</v>
      </c>
    </row>
    <row r="345" spans="1:6" ht="33.75">
      <c r="A345" s="36" t="s">
        <v>235</v>
      </c>
      <c r="B345" s="25" t="s">
        <v>31</v>
      </c>
      <c r="C345" s="25" t="s">
        <v>17</v>
      </c>
      <c r="D345" s="41" t="s">
        <v>238</v>
      </c>
      <c r="E345" s="21"/>
      <c r="F345" s="34">
        <f>SUM(F346)</f>
        <v>546.70000000000005</v>
      </c>
    </row>
    <row r="346" spans="1:6" ht="23.25" thickBot="1">
      <c r="A346" s="19" t="s">
        <v>87</v>
      </c>
      <c r="B346" s="42" t="s">
        <v>31</v>
      </c>
      <c r="C346" s="42" t="s">
        <v>17</v>
      </c>
      <c r="D346" s="42" t="s">
        <v>238</v>
      </c>
      <c r="E346" s="21" t="s">
        <v>84</v>
      </c>
      <c r="F346" s="91">
        <v>546.70000000000005</v>
      </c>
    </row>
    <row r="347" spans="1:6" ht="14.25" thickTop="1" thickBot="1">
      <c r="A347" s="92" t="s">
        <v>33</v>
      </c>
      <c r="B347" s="93" t="s">
        <v>34</v>
      </c>
      <c r="C347" s="93"/>
      <c r="D347" s="93"/>
      <c r="E347" s="93"/>
      <c r="F347" s="52">
        <f>SUM(F348)</f>
        <v>281.90000000000003</v>
      </c>
    </row>
    <row r="348" spans="1:6" ht="13.5" thickTop="1">
      <c r="A348" s="26" t="s">
        <v>35</v>
      </c>
      <c r="B348" s="27" t="s">
        <v>34</v>
      </c>
      <c r="C348" s="27" t="s">
        <v>11</v>
      </c>
      <c r="D348" s="27"/>
      <c r="E348" s="27"/>
      <c r="F348" s="18">
        <f>SUM(F349)</f>
        <v>281.90000000000003</v>
      </c>
    </row>
    <row r="349" spans="1:6" ht="34.5" customHeight="1">
      <c r="A349" s="94" t="s">
        <v>351</v>
      </c>
      <c r="B349" s="17" t="s">
        <v>34</v>
      </c>
      <c r="C349" s="17" t="s">
        <v>11</v>
      </c>
      <c r="D349" s="17" t="s">
        <v>242</v>
      </c>
      <c r="E349" s="27"/>
      <c r="F349" s="18">
        <f>SUM(F350)</f>
        <v>281.90000000000003</v>
      </c>
    </row>
    <row r="350" spans="1:6" ht="33.75">
      <c r="A350" s="94" t="s">
        <v>239</v>
      </c>
      <c r="B350" s="17" t="s">
        <v>34</v>
      </c>
      <c r="C350" s="17" t="s">
        <v>11</v>
      </c>
      <c r="D350" s="17" t="s">
        <v>243</v>
      </c>
      <c r="E350" s="27"/>
      <c r="F350" s="18">
        <f>SUM(F351)</f>
        <v>281.90000000000003</v>
      </c>
    </row>
    <row r="351" spans="1:6" ht="22.5">
      <c r="A351" s="94" t="s">
        <v>240</v>
      </c>
      <c r="B351" s="17" t="s">
        <v>34</v>
      </c>
      <c r="C351" s="17" t="s">
        <v>11</v>
      </c>
      <c r="D351" s="17" t="s">
        <v>244</v>
      </c>
      <c r="E351" s="27"/>
      <c r="F351" s="18">
        <f>SUM(F352,F354,F356)</f>
        <v>281.90000000000003</v>
      </c>
    </row>
    <row r="352" spans="1:6" ht="11.25" customHeight="1">
      <c r="A352" s="94" t="s">
        <v>241</v>
      </c>
      <c r="B352" s="17" t="s">
        <v>34</v>
      </c>
      <c r="C352" s="17" t="s">
        <v>11</v>
      </c>
      <c r="D352" s="17" t="s">
        <v>245</v>
      </c>
      <c r="E352" s="27"/>
      <c r="F352" s="18">
        <f>SUM(F353:F353)</f>
        <v>277.3</v>
      </c>
    </row>
    <row r="353" spans="1:6" ht="11.25" customHeight="1">
      <c r="A353" s="19" t="s">
        <v>126</v>
      </c>
      <c r="B353" s="42" t="s">
        <v>34</v>
      </c>
      <c r="C353" s="42" t="s">
        <v>11</v>
      </c>
      <c r="D353" s="21" t="s">
        <v>245</v>
      </c>
      <c r="E353" s="20" t="s">
        <v>80</v>
      </c>
      <c r="F353" s="22">
        <v>277.3</v>
      </c>
    </row>
    <row r="354" spans="1:6" ht="22.5">
      <c r="A354" s="45" t="s">
        <v>246</v>
      </c>
      <c r="B354" s="17" t="s">
        <v>34</v>
      </c>
      <c r="C354" s="17" t="s">
        <v>11</v>
      </c>
      <c r="D354" s="17" t="s">
        <v>247</v>
      </c>
      <c r="E354" s="17"/>
      <c r="F354" s="18">
        <f>SUM(F355:F355)</f>
        <v>0</v>
      </c>
    </row>
    <row r="355" spans="1:6" ht="12" customHeight="1">
      <c r="A355" s="19" t="s">
        <v>126</v>
      </c>
      <c r="B355" s="21" t="s">
        <v>34</v>
      </c>
      <c r="C355" s="21" t="s">
        <v>11</v>
      </c>
      <c r="D355" s="21" t="s">
        <v>247</v>
      </c>
      <c r="E355" s="62" t="s">
        <v>80</v>
      </c>
      <c r="F355" s="63">
        <v>0</v>
      </c>
    </row>
    <row r="356" spans="1:6" ht="24" customHeight="1">
      <c r="A356" s="36" t="s">
        <v>248</v>
      </c>
      <c r="B356" s="17" t="s">
        <v>34</v>
      </c>
      <c r="C356" s="17" t="s">
        <v>11</v>
      </c>
      <c r="D356" s="17" t="s">
        <v>249</v>
      </c>
      <c r="E356" s="62"/>
      <c r="F356" s="58">
        <f>SUM(F357)</f>
        <v>4.5999999999999996</v>
      </c>
    </row>
    <row r="357" spans="1:6" ht="10.5" customHeight="1" thickBot="1">
      <c r="A357" s="19" t="s">
        <v>126</v>
      </c>
      <c r="B357" s="21" t="s">
        <v>34</v>
      </c>
      <c r="C357" s="21" t="s">
        <v>11</v>
      </c>
      <c r="D357" s="21" t="s">
        <v>249</v>
      </c>
      <c r="E357" s="62" t="s">
        <v>80</v>
      </c>
      <c r="F357" s="63">
        <v>4.5999999999999996</v>
      </c>
    </row>
    <row r="358" spans="1:6" ht="14.25" thickTop="1" thickBot="1">
      <c r="A358" s="92" t="s">
        <v>49</v>
      </c>
      <c r="B358" s="93" t="s">
        <v>50</v>
      </c>
      <c r="C358" s="93"/>
      <c r="D358" s="93"/>
      <c r="E358" s="93"/>
      <c r="F358" s="52">
        <f t="shared" ref="F358:F363" si="5">SUM(F359)</f>
        <v>0</v>
      </c>
    </row>
    <row r="359" spans="1:6" ht="13.5" thickTop="1">
      <c r="A359" s="26" t="s">
        <v>51</v>
      </c>
      <c r="B359" s="27" t="s">
        <v>50</v>
      </c>
      <c r="C359" s="27" t="s">
        <v>25</v>
      </c>
      <c r="D359" s="27"/>
      <c r="E359" s="27"/>
      <c r="F359" s="18">
        <f t="shared" si="5"/>
        <v>0</v>
      </c>
    </row>
    <row r="360" spans="1:6" ht="35.25" customHeight="1">
      <c r="A360" s="16" t="s">
        <v>350</v>
      </c>
      <c r="B360" s="17" t="s">
        <v>50</v>
      </c>
      <c r="C360" s="17" t="s">
        <v>25</v>
      </c>
      <c r="D360" s="56" t="s">
        <v>106</v>
      </c>
      <c r="E360" s="17"/>
      <c r="F360" s="18">
        <f t="shared" si="5"/>
        <v>0</v>
      </c>
    </row>
    <row r="361" spans="1:6" ht="22.5">
      <c r="A361" s="16" t="s">
        <v>97</v>
      </c>
      <c r="B361" s="17" t="s">
        <v>50</v>
      </c>
      <c r="C361" s="17" t="s">
        <v>25</v>
      </c>
      <c r="D361" s="56" t="s">
        <v>107</v>
      </c>
      <c r="E361" s="69"/>
      <c r="F361" s="18">
        <f t="shared" si="5"/>
        <v>0</v>
      </c>
    </row>
    <row r="362" spans="1:6" ht="12" customHeight="1">
      <c r="A362" s="16" t="s">
        <v>98</v>
      </c>
      <c r="B362" s="17" t="s">
        <v>50</v>
      </c>
      <c r="C362" s="17" t="s">
        <v>25</v>
      </c>
      <c r="D362" s="56" t="s">
        <v>108</v>
      </c>
      <c r="E362" s="69"/>
      <c r="F362" s="18">
        <f t="shared" si="5"/>
        <v>0</v>
      </c>
    </row>
    <row r="363" spans="1:6" ht="22.5">
      <c r="A363" s="44" t="s">
        <v>250</v>
      </c>
      <c r="B363" s="17" t="s">
        <v>50</v>
      </c>
      <c r="C363" s="17" t="s">
        <v>25</v>
      </c>
      <c r="D363" s="56" t="s">
        <v>251</v>
      </c>
      <c r="E363" s="69"/>
      <c r="F363" s="18">
        <f t="shared" si="5"/>
        <v>0</v>
      </c>
    </row>
    <row r="364" spans="1:6" ht="12.75" customHeight="1" thickBot="1">
      <c r="A364" s="19" t="s">
        <v>78</v>
      </c>
      <c r="B364" s="62" t="s">
        <v>50</v>
      </c>
      <c r="C364" s="62" t="s">
        <v>25</v>
      </c>
      <c r="D364" s="95" t="s">
        <v>251</v>
      </c>
      <c r="E364" s="62" t="s">
        <v>81</v>
      </c>
      <c r="F364" s="22"/>
    </row>
    <row r="365" spans="1:6" ht="14.25" thickTop="1" thickBot="1">
      <c r="A365" s="92" t="s">
        <v>88</v>
      </c>
      <c r="B365" s="93" t="s">
        <v>15</v>
      </c>
      <c r="C365" s="93"/>
      <c r="D365" s="93"/>
      <c r="E365" s="93"/>
      <c r="F365" s="52">
        <f t="shared" ref="F365:F366" si="6">SUM(F366)</f>
        <v>0</v>
      </c>
    </row>
    <row r="366" spans="1:6" ht="13.5" thickTop="1">
      <c r="A366" s="26" t="s">
        <v>89</v>
      </c>
      <c r="B366" s="27" t="s">
        <v>15</v>
      </c>
      <c r="C366" s="27" t="s">
        <v>11</v>
      </c>
      <c r="D366" s="17"/>
      <c r="E366" s="17"/>
      <c r="F366" s="18">
        <f t="shared" si="6"/>
        <v>0</v>
      </c>
    </row>
    <row r="367" spans="1:6" ht="32.25" customHeight="1">
      <c r="A367" s="16" t="s">
        <v>350</v>
      </c>
      <c r="B367" s="17" t="s">
        <v>15</v>
      </c>
      <c r="C367" s="17" t="s">
        <v>11</v>
      </c>
      <c r="D367" s="17" t="s">
        <v>106</v>
      </c>
      <c r="E367" s="17"/>
      <c r="F367" s="18">
        <f>SUM(F368)</f>
        <v>0</v>
      </c>
    </row>
    <row r="368" spans="1:6" ht="22.5">
      <c r="A368" s="44" t="s">
        <v>120</v>
      </c>
      <c r="B368" s="17" t="s">
        <v>15</v>
      </c>
      <c r="C368" s="17" t="s">
        <v>11</v>
      </c>
      <c r="D368" s="79" t="s">
        <v>125</v>
      </c>
      <c r="E368" s="79"/>
      <c r="F368" s="18">
        <f>SUM(F369)</f>
        <v>0</v>
      </c>
    </row>
    <row r="369" spans="1:6" ht="22.5">
      <c r="A369" s="44" t="s">
        <v>121</v>
      </c>
      <c r="B369" s="17" t="s">
        <v>15</v>
      </c>
      <c r="C369" s="17" t="s">
        <v>11</v>
      </c>
      <c r="D369" s="79" t="s">
        <v>123</v>
      </c>
      <c r="E369" s="79"/>
      <c r="F369" s="18">
        <f>SUM(F370)</f>
        <v>0</v>
      </c>
    </row>
    <row r="370" spans="1:6" ht="11.25" customHeight="1">
      <c r="A370" s="44" t="s">
        <v>252</v>
      </c>
      <c r="B370" s="17" t="s">
        <v>15</v>
      </c>
      <c r="C370" s="17" t="s">
        <v>11</v>
      </c>
      <c r="D370" s="79" t="s">
        <v>253</v>
      </c>
      <c r="E370" s="79"/>
      <c r="F370" s="18">
        <f>SUM(F371)</f>
        <v>0</v>
      </c>
    </row>
    <row r="371" spans="1:6" ht="12" customHeight="1" thickBot="1">
      <c r="A371" s="19" t="s">
        <v>90</v>
      </c>
      <c r="B371" s="88" t="s">
        <v>15</v>
      </c>
      <c r="C371" s="88" t="s">
        <v>11</v>
      </c>
      <c r="D371" s="88" t="s">
        <v>253</v>
      </c>
      <c r="E371" s="88" t="s">
        <v>91</v>
      </c>
      <c r="F371" s="22">
        <v>0</v>
      </c>
    </row>
    <row r="372" spans="1:6" ht="12" customHeight="1" thickTop="1" thickBot="1">
      <c r="A372" s="92" t="s">
        <v>309</v>
      </c>
      <c r="B372" s="93" t="s">
        <v>59</v>
      </c>
      <c r="C372" s="93"/>
      <c r="D372" s="93"/>
      <c r="E372" s="93"/>
      <c r="F372" s="52">
        <f>SUM(F373)</f>
        <v>1621</v>
      </c>
    </row>
    <row r="373" spans="1:6" ht="13.5" thickTop="1">
      <c r="A373" s="96" t="s">
        <v>60</v>
      </c>
      <c r="B373" s="97" t="s">
        <v>59</v>
      </c>
      <c r="C373" s="97" t="s">
        <v>11</v>
      </c>
      <c r="D373" s="98"/>
      <c r="E373" s="98"/>
      <c r="F373" s="99">
        <f t="shared" ref="F373:F377" si="7">SUM(F374)</f>
        <v>1621</v>
      </c>
    </row>
    <row r="374" spans="1:6" ht="33.75" customHeight="1">
      <c r="A374" s="16" t="s">
        <v>350</v>
      </c>
      <c r="B374" s="100" t="s">
        <v>59</v>
      </c>
      <c r="C374" s="100" t="s">
        <v>11</v>
      </c>
      <c r="D374" s="17" t="s">
        <v>106</v>
      </c>
      <c r="E374" s="100"/>
      <c r="F374" s="34">
        <f t="shared" si="7"/>
        <v>1621</v>
      </c>
    </row>
    <row r="375" spans="1:6" ht="22.5">
      <c r="A375" s="44" t="s">
        <v>120</v>
      </c>
      <c r="B375" s="100" t="s">
        <v>59</v>
      </c>
      <c r="C375" s="100" t="s">
        <v>11</v>
      </c>
      <c r="D375" s="79" t="s">
        <v>125</v>
      </c>
      <c r="E375" s="100"/>
      <c r="F375" s="34">
        <f t="shared" si="7"/>
        <v>1621</v>
      </c>
    </row>
    <row r="376" spans="1:6" ht="22.5">
      <c r="A376" s="44" t="s">
        <v>121</v>
      </c>
      <c r="B376" s="100" t="s">
        <v>59</v>
      </c>
      <c r="C376" s="100" t="s">
        <v>11</v>
      </c>
      <c r="D376" s="79" t="s">
        <v>123</v>
      </c>
      <c r="E376" s="100"/>
      <c r="F376" s="34">
        <f t="shared" si="7"/>
        <v>1621</v>
      </c>
    </row>
    <row r="377" spans="1:6">
      <c r="A377" s="45" t="s">
        <v>254</v>
      </c>
      <c r="B377" s="100" t="s">
        <v>59</v>
      </c>
      <c r="C377" s="100" t="s">
        <v>11</v>
      </c>
      <c r="D377" s="100" t="s">
        <v>255</v>
      </c>
      <c r="E377" s="100"/>
      <c r="F377" s="34">
        <f t="shared" si="7"/>
        <v>1621</v>
      </c>
    </row>
    <row r="378" spans="1:6" ht="13.5" thickBot="1">
      <c r="A378" s="19" t="s">
        <v>26</v>
      </c>
      <c r="B378" s="101" t="s">
        <v>59</v>
      </c>
      <c r="C378" s="101" t="s">
        <v>11</v>
      </c>
      <c r="D378" s="101" t="s">
        <v>255</v>
      </c>
      <c r="E378" s="101" t="s">
        <v>85</v>
      </c>
      <c r="F378" s="29">
        <v>1621</v>
      </c>
    </row>
    <row r="379" spans="1:6" ht="14.25" thickTop="1" thickBot="1">
      <c r="A379" s="10" t="s">
        <v>74</v>
      </c>
      <c r="B379" s="102">
        <v>96</v>
      </c>
      <c r="C379" s="102"/>
      <c r="D379" s="102"/>
      <c r="E379" s="102"/>
      <c r="F379" s="103">
        <f>SUM(F10,F93,F100,F117,F156,F195,F284,F318,F347,F358,F365,F372)</f>
        <v>90963.699999999983</v>
      </c>
    </row>
    <row r="380" spans="1:6" ht="13.5" thickTop="1">
      <c r="B380" s="105"/>
      <c r="C380" s="106"/>
    </row>
    <row r="381" spans="1:6">
      <c r="B381" s="105"/>
      <c r="C381" s="106"/>
    </row>
  </sheetData>
  <mergeCells count="9">
    <mergeCell ref="A8:A9"/>
    <mergeCell ref="B8:E8"/>
    <mergeCell ref="F8:F9"/>
    <mergeCell ref="A6:F6"/>
    <mergeCell ref="B2:F2"/>
    <mergeCell ref="B3:F3"/>
    <mergeCell ref="B4:F4"/>
    <mergeCell ref="B5:F5"/>
    <mergeCell ref="B1:F1"/>
  </mergeCells>
  <pageMargins left="0.59055118110236227" right="0.19685039370078741" top="0.19685039370078741" bottom="0.19685039370078741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6"/>
  <sheetViews>
    <sheetView zoomScaleNormal="100" workbookViewId="0">
      <selection activeCell="E5" sqref="E5"/>
    </sheetView>
  </sheetViews>
  <sheetFormatPr defaultRowHeight="12.75"/>
  <cols>
    <col min="1" max="1" width="61.7109375" style="228" customWidth="1"/>
    <col min="2" max="2" width="15.7109375" style="229" customWidth="1"/>
    <col min="3" max="3" width="9.140625" style="228"/>
    <col min="4" max="4" width="11.85546875" style="230" customWidth="1"/>
  </cols>
  <sheetData>
    <row r="1" spans="1:6" ht="15.75">
      <c r="A1" s="246" t="s">
        <v>388</v>
      </c>
      <c r="B1" s="246"/>
      <c r="C1" s="246"/>
      <c r="D1" s="246"/>
      <c r="E1" s="1"/>
      <c r="F1" s="1"/>
    </row>
    <row r="2" spans="1:6" ht="15.75">
      <c r="A2" s="166"/>
      <c r="B2" s="248" t="s">
        <v>380</v>
      </c>
      <c r="C2" s="248"/>
      <c r="D2" s="248"/>
      <c r="E2" s="1"/>
      <c r="F2" s="1"/>
    </row>
    <row r="3" spans="1:6" ht="15.75">
      <c r="A3" s="166"/>
      <c r="B3" s="248" t="s">
        <v>381</v>
      </c>
      <c r="C3" s="248"/>
      <c r="D3" s="248"/>
      <c r="E3" s="1"/>
      <c r="F3" s="1"/>
    </row>
    <row r="4" spans="1:6" ht="15.75">
      <c r="A4" s="166"/>
      <c r="B4" s="248" t="s">
        <v>387</v>
      </c>
      <c r="C4" s="248"/>
      <c r="D4" s="248"/>
      <c r="E4" s="1"/>
      <c r="F4" s="1"/>
    </row>
    <row r="5" spans="1:6" ht="93.75" customHeight="1">
      <c r="A5" s="247" t="s">
        <v>375</v>
      </c>
      <c r="B5" s="247"/>
      <c r="C5" s="247"/>
      <c r="D5" s="247"/>
    </row>
    <row r="6" spans="1:6" ht="13.5" thickBot="1">
      <c r="A6" s="167"/>
      <c r="B6" s="167"/>
      <c r="C6" s="167"/>
      <c r="D6" s="168" t="s">
        <v>65</v>
      </c>
    </row>
    <row r="7" spans="1:6" ht="13.5" thickBot="1">
      <c r="A7" s="169" t="s">
        <v>268</v>
      </c>
      <c r="B7" s="169" t="s">
        <v>258</v>
      </c>
      <c r="C7" s="170" t="s">
        <v>266</v>
      </c>
      <c r="D7" s="171" t="s">
        <v>267</v>
      </c>
    </row>
    <row r="8" spans="1:6" ht="38.25">
      <c r="A8" s="172" t="s">
        <v>345</v>
      </c>
      <c r="B8" s="173" t="s">
        <v>147</v>
      </c>
      <c r="C8" s="174"/>
      <c r="D8" s="175">
        <f>SUM(D9,D45)</f>
        <v>51844.9</v>
      </c>
    </row>
    <row r="9" spans="1:6" ht="27">
      <c r="A9" s="176" t="s">
        <v>189</v>
      </c>
      <c r="B9" s="177" t="s">
        <v>192</v>
      </c>
      <c r="C9" s="178"/>
      <c r="D9" s="179">
        <f>SUM(D10,D19,D38)</f>
        <v>51600.1</v>
      </c>
    </row>
    <row r="10" spans="1:6">
      <c r="A10" s="180" t="s">
        <v>190</v>
      </c>
      <c r="B10" s="181" t="s">
        <v>193</v>
      </c>
      <c r="C10" s="178"/>
      <c r="D10" s="179">
        <f>SUM(D11,D13,D15,D17)</f>
        <v>12663.5</v>
      </c>
    </row>
    <row r="11" spans="1:6" ht="25.5">
      <c r="A11" s="182" t="s">
        <v>191</v>
      </c>
      <c r="B11" s="183" t="s">
        <v>194</v>
      </c>
      <c r="C11" s="178"/>
      <c r="D11" s="179">
        <f>SUM(D12)</f>
        <v>4025.4</v>
      </c>
    </row>
    <row r="12" spans="1:6" ht="25.5">
      <c r="A12" s="184" t="s">
        <v>87</v>
      </c>
      <c r="B12" s="181" t="s">
        <v>194</v>
      </c>
      <c r="C12" s="185">
        <v>600</v>
      </c>
      <c r="D12" s="179">
        <v>4025.4</v>
      </c>
    </row>
    <row r="13" spans="1:6" ht="63.75">
      <c r="A13" s="182" t="s">
        <v>195</v>
      </c>
      <c r="B13" s="183" t="s">
        <v>196</v>
      </c>
      <c r="C13" s="178"/>
      <c r="D13" s="179">
        <f>SUM(D14)</f>
        <v>0</v>
      </c>
    </row>
    <row r="14" spans="1:6" ht="25.5">
      <c r="A14" s="184" t="s">
        <v>87</v>
      </c>
      <c r="B14" s="181" t="s">
        <v>196</v>
      </c>
      <c r="C14" s="185">
        <v>600</v>
      </c>
      <c r="D14" s="179">
        <v>0</v>
      </c>
    </row>
    <row r="15" spans="1:6" ht="77.25" customHeight="1">
      <c r="A15" s="186" t="s">
        <v>322</v>
      </c>
      <c r="B15" s="183" t="s">
        <v>197</v>
      </c>
      <c r="C15" s="178"/>
      <c r="D15" s="179">
        <f>SUM(D16)</f>
        <v>8638.1</v>
      </c>
    </row>
    <row r="16" spans="1:6" ht="25.5">
      <c r="A16" s="184" t="s">
        <v>87</v>
      </c>
      <c r="B16" s="181" t="s">
        <v>197</v>
      </c>
      <c r="C16" s="185">
        <v>600</v>
      </c>
      <c r="D16" s="179">
        <v>8638.1</v>
      </c>
    </row>
    <row r="17" spans="1:4" ht="25.5">
      <c r="A17" s="182" t="s">
        <v>198</v>
      </c>
      <c r="B17" s="183" t="s">
        <v>199</v>
      </c>
      <c r="C17" s="178"/>
      <c r="D17" s="179">
        <f>SUM(D18)</f>
        <v>0</v>
      </c>
    </row>
    <row r="18" spans="1:4" ht="25.5">
      <c r="A18" s="184" t="s">
        <v>87</v>
      </c>
      <c r="B18" s="181" t="s">
        <v>199</v>
      </c>
      <c r="C18" s="185">
        <v>600</v>
      </c>
      <c r="D18" s="179">
        <v>0</v>
      </c>
    </row>
    <row r="19" spans="1:4">
      <c r="A19" s="180" t="s">
        <v>200</v>
      </c>
      <c r="B19" s="181" t="s">
        <v>201</v>
      </c>
      <c r="C19" s="178"/>
      <c r="D19" s="179">
        <f>SUM(D20,D32,D26,D30,D34,D36,D24,D22,D28)</f>
        <v>31680.499999999996</v>
      </c>
    </row>
    <row r="20" spans="1:4" ht="25.5">
      <c r="A20" s="182" t="s">
        <v>191</v>
      </c>
      <c r="B20" s="183" t="s">
        <v>202</v>
      </c>
      <c r="C20" s="178"/>
      <c r="D20" s="179">
        <f>SUM(D21)</f>
        <v>10441.700000000001</v>
      </c>
    </row>
    <row r="21" spans="1:4" ht="25.5">
      <c r="A21" s="184" t="s">
        <v>87</v>
      </c>
      <c r="B21" s="181" t="s">
        <v>202</v>
      </c>
      <c r="C21" s="185">
        <v>600</v>
      </c>
      <c r="D21" s="179">
        <v>10441.700000000001</v>
      </c>
    </row>
    <row r="22" spans="1:4">
      <c r="A22" s="187" t="s">
        <v>342</v>
      </c>
      <c r="B22" s="188" t="s">
        <v>357</v>
      </c>
      <c r="C22" s="188"/>
      <c r="D22" s="5">
        <f>SUM(D23)</f>
        <v>91.8</v>
      </c>
    </row>
    <row r="23" spans="1:4" ht="25.5">
      <c r="A23" s="184" t="s">
        <v>87</v>
      </c>
      <c r="B23" s="189" t="s">
        <v>357</v>
      </c>
      <c r="C23" s="189" t="s">
        <v>84</v>
      </c>
      <c r="D23" s="5">
        <v>91.8</v>
      </c>
    </row>
    <row r="24" spans="1:4" ht="25.5">
      <c r="A24" s="186" t="s">
        <v>321</v>
      </c>
      <c r="B24" s="183" t="s">
        <v>320</v>
      </c>
      <c r="C24" s="178"/>
      <c r="D24" s="179">
        <f>SUM(D25)</f>
        <v>133.1</v>
      </c>
    </row>
    <row r="25" spans="1:4" ht="25.5">
      <c r="A25" s="184" t="s">
        <v>87</v>
      </c>
      <c r="B25" s="181" t="s">
        <v>320</v>
      </c>
      <c r="C25" s="185">
        <v>600</v>
      </c>
      <c r="D25" s="179">
        <v>133.1</v>
      </c>
    </row>
    <row r="26" spans="1:4" ht="26.25" customHeight="1">
      <c r="A26" s="190" t="s">
        <v>203</v>
      </c>
      <c r="B26" s="183" t="s">
        <v>204</v>
      </c>
      <c r="C26" s="178"/>
      <c r="D26" s="179">
        <f>SUM(D27)</f>
        <v>0</v>
      </c>
    </row>
    <row r="27" spans="1:4" ht="25.5">
      <c r="A27" s="184" t="s">
        <v>126</v>
      </c>
      <c r="B27" s="181" t="s">
        <v>204</v>
      </c>
      <c r="C27" s="185">
        <v>200</v>
      </c>
      <c r="D27" s="179">
        <v>0</v>
      </c>
    </row>
    <row r="28" spans="1:4" ht="36" customHeight="1">
      <c r="A28" s="186" t="s">
        <v>354</v>
      </c>
      <c r="B28" s="191" t="s">
        <v>353</v>
      </c>
      <c r="C28" s="191"/>
      <c r="D28" s="5">
        <f>SUM(D29)</f>
        <v>0</v>
      </c>
    </row>
    <row r="29" spans="1:4" ht="25.5">
      <c r="A29" s="184" t="s">
        <v>126</v>
      </c>
      <c r="B29" s="192" t="s">
        <v>353</v>
      </c>
      <c r="C29" s="189" t="s">
        <v>80</v>
      </c>
      <c r="D29" s="5">
        <v>0</v>
      </c>
    </row>
    <row r="30" spans="1:4" ht="25.5">
      <c r="A30" s="190" t="s">
        <v>205</v>
      </c>
      <c r="B30" s="183" t="s">
        <v>206</v>
      </c>
      <c r="C30" s="178"/>
      <c r="D30" s="179">
        <f>SUM(D31)</f>
        <v>826.9</v>
      </c>
    </row>
    <row r="31" spans="1:4" ht="25.5">
      <c r="A31" s="184" t="s">
        <v>87</v>
      </c>
      <c r="B31" s="181" t="s">
        <v>206</v>
      </c>
      <c r="C31" s="185">
        <v>600</v>
      </c>
      <c r="D31" s="179">
        <v>826.9</v>
      </c>
    </row>
    <row r="32" spans="1:4" ht="38.25">
      <c r="A32" s="187" t="s">
        <v>294</v>
      </c>
      <c r="B32" s="191" t="s">
        <v>293</v>
      </c>
      <c r="C32" s="189"/>
      <c r="D32" s="5">
        <f>SUM(D33)</f>
        <v>850</v>
      </c>
    </row>
    <row r="33" spans="1:4" ht="25.5">
      <c r="A33" s="184" t="s">
        <v>87</v>
      </c>
      <c r="B33" s="192" t="s">
        <v>293</v>
      </c>
      <c r="C33" s="189" t="s">
        <v>84</v>
      </c>
      <c r="D33" s="5">
        <v>850</v>
      </c>
    </row>
    <row r="34" spans="1:4" ht="76.5">
      <c r="A34" s="186" t="s">
        <v>322</v>
      </c>
      <c r="B34" s="183" t="s">
        <v>207</v>
      </c>
      <c r="C34" s="178"/>
      <c r="D34" s="179">
        <f>SUM(D35)</f>
        <v>18998</v>
      </c>
    </row>
    <row r="35" spans="1:4" ht="25.5">
      <c r="A35" s="184" t="s">
        <v>87</v>
      </c>
      <c r="B35" s="181" t="s">
        <v>207</v>
      </c>
      <c r="C35" s="185">
        <v>600</v>
      </c>
      <c r="D35" s="179">
        <v>18998</v>
      </c>
    </row>
    <row r="36" spans="1:4" ht="38.25">
      <c r="A36" s="182" t="s">
        <v>208</v>
      </c>
      <c r="B36" s="183" t="s">
        <v>209</v>
      </c>
      <c r="C36" s="178"/>
      <c r="D36" s="179">
        <f>SUM(D37)</f>
        <v>339</v>
      </c>
    </row>
    <row r="37" spans="1:4" ht="25.5">
      <c r="A37" s="184" t="s">
        <v>87</v>
      </c>
      <c r="B37" s="181" t="s">
        <v>209</v>
      </c>
      <c r="C37" s="185">
        <v>600</v>
      </c>
      <c r="D37" s="179">
        <v>339</v>
      </c>
    </row>
    <row r="38" spans="1:4">
      <c r="A38" s="180" t="s">
        <v>210</v>
      </c>
      <c r="B38" s="181" t="s">
        <v>211</v>
      </c>
      <c r="C38" s="178"/>
      <c r="D38" s="179">
        <f>SUM(D39,D41,D43)</f>
        <v>7256.0999999999995</v>
      </c>
    </row>
    <row r="39" spans="1:4" ht="25.5">
      <c r="A39" s="182" t="s">
        <v>191</v>
      </c>
      <c r="B39" s="183" t="s">
        <v>212</v>
      </c>
      <c r="C39" s="178"/>
      <c r="D39" s="179">
        <f>SUM(D40)</f>
        <v>6546.4</v>
      </c>
    </row>
    <row r="40" spans="1:4" ht="25.5">
      <c r="A40" s="184" t="s">
        <v>87</v>
      </c>
      <c r="B40" s="181" t="s">
        <v>212</v>
      </c>
      <c r="C40" s="185">
        <v>600</v>
      </c>
      <c r="D40" s="179">
        <v>6546.4</v>
      </c>
    </row>
    <row r="41" spans="1:4">
      <c r="A41" s="187" t="s">
        <v>342</v>
      </c>
      <c r="B41" s="188" t="s">
        <v>343</v>
      </c>
      <c r="C41" s="188"/>
      <c r="D41" s="5">
        <f>SUM(D42)</f>
        <v>50.4</v>
      </c>
    </row>
    <row r="42" spans="1:4" ht="25.5">
      <c r="A42" s="184" t="s">
        <v>87</v>
      </c>
      <c r="B42" s="189" t="s">
        <v>343</v>
      </c>
      <c r="C42" s="189" t="s">
        <v>84</v>
      </c>
      <c r="D42" s="5">
        <v>50.4</v>
      </c>
    </row>
    <row r="43" spans="1:4" ht="76.5">
      <c r="A43" s="186" t="s">
        <v>322</v>
      </c>
      <c r="B43" s="183" t="s">
        <v>319</v>
      </c>
      <c r="C43" s="178"/>
      <c r="D43" s="5">
        <f>SUM(D44)</f>
        <v>659.3</v>
      </c>
    </row>
    <row r="44" spans="1:4" ht="25.5">
      <c r="A44" s="184" t="s">
        <v>87</v>
      </c>
      <c r="B44" s="181" t="s">
        <v>319</v>
      </c>
      <c r="C44" s="185">
        <v>600</v>
      </c>
      <c r="D44" s="5">
        <v>659.3</v>
      </c>
    </row>
    <row r="45" spans="1:4" ht="16.5" customHeight="1">
      <c r="A45" s="176" t="s">
        <v>220</v>
      </c>
      <c r="B45" s="177" t="s">
        <v>148</v>
      </c>
      <c r="C45" s="178"/>
      <c r="D45" s="179">
        <f>SUM(D46,D55)</f>
        <v>244.79999999999998</v>
      </c>
    </row>
    <row r="46" spans="1:4">
      <c r="A46" s="180" t="s">
        <v>145</v>
      </c>
      <c r="B46" s="181" t="s">
        <v>149</v>
      </c>
      <c r="C46" s="178"/>
      <c r="D46" s="179">
        <f>SUM(D47,D51,D53,D49)</f>
        <v>219.29999999999998</v>
      </c>
    </row>
    <row r="47" spans="1:4" ht="25.5">
      <c r="A47" s="182" t="s">
        <v>221</v>
      </c>
      <c r="B47" s="183" t="s">
        <v>222</v>
      </c>
      <c r="C47" s="178"/>
      <c r="D47" s="179">
        <f>SUM(D48)</f>
        <v>169.2</v>
      </c>
    </row>
    <row r="48" spans="1:4" ht="25.5">
      <c r="A48" s="184" t="s">
        <v>87</v>
      </c>
      <c r="B48" s="181" t="s">
        <v>222</v>
      </c>
      <c r="C48" s="185">
        <v>600</v>
      </c>
      <c r="D48" s="179">
        <v>169.2</v>
      </c>
    </row>
    <row r="49" spans="1:4">
      <c r="A49" s="187" t="s">
        <v>292</v>
      </c>
      <c r="B49" s="193" t="s">
        <v>291</v>
      </c>
      <c r="C49" s="194"/>
      <c r="D49" s="5">
        <f>SUM(D50)</f>
        <v>20</v>
      </c>
    </row>
    <row r="50" spans="1:4" ht="25.5">
      <c r="A50" s="184" t="s">
        <v>87</v>
      </c>
      <c r="B50" s="194" t="s">
        <v>291</v>
      </c>
      <c r="C50" s="194" t="s">
        <v>84</v>
      </c>
      <c r="D50" s="5">
        <v>20</v>
      </c>
    </row>
    <row r="51" spans="1:4" ht="25.5">
      <c r="A51" s="182" t="s">
        <v>257</v>
      </c>
      <c r="B51" s="183" t="s">
        <v>151</v>
      </c>
      <c r="C51" s="178"/>
      <c r="D51" s="179">
        <f>SUM(D52)</f>
        <v>12</v>
      </c>
    </row>
    <row r="52" spans="1:4" ht="25.5">
      <c r="A52" s="184" t="s">
        <v>87</v>
      </c>
      <c r="B52" s="181" t="s">
        <v>151</v>
      </c>
      <c r="C52" s="185">
        <v>600</v>
      </c>
      <c r="D52" s="179">
        <v>12</v>
      </c>
    </row>
    <row r="53" spans="1:4" ht="25.5">
      <c r="A53" s="182" t="s">
        <v>146</v>
      </c>
      <c r="B53" s="183" t="s">
        <v>150</v>
      </c>
      <c r="C53" s="178"/>
      <c r="D53" s="179">
        <f>SUM(D54)</f>
        <v>18.100000000000001</v>
      </c>
    </row>
    <row r="54" spans="1:4" ht="25.5">
      <c r="A54" s="184" t="s">
        <v>87</v>
      </c>
      <c r="B54" s="181" t="s">
        <v>150</v>
      </c>
      <c r="C54" s="185">
        <v>600</v>
      </c>
      <c r="D54" s="179">
        <v>18.100000000000001</v>
      </c>
    </row>
    <row r="55" spans="1:4" ht="25.5">
      <c r="A55" s="184" t="s">
        <v>299</v>
      </c>
      <c r="B55" s="188" t="s">
        <v>301</v>
      </c>
      <c r="C55" s="189"/>
      <c r="D55" s="5">
        <f>SUM(D56)</f>
        <v>25.5</v>
      </c>
    </row>
    <row r="56" spans="1:4">
      <c r="A56" s="187" t="s">
        <v>300</v>
      </c>
      <c r="B56" s="188" t="s">
        <v>302</v>
      </c>
      <c r="C56" s="189"/>
      <c r="D56" s="5">
        <f>SUM(D57)</f>
        <v>25.5</v>
      </c>
    </row>
    <row r="57" spans="1:4" ht="25.5">
      <c r="A57" s="184" t="s">
        <v>87</v>
      </c>
      <c r="B57" s="188" t="s">
        <v>302</v>
      </c>
      <c r="C57" s="189" t="s">
        <v>84</v>
      </c>
      <c r="D57" s="5">
        <v>25.5</v>
      </c>
    </row>
    <row r="58" spans="1:4" ht="25.5" customHeight="1">
      <c r="A58" s="195" t="s">
        <v>346</v>
      </c>
      <c r="B58" s="196" t="s">
        <v>185</v>
      </c>
      <c r="C58" s="197"/>
      <c r="D58" s="198">
        <f>SUM(D59)</f>
        <v>7885.9</v>
      </c>
    </row>
    <row r="59" spans="1:4" ht="30" customHeight="1">
      <c r="A59" s="176" t="s">
        <v>182</v>
      </c>
      <c r="B59" s="177" t="s">
        <v>186</v>
      </c>
      <c r="C59" s="178"/>
      <c r="D59" s="179">
        <f>SUM(D60,D81)</f>
        <v>7885.9</v>
      </c>
    </row>
    <row r="60" spans="1:4" ht="25.5">
      <c r="A60" s="180" t="s">
        <v>223</v>
      </c>
      <c r="B60" s="181" t="s">
        <v>224</v>
      </c>
      <c r="C60" s="178"/>
      <c r="D60" s="179">
        <f>SUM(D61,D65,D67,D69,D72,D75,D79,D63,D77)</f>
        <v>7685.9</v>
      </c>
    </row>
    <row r="61" spans="1:4" ht="25.5">
      <c r="A61" s="182" t="s">
        <v>226</v>
      </c>
      <c r="B61" s="183" t="s">
        <v>225</v>
      </c>
      <c r="C61" s="178"/>
      <c r="D61" s="179">
        <f>SUM(D62)</f>
        <v>6891.7</v>
      </c>
    </row>
    <row r="62" spans="1:4" ht="25.5">
      <c r="A62" s="184" t="s">
        <v>87</v>
      </c>
      <c r="B62" s="181" t="s">
        <v>225</v>
      </c>
      <c r="C62" s="185">
        <v>600</v>
      </c>
      <c r="D62" s="179">
        <v>6891.7</v>
      </c>
    </row>
    <row r="63" spans="1:4" ht="25.5">
      <c r="A63" s="187" t="s">
        <v>356</v>
      </c>
      <c r="B63" s="188" t="s">
        <v>355</v>
      </c>
      <c r="C63" s="191"/>
      <c r="D63" s="5">
        <f>SUM(D64)</f>
        <v>30.4</v>
      </c>
    </row>
    <row r="64" spans="1:4" ht="25.5">
      <c r="A64" s="184" t="s">
        <v>87</v>
      </c>
      <c r="B64" s="189" t="s">
        <v>355</v>
      </c>
      <c r="C64" s="192" t="s">
        <v>84</v>
      </c>
      <c r="D64" s="5">
        <v>30.4</v>
      </c>
    </row>
    <row r="65" spans="1:4">
      <c r="A65" s="187" t="s">
        <v>290</v>
      </c>
      <c r="B65" s="188" t="s">
        <v>289</v>
      </c>
      <c r="C65" s="191"/>
      <c r="D65" s="5">
        <f>SUM(D66)</f>
        <v>91.7</v>
      </c>
    </row>
    <row r="66" spans="1:4" ht="25.5">
      <c r="A66" s="184" t="s">
        <v>87</v>
      </c>
      <c r="B66" s="189" t="s">
        <v>289</v>
      </c>
      <c r="C66" s="192" t="s">
        <v>84</v>
      </c>
      <c r="D66" s="5">
        <v>91.7</v>
      </c>
    </row>
    <row r="67" spans="1:4">
      <c r="A67" s="199" t="s">
        <v>330</v>
      </c>
      <c r="B67" s="188" t="s">
        <v>331</v>
      </c>
      <c r="C67" s="189"/>
      <c r="D67" s="5">
        <f>SUM(D68)</f>
        <v>29.6</v>
      </c>
    </row>
    <row r="68" spans="1:4" ht="25.5">
      <c r="A68" s="184" t="s">
        <v>87</v>
      </c>
      <c r="B68" s="189" t="s">
        <v>331</v>
      </c>
      <c r="C68" s="189" t="s">
        <v>84</v>
      </c>
      <c r="D68" s="5">
        <v>29.6</v>
      </c>
    </row>
    <row r="69" spans="1:4">
      <c r="A69" s="199" t="s">
        <v>336</v>
      </c>
      <c r="B69" s="188" t="s">
        <v>332</v>
      </c>
      <c r="C69" s="189"/>
      <c r="D69" s="5">
        <f>SUM(D70:D71)</f>
        <v>211.7</v>
      </c>
    </row>
    <row r="70" spans="1:4">
      <c r="A70" s="184" t="s">
        <v>82</v>
      </c>
      <c r="B70" s="189" t="s">
        <v>332</v>
      </c>
      <c r="C70" s="189" t="s">
        <v>83</v>
      </c>
      <c r="D70" s="5">
        <v>55.6</v>
      </c>
    </row>
    <row r="71" spans="1:4" ht="25.5">
      <c r="A71" s="184" t="s">
        <v>87</v>
      </c>
      <c r="B71" s="189" t="s">
        <v>332</v>
      </c>
      <c r="C71" s="189" t="s">
        <v>84</v>
      </c>
      <c r="D71" s="5">
        <v>156.1</v>
      </c>
    </row>
    <row r="72" spans="1:4" ht="25.5">
      <c r="A72" s="187" t="s">
        <v>337</v>
      </c>
      <c r="B72" s="188" t="s">
        <v>333</v>
      </c>
      <c r="C72" s="189"/>
      <c r="D72" s="5">
        <f>SUM(D73:D74)</f>
        <v>1.1000000000000001</v>
      </c>
    </row>
    <row r="73" spans="1:4">
      <c r="A73" s="184" t="s">
        <v>82</v>
      </c>
      <c r="B73" s="189" t="s">
        <v>333</v>
      </c>
      <c r="C73" s="189" t="s">
        <v>83</v>
      </c>
      <c r="D73" s="5">
        <v>0.3</v>
      </c>
    </row>
    <row r="74" spans="1:4" ht="25.5">
      <c r="A74" s="184" t="s">
        <v>87</v>
      </c>
      <c r="B74" s="189" t="s">
        <v>333</v>
      </c>
      <c r="C74" s="189" t="s">
        <v>84</v>
      </c>
      <c r="D74" s="5">
        <v>0.8</v>
      </c>
    </row>
    <row r="75" spans="1:4" ht="51">
      <c r="A75" s="199" t="s">
        <v>338</v>
      </c>
      <c r="B75" s="188" t="s">
        <v>334</v>
      </c>
      <c r="C75" s="189"/>
      <c r="D75" s="5">
        <f t="shared" ref="D75" si="0">SUM(D76)</f>
        <v>334</v>
      </c>
    </row>
    <row r="76" spans="1:4" ht="25.5">
      <c r="A76" s="184" t="s">
        <v>87</v>
      </c>
      <c r="B76" s="189" t="s">
        <v>334</v>
      </c>
      <c r="C76" s="189" t="s">
        <v>84</v>
      </c>
      <c r="D76" s="5">
        <v>334</v>
      </c>
    </row>
    <row r="77" spans="1:4" ht="27.75" customHeight="1">
      <c r="A77" s="187" t="s">
        <v>358</v>
      </c>
      <c r="B77" s="188" t="s">
        <v>359</v>
      </c>
      <c r="C77" s="189"/>
      <c r="D77" s="5">
        <f>SUM(D78)</f>
        <v>93.9</v>
      </c>
    </row>
    <row r="78" spans="1:4" ht="25.5">
      <c r="A78" s="184" t="s">
        <v>87</v>
      </c>
      <c r="B78" s="189" t="s">
        <v>359</v>
      </c>
      <c r="C78" s="189" t="s">
        <v>84</v>
      </c>
      <c r="D78" s="5">
        <v>93.9</v>
      </c>
    </row>
    <row r="79" spans="1:4" ht="63.75">
      <c r="A79" s="187" t="s">
        <v>339</v>
      </c>
      <c r="B79" s="188" t="s">
        <v>335</v>
      </c>
      <c r="C79" s="189"/>
      <c r="D79" s="5">
        <f t="shared" ref="D79" si="1">SUM(D80)</f>
        <v>1.8</v>
      </c>
    </row>
    <row r="80" spans="1:4" ht="25.5">
      <c r="A80" s="184" t="s">
        <v>87</v>
      </c>
      <c r="B80" s="189" t="s">
        <v>335</v>
      </c>
      <c r="C80" s="189" t="s">
        <v>84</v>
      </c>
      <c r="D80" s="5">
        <v>1.8</v>
      </c>
    </row>
    <row r="81" spans="1:4" ht="25.5">
      <c r="A81" s="180" t="s">
        <v>183</v>
      </c>
      <c r="B81" s="181" t="s">
        <v>187</v>
      </c>
      <c r="C81" s="178"/>
      <c r="D81" s="179">
        <f>SUM(D82)</f>
        <v>200</v>
      </c>
    </row>
    <row r="82" spans="1:4" ht="64.5" customHeight="1">
      <c r="A82" s="182" t="s">
        <v>184</v>
      </c>
      <c r="B82" s="183" t="s">
        <v>188</v>
      </c>
      <c r="C82" s="178"/>
      <c r="D82" s="179">
        <f>SUM(D83)</f>
        <v>200</v>
      </c>
    </row>
    <row r="83" spans="1:4">
      <c r="A83" s="184" t="s">
        <v>26</v>
      </c>
      <c r="B83" s="181" t="s">
        <v>188</v>
      </c>
      <c r="C83" s="185">
        <v>500</v>
      </c>
      <c r="D83" s="179">
        <v>200</v>
      </c>
    </row>
    <row r="84" spans="1:4" ht="38.25">
      <c r="A84" s="200" t="s">
        <v>347</v>
      </c>
      <c r="B84" s="196" t="s">
        <v>282</v>
      </c>
      <c r="C84" s="201"/>
      <c r="D84" s="198">
        <f>SUM(D85)</f>
        <v>13</v>
      </c>
    </row>
    <row r="85" spans="1:4" ht="27">
      <c r="A85" s="202" t="s">
        <v>279</v>
      </c>
      <c r="B85" s="177" t="s">
        <v>283</v>
      </c>
      <c r="C85" s="185"/>
      <c r="D85" s="179">
        <f>SUM(D86)</f>
        <v>13</v>
      </c>
    </row>
    <row r="86" spans="1:4" ht="25.5">
      <c r="A86" s="203" t="s">
        <v>280</v>
      </c>
      <c r="B86" s="181" t="s">
        <v>284</v>
      </c>
      <c r="C86" s="185"/>
      <c r="D86" s="179">
        <f>SUM(D87,D89)</f>
        <v>13</v>
      </c>
    </row>
    <row r="87" spans="1:4" ht="13.5">
      <c r="A87" s="203" t="s">
        <v>318</v>
      </c>
      <c r="B87" s="188" t="s">
        <v>317</v>
      </c>
      <c r="C87" s="204"/>
      <c r="D87" s="179">
        <f>SUM(D88)</f>
        <v>10</v>
      </c>
    </row>
    <row r="88" spans="1:4" ht="25.5">
      <c r="A88" s="184" t="s">
        <v>87</v>
      </c>
      <c r="B88" s="189" t="s">
        <v>317</v>
      </c>
      <c r="C88" s="189" t="s">
        <v>84</v>
      </c>
      <c r="D88" s="179">
        <v>10</v>
      </c>
    </row>
    <row r="89" spans="1:4" ht="25.5">
      <c r="A89" s="203" t="s">
        <v>281</v>
      </c>
      <c r="B89" s="181" t="s">
        <v>285</v>
      </c>
      <c r="C89" s="185"/>
      <c r="D89" s="179">
        <f>SUM(D90)</f>
        <v>3</v>
      </c>
    </row>
    <row r="90" spans="1:4" ht="25.5">
      <c r="A90" s="184" t="s">
        <v>87</v>
      </c>
      <c r="B90" s="181" t="s">
        <v>285</v>
      </c>
      <c r="C90" s="185">
        <v>600</v>
      </c>
      <c r="D90" s="179">
        <v>3</v>
      </c>
    </row>
    <row r="91" spans="1:4" ht="53.25" customHeight="1">
      <c r="A91" s="205" t="s">
        <v>349</v>
      </c>
      <c r="B91" s="196" t="s">
        <v>176</v>
      </c>
      <c r="C91" s="197"/>
      <c r="D91" s="198">
        <f>SUM(D92,D104)</f>
        <v>1262.1000000000001</v>
      </c>
    </row>
    <row r="92" spans="1:4" ht="26.25" customHeight="1">
      <c r="A92" s="176" t="s">
        <v>174</v>
      </c>
      <c r="B92" s="177" t="s">
        <v>177</v>
      </c>
      <c r="C92" s="178"/>
      <c r="D92" s="179">
        <f>SUM(D93)</f>
        <v>1082.4000000000001</v>
      </c>
    </row>
    <row r="93" spans="1:4" ht="25.5">
      <c r="A93" s="180" t="s">
        <v>175</v>
      </c>
      <c r="B93" s="181" t="s">
        <v>179</v>
      </c>
      <c r="C93" s="178"/>
      <c r="D93" s="179">
        <f>SUM(D94,D98,D100,D102,D96)</f>
        <v>1082.4000000000001</v>
      </c>
    </row>
    <row r="94" spans="1:4" ht="25.5">
      <c r="A94" s="182" t="s">
        <v>324</v>
      </c>
      <c r="B94" s="183" t="s">
        <v>180</v>
      </c>
      <c r="C94" s="178"/>
      <c r="D94" s="179">
        <f>SUM(D95)</f>
        <v>93.7</v>
      </c>
    </row>
    <row r="95" spans="1:4" ht="25.5">
      <c r="A95" s="184" t="s">
        <v>126</v>
      </c>
      <c r="B95" s="181" t="s">
        <v>180</v>
      </c>
      <c r="C95" s="185">
        <v>200</v>
      </c>
      <c r="D95" s="179">
        <v>93.7</v>
      </c>
    </row>
    <row r="96" spans="1:4" ht="25.5">
      <c r="A96" s="187" t="s">
        <v>373</v>
      </c>
      <c r="B96" s="183" t="s">
        <v>374</v>
      </c>
      <c r="C96" s="178"/>
      <c r="D96" s="179">
        <f>SUM(D97)</f>
        <v>600</v>
      </c>
    </row>
    <row r="97" spans="1:4">
      <c r="A97" s="184" t="s">
        <v>78</v>
      </c>
      <c r="B97" s="181" t="s">
        <v>374</v>
      </c>
      <c r="C97" s="185">
        <v>800</v>
      </c>
      <c r="D97" s="179">
        <v>600</v>
      </c>
    </row>
    <row r="98" spans="1:4" ht="25.5">
      <c r="A98" s="199" t="s">
        <v>328</v>
      </c>
      <c r="B98" s="188" t="s">
        <v>326</v>
      </c>
      <c r="C98" s="188"/>
      <c r="D98" s="5">
        <f t="shared" ref="D98:D100" si="2">SUM(D99)</f>
        <v>0</v>
      </c>
    </row>
    <row r="99" spans="1:4" ht="25.5">
      <c r="A99" s="184" t="s">
        <v>126</v>
      </c>
      <c r="B99" s="189" t="s">
        <v>326</v>
      </c>
      <c r="C99" s="189" t="s">
        <v>80</v>
      </c>
      <c r="D99" s="5">
        <v>0</v>
      </c>
    </row>
    <row r="100" spans="1:4" ht="38.25">
      <c r="A100" s="187" t="s">
        <v>329</v>
      </c>
      <c r="B100" s="188" t="s">
        <v>327</v>
      </c>
      <c r="C100" s="188"/>
      <c r="D100" s="5">
        <f t="shared" si="2"/>
        <v>0</v>
      </c>
    </row>
    <row r="101" spans="1:4" ht="25.5">
      <c r="A101" s="184" t="s">
        <v>126</v>
      </c>
      <c r="B101" s="189" t="s">
        <v>327</v>
      </c>
      <c r="C101" s="189" t="s">
        <v>80</v>
      </c>
      <c r="D101" s="5">
        <v>0</v>
      </c>
    </row>
    <row r="102" spans="1:4" ht="51">
      <c r="A102" s="182" t="s">
        <v>178</v>
      </c>
      <c r="B102" s="183" t="s">
        <v>181</v>
      </c>
      <c r="C102" s="178"/>
      <c r="D102" s="179">
        <f>SUM(D103)</f>
        <v>388.7</v>
      </c>
    </row>
    <row r="103" spans="1:4">
      <c r="A103" s="184" t="s">
        <v>26</v>
      </c>
      <c r="B103" s="181" t="s">
        <v>181</v>
      </c>
      <c r="C103" s="185">
        <v>500</v>
      </c>
      <c r="D103" s="179">
        <v>388.7</v>
      </c>
    </row>
    <row r="104" spans="1:4" ht="24.75" customHeight="1">
      <c r="A104" s="206" t="s">
        <v>360</v>
      </c>
      <c r="B104" s="207" t="s">
        <v>361</v>
      </c>
      <c r="C104" s="208"/>
      <c r="D104" s="209">
        <f>SUM(D105)</f>
        <v>179.7</v>
      </c>
    </row>
    <row r="105" spans="1:4" ht="25.5">
      <c r="A105" s="187" t="s">
        <v>362</v>
      </c>
      <c r="B105" s="188" t="s">
        <v>363</v>
      </c>
      <c r="C105" s="189"/>
      <c r="D105" s="209">
        <f>SUM(D106)</f>
        <v>179.7</v>
      </c>
    </row>
    <row r="106" spans="1:4" ht="39" customHeight="1">
      <c r="A106" s="186" t="s">
        <v>364</v>
      </c>
      <c r="B106" s="188" t="s">
        <v>365</v>
      </c>
      <c r="C106" s="210"/>
      <c r="D106" s="5">
        <f>SUM(D107)</f>
        <v>179.7</v>
      </c>
    </row>
    <row r="107" spans="1:4" ht="25.5" customHeight="1">
      <c r="A107" s="184" t="s">
        <v>278</v>
      </c>
      <c r="B107" s="189" t="s">
        <v>365</v>
      </c>
      <c r="C107" s="211" t="s">
        <v>277</v>
      </c>
      <c r="D107" s="5">
        <v>179.7</v>
      </c>
    </row>
    <row r="108" spans="1:4" ht="51">
      <c r="A108" s="205" t="s">
        <v>348</v>
      </c>
      <c r="B108" s="196" t="s">
        <v>157</v>
      </c>
      <c r="C108" s="197"/>
      <c r="D108" s="198">
        <f>SUM(D109,D117,D129)</f>
        <v>11267.5</v>
      </c>
    </row>
    <row r="109" spans="1:4" ht="54">
      <c r="A109" s="176" t="s">
        <v>167</v>
      </c>
      <c r="B109" s="177" t="s">
        <v>158</v>
      </c>
      <c r="C109" s="178"/>
      <c r="D109" s="179">
        <f>SUM(D110)</f>
        <v>8967.1</v>
      </c>
    </row>
    <row r="110" spans="1:4" ht="25.5">
      <c r="A110" s="180" t="s">
        <v>168</v>
      </c>
      <c r="B110" s="181" t="s">
        <v>159</v>
      </c>
      <c r="C110" s="178"/>
      <c r="D110" s="179">
        <f>SUM(D111,D113,D115)</f>
        <v>8967.1</v>
      </c>
    </row>
    <row r="111" spans="1:4" ht="38.25">
      <c r="A111" s="182" t="s">
        <v>170</v>
      </c>
      <c r="B111" s="183" t="s">
        <v>171</v>
      </c>
      <c r="C111" s="178"/>
      <c r="D111" s="179">
        <f>SUM(D112)</f>
        <v>2399.1</v>
      </c>
    </row>
    <row r="112" spans="1:4" ht="25.5">
      <c r="A112" s="184" t="s">
        <v>126</v>
      </c>
      <c r="B112" s="181" t="s">
        <v>171</v>
      </c>
      <c r="C112" s="185">
        <v>200</v>
      </c>
      <c r="D112" s="179">
        <v>2399.1</v>
      </c>
    </row>
    <row r="113" spans="1:4" ht="40.5" customHeight="1">
      <c r="A113" s="190" t="s">
        <v>172</v>
      </c>
      <c r="B113" s="183" t="s">
        <v>173</v>
      </c>
      <c r="C113" s="178"/>
      <c r="D113" s="179">
        <f>SUM(D114)</f>
        <v>6568</v>
      </c>
    </row>
    <row r="114" spans="1:4" ht="25.5">
      <c r="A114" s="184" t="s">
        <v>126</v>
      </c>
      <c r="B114" s="181" t="s">
        <v>173</v>
      </c>
      <c r="C114" s="185">
        <v>200</v>
      </c>
      <c r="D114" s="179">
        <v>6568</v>
      </c>
    </row>
    <row r="115" spans="1:4" ht="51">
      <c r="A115" s="187" t="s">
        <v>295</v>
      </c>
      <c r="B115" s="188" t="s">
        <v>288</v>
      </c>
      <c r="C115" s="189"/>
      <c r="D115" s="5">
        <f>SUM(D116)</f>
        <v>0</v>
      </c>
    </row>
    <row r="116" spans="1:4" ht="25.5">
      <c r="A116" s="184" t="s">
        <v>126</v>
      </c>
      <c r="B116" s="189" t="s">
        <v>288</v>
      </c>
      <c r="C116" s="189" t="s">
        <v>80</v>
      </c>
      <c r="D116" s="5">
        <v>0</v>
      </c>
    </row>
    <row r="117" spans="1:4" ht="40.5">
      <c r="A117" s="176" t="s">
        <v>153</v>
      </c>
      <c r="B117" s="177" t="s">
        <v>169</v>
      </c>
      <c r="C117" s="178"/>
      <c r="D117" s="179">
        <f>SUM(D118)</f>
        <v>2300.4000000000005</v>
      </c>
    </row>
    <row r="118" spans="1:4" ht="24.75" customHeight="1">
      <c r="A118" s="180" t="s">
        <v>154</v>
      </c>
      <c r="B118" s="181" t="s">
        <v>160</v>
      </c>
      <c r="C118" s="178"/>
      <c r="D118" s="179">
        <f>SUM(D119,D121,D123,D127,D125)</f>
        <v>2300.4000000000005</v>
      </c>
    </row>
    <row r="119" spans="1:4" ht="38.25">
      <c r="A119" s="190" t="s">
        <v>155</v>
      </c>
      <c r="B119" s="183" t="s">
        <v>269</v>
      </c>
      <c r="C119" s="178"/>
      <c r="D119" s="179">
        <f>SUM(D120)</f>
        <v>335.1</v>
      </c>
    </row>
    <row r="120" spans="1:4" ht="25.5">
      <c r="A120" s="184" t="s">
        <v>126</v>
      </c>
      <c r="B120" s="181" t="s">
        <v>269</v>
      </c>
      <c r="C120" s="185">
        <v>200</v>
      </c>
      <c r="D120" s="179">
        <v>335.1</v>
      </c>
    </row>
    <row r="121" spans="1:4" ht="51">
      <c r="A121" s="182" t="s">
        <v>389</v>
      </c>
      <c r="B121" s="183" t="s">
        <v>270</v>
      </c>
      <c r="C121" s="178"/>
      <c r="D121" s="179">
        <f>SUM(D122)</f>
        <v>57.2</v>
      </c>
    </row>
    <row r="122" spans="1:4" ht="25.5">
      <c r="A122" s="184" t="s">
        <v>126</v>
      </c>
      <c r="B122" s="181" t="s">
        <v>270</v>
      </c>
      <c r="C122" s="185">
        <v>200</v>
      </c>
      <c r="D122" s="179">
        <v>57.2</v>
      </c>
    </row>
    <row r="123" spans="1:4" ht="38.25">
      <c r="A123" s="182" t="s">
        <v>163</v>
      </c>
      <c r="B123" s="183" t="s">
        <v>271</v>
      </c>
      <c r="C123" s="178"/>
      <c r="D123" s="179">
        <f>SUM(D124)</f>
        <v>1761</v>
      </c>
    </row>
    <row r="124" spans="1:4">
      <c r="A124" s="184" t="s">
        <v>78</v>
      </c>
      <c r="B124" s="181" t="s">
        <v>271</v>
      </c>
      <c r="C124" s="185">
        <v>800</v>
      </c>
      <c r="D124" s="179">
        <v>1761</v>
      </c>
    </row>
    <row r="125" spans="1:4" ht="51">
      <c r="A125" s="187" t="s">
        <v>287</v>
      </c>
      <c r="B125" s="193" t="s">
        <v>286</v>
      </c>
      <c r="C125" s="189"/>
      <c r="D125" s="5">
        <f>SUM(D126)</f>
        <v>13.8</v>
      </c>
    </row>
    <row r="126" spans="1:4">
      <c r="A126" s="184" t="s">
        <v>78</v>
      </c>
      <c r="B126" s="194" t="s">
        <v>286</v>
      </c>
      <c r="C126" s="189" t="s">
        <v>81</v>
      </c>
      <c r="D126" s="5">
        <v>13.8</v>
      </c>
    </row>
    <row r="127" spans="1:4" ht="38.25">
      <c r="A127" s="182" t="s">
        <v>165</v>
      </c>
      <c r="B127" s="183" t="s">
        <v>272</v>
      </c>
      <c r="C127" s="178"/>
      <c r="D127" s="179">
        <f>SUM(D128)</f>
        <v>133.30000000000001</v>
      </c>
    </row>
    <row r="128" spans="1:4">
      <c r="A128" s="184" t="s">
        <v>78</v>
      </c>
      <c r="B128" s="181" t="s">
        <v>272</v>
      </c>
      <c r="C128" s="185">
        <v>800</v>
      </c>
      <c r="D128" s="179">
        <v>133.30000000000001</v>
      </c>
    </row>
    <row r="129" spans="1:4" ht="27">
      <c r="A129" s="206" t="s">
        <v>367</v>
      </c>
      <c r="B129" s="204" t="s">
        <v>370</v>
      </c>
      <c r="C129" s="189"/>
      <c r="D129" s="212">
        <f>SUM(D130)</f>
        <v>0</v>
      </c>
    </row>
    <row r="130" spans="1:4">
      <c r="A130" s="186" t="s">
        <v>368</v>
      </c>
      <c r="B130" s="188" t="s">
        <v>371</v>
      </c>
      <c r="C130" s="189"/>
      <c r="D130" s="212">
        <f>SUM(D131)</f>
        <v>0</v>
      </c>
    </row>
    <row r="131" spans="1:4" ht="25.5">
      <c r="A131" s="187" t="s">
        <v>369</v>
      </c>
      <c r="B131" s="188" t="s">
        <v>372</v>
      </c>
      <c r="C131" s="189"/>
      <c r="D131" s="212">
        <f>SUM(D132)</f>
        <v>0</v>
      </c>
    </row>
    <row r="132" spans="1:4">
      <c r="A132" s="184" t="s">
        <v>26</v>
      </c>
      <c r="B132" s="189" t="s">
        <v>372</v>
      </c>
      <c r="C132" s="189" t="s">
        <v>85</v>
      </c>
      <c r="D132" s="212">
        <v>0</v>
      </c>
    </row>
    <row r="133" spans="1:4" ht="63.75">
      <c r="A133" s="205" t="s">
        <v>350</v>
      </c>
      <c r="B133" s="196" t="s">
        <v>106</v>
      </c>
      <c r="C133" s="197"/>
      <c r="D133" s="198">
        <f>SUM(D134,D164,D170,D178)</f>
        <v>15648.7</v>
      </c>
    </row>
    <row r="134" spans="1:4" ht="27">
      <c r="A134" s="176" t="s">
        <v>97</v>
      </c>
      <c r="B134" s="177" t="s">
        <v>107</v>
      </c>
      <c r="C134" s="178"/>
      <c r="D134" s="179">
        <f>SUM(D135,D144,D161)</f>
        <v>11962.7</v>
      </c>
    </row>
    <row r="135" spans="1:4" ht="25.5">
      <c r="A135" s="180" t="s">
        <v>98</v>
      </c>
      <c r="B135" s="181" t="s">
        <v>108</v>
      </c>
      <c r="C135" s="178"/>
      <c r="D135" s="179">
        <f>SUM(D136,D140,D142)</f>
        <v>10144.700000000001</v>
      </c>
    </row>
    <row r="136" spans="1:4">
      <c r="A136" s="182" t="s">
        <v>259</v>
      </c>
      <c r="B136" s="183" t="s">
        <v>96</v>
      </c>
      <c r="C136" s="178"/>
      <c r="D136" s="179">
        <f>SUM(D137:D139)</f>
        <v>9541.4000000000015</v>
      </c>
    </row>
    <row r="137" spans="1:4" ht="51">
      <c r="A137" s="184" t="s">
        <v>77</v>
      </c>
      <c r="B137" s="181" t="s">
        <v>96</v>
      </c>
      <c r="C137" s="185">
        <v>100</v>
      </c>
      <c r="D137" s="179">
        <v>7441.8</v>
      </c>
    </row>
    <row r="138" spans="1:4" ht="25.5">
      <c r="A138" s="184" t="s">
        <v>126</v>
      </c>
      <c r="B138" s="181" t="s">
        <v>96</v>
      </c>
      <c r="C138" s="185">
        <v>200</v>
      </c>
      <c r="D138" s="179">
        <v>2009.9</v>
      </c>
    </row>
    <row r="139" spans="1:4">
      <c r="A139" s="184" t="s">
        <v>78</v>
      </c>
      <c r="B139" s="181" t="s">
        <v>96</v>
      </c>
      <c r="C139" s="185">
        <v>800</v>
      </c>
      <c r="D139" s="179">
        <v>89.7</v>
      </c>
    </row>
    <row r="140" spans="1:4" ht="25.5">
      <c r="A140" s="182" t="s">
        <v>250</v>
      </c>
      <c r="B140" s="183" t="s">
        <v>251</v>
      </c>
      <c r="C140" s="178"/>
      <c r="D140" s="179">
        <f>SUM(D141)</f>
        <v>0</v>
      </c>
    </row>
    <row r="141" spans="1:4">
      <c r="A141" s="184" t="s">
        <v>78</v>
      </c>
      <c r="B141" s="181" t="s">
        <v>251</v>
      </c>
      <c r="C141" s="185">
        <v>800</v>
      </c>
      <c r="D141" s="179">
        <v>0</v>
      </c>
    </row>
    <row r="142" spans="1:4">
      <c r="A142" s="182" t="s">
        <v>228</v>
      </c>
      <c r="B142" s="183" t="s">
        <v>227</v>
      </c>
      <c r="C142" s="178"/>
      <c r="D142" s="179">
        <f>SUM(D143)</f>
        <v>603.29999999999995</v>
      </c>
    </row>
    <row r="143" spans="1:4">
      <c r="A143" s="184" t="s">
        <v>82</v>
      </c>
      <c r="B143" s="181" t="s">
        <v>227</v>
      </c>
      <c r="C143" s="185">
        <v>300</v>
      </c>
      <c r="D143" s="179">
        <v>603.29999999999995</v>
      </c>
    </row>
    <row r="144" spans="1:4" ht="25.5">
      <c r="A144" s="180" t="s">
        <v>99</v>
      </c>
      <c r="B144" s="181" t="s">
        <v>109</v>
      </c>
      <c r="C144" s="178"/>
      <c r="D144" s="179">
        <f>SUM(D145,D147,D149,D151,D154,D157,D159)</f>
        <v>566</v>
      </c>
    </row>
    <row r="145" spans="1:4" ht="51">
      <c r="A145" s="190" t="s">
        <v>230</v>
      </c>
      <c r="B145" s="183" t="s">
        <v>229</v>
      </c>
      <c r="C145" s="178"/>
      <c r="D145" s="179">
        <f>SUM(D146)</f>
        <v>25.7</v>
      </c>
    </row>
    <row r="146" spans="1:4">
      <c r="A146" s="184" t="s">
        <v>82</v>
      </c>
      <c r="B146" s="181" t="s">
        <v>229</v>
      </c>
      <c r="C146" s="185">
        <v>300</v>
      </c>
      <c r="D146" s="179">
        <v>25.7</v>
      </c>
    </row>
    <row r="147" spans="1:4" ht="89.25">
      <c r="A147" s="182" t="s">
        <v>110</v>
      </c>
      <c r="B147" s="183" t="s">
        <v>111</v>
      </c>
      <c r="C147" s="178"/>
      <c r="D147" s="179">
        <f>SUM(D148)</f>
        <v>0</v>
      </c>
    </row>
    <row r="148" spans="1:4" ht="25.5">
      <c r="A148" s="184" t="s">
        <v>126</v>
      </c>
      <c r="B148" s="181" t="s">
        <v>111</v>
      </c>
      <c r="C148" s="185">
        <v>200</v>
      </c>
      <c r="D148" s="179">
        <v>0</v>
      </c>
    </row>
    <row r="149" spans="1:4" ht="25.5">
      <c r="A149" s="213" t="s">
        <v>112</v>
      </c>
      <c r="B149" s="183" t="s">
        <v>113</v>
      </c>
      <c r="C149" s="178"/>
      <c r="D149" s="179">
        <f>SUM(D150)</f>
        <v>0</v>
      </c>
    </row>
    <row r="150" spans="1:4" ht="51">
      <c r="A150" s="184" t="s">
        <v>77</v>
      </c>
      <c r="B150" s="181" t="s">
        <v>113</v>
      </c>
      <c r="C150" s="185">
        <v>100</v>
      </c>
      <c r="D150" s="179">
        <v>0</v>
      </c>
    </row>
    <row r="151" spans="1:4" ht="38.25">
      <c r="A151" s="190" t="s">
        <v>114</v>
      </c>
      <c r="B151" s="183" t="s">
        <v>115</v>
      </c>
      <c r="C151" s="178"/>
      <c r="D151" s="179">
        <f>SUM(D152:D153)</f>
        <v>175.7</v>
      </c>
    </row>
    <row r="152" spans="1:4" ht="51">
      <c r="A152" s="184" t="s">
        <v>77</v>
      </c>
      <c r="B152" s="181" t="s">
        <v>115</v>
      </c>
      <c r="C152" s="185">
        <v>100</v>
      </c>
      <c r="D152" s="179">
        <v>161</v>
      </c>
    </row>
    <row r="153" spans="1:4" ht="25.5">
      <c r="A153" s="184" t="s">
        <v>126</v>
      </c>
      <c r="B153" s="181" t="s">
        <v>115</v>
      </c>
      <c r="C153" s="185">
        <v>200</v>
      </c>
      <c r="D153" s="179">
        <v>14.7</v>
      </c>
    </row>
    <row r="154" spans="1:4" ht="38.25">
      <c r="A154" s="182" t="s">
        <v>116</v>
      </c>
      <c r="B154" s="183" t="s">
        <v>117</v>
      </c>
      <c r="C154" s="178"/>
      <c r="D154" s="179">
        <f>SUM(D155:D156)</f>
        <v>24.2</v>
      </c>
    </row>
    <row r="155" spans="1:4" ht="51">
      <c r="A155" s="184" t="s">
        <v>77</v>
      </c>
      <c r="B155" s="181" t="s">
        <v>117</v>
      </c>
      <c r="C155" s="185">
        <v>100</v>
      </c>
      <c r="D155" s="179">
        <v>11.2</v>
      </c>
    </row>
    <row r="156" spans="1:4" ht="25.5">
      <c r="A156" s="184" t="s">
        <v>126</v>
      </c>
      <c r="B156" s="181" t="s">
        <v>117</v>
      </c>
      <c r="C156" s="185">
        <v>200</v>
      </c>
      <c r="D156" s="179">
        <v>13</v>
      </c>
    </row>
    <row r="157" spans="1:4" ht="51">
      <c r="A157" s="182" t="s">
        <v>118</v>
      </c>
      <c r="B157" s="183" t="s">
        <v>119</v>
      </c>
      <c r="C157" s="178"/>
      <c r="D157" s="179">
        <f>SUM(D158)</f>
        <v>5</v>
      </c>
    </row>
    <row r="158" spans="1:4" ht="25.5">
      <c r="A158" s="184" t="s">
        <v>126</v>
      </c>
      <c r="B158" s="181" t="s">
        <v>119</v>
      </c>
      <c r="C158" s="185">
        <v>200</v>
      </c>
      <c r="D158" s="179">
        <v>5</v>
      </c>
    </row>
    <row r="159" spans="1:4" ht="25.5" customHeight="1">
      <c r="A159" s="182" t="s">
        <v>100</v>
      </c>
      <c r="B159" s="183" t="s">
        <v>143</v>
      </c>
      <c r="C159" s="178"/>
      <c r="D159" s="179">
        <f>SUM(D160)</f>
        <v>335.4</v>
      </c>
    </row>
    <row r="160" spans="1:4">
      <c r="A160" s="184" t="s">
        <v>26</v>
      </c>
      <c r="B160" s="181" t="s">
        <v>143</v>
      </c>
      <c r="C160" s="185">
        <v>500</v>
      </c>
      <c r="D160" s="179">
        <v>335.4</v>
      </c>
    </row>
    <row r="161" spans="1:4" ht="25.5">
      <c r="A161" s="187" t="s">
        <v>314</v>
      </c>
      <c r="B161" s="191" t="s">
        <v>312</v>
      </c>
      <c r="C161" s="192"/>
      <c r="D161" s="5">
        <f>SUM(D162)</f>
        <v>1252</v>
      </c>
    </row>
    <row r="162" spans="1:4" ht="25.5">
      <c r="A162" s="214" t="s">
        <v>315</v>
      </c>
      <c r="B162" s="191" t="s">
        <v>313</v>
      </c>
      <c r="C162" s="192"/>
      <c r="D162" s="5">
        <f>SUM(D163)</f>
        <v>1252</v>
      </c>
    </row>
    <row r="163" spans="1:4" ht="25.5">
      <c r="A163" s="184" t="s">
        <v>86</v>
      </c>
      <c r="B163" s="192" t="s">
        <v>313</v>
      </c>
      <c r="C163" s="192" t="s">
        <v>80</v>
      </c>
      <c r="D163" s="5">
        <v>1252</v>
      </c>
    </row>
    <row r="164" spans="1:4" ht="27">
      <c r="A164" s="176" t="s">
        <v>127</v>
      </c>
      <c r="B164" s="177" t="s">
        <v>131</v>
      </c>
      <c r="C164" s="178"/>
      <c r="D164" s="179">
        <f>SUM(D166,D168)</f>
        <v>1942.4</v>
      </c>
    </row>
    <row r="165" spans="1:4" ht="25.5">
      <c r="A165" s="180" t="s">
        <v>128</v>
      </c>
      <c r="B165" s="181" t="s">
        <v>130</v>
      </c>
      <c r="C165" s="178"/>
      <c r="D165" s="179">
        <f>SUM(D166,D168)</f>
        <v>1942.4</v>
      </c>
    </row>
    <row r="166" spans="1:4">
      <c r="A166" s="182" t="s">
        <v>129</v>
      </c>
      <c r="B166" s="183" t="s">
        <v>132</v>
      </c>
      <c r="C166" s="178"/>
      <c r="D166" s="179">
        <f>SUM(D167:D167)</f>
        <v>458.2</v>
      </c>
    </row>
    <row r="167" spans="1:4" ht="51">
      <c r="A167" s="184" t="s">
        <v>77</v>
      </c>
      <c r="B167" s="181" t="s">
        <v>132</v>
      </c>
      <c r="C167" s="185">
        <v>100</v>
      </c>
      <c r="D167" s="179">
        <v>458.2</v>
      </c>
    </row>
    <row r="168" spans="1:4" ht="51">
      <c r="A168" s="182" t="s">
        <v>256</v>
      </c>
      <c r="B168" s="183" t="s">
        <v>152</v>
      </c>
      <c r="C168" s="178"/>
      <c r="D168" s="179">
        <f>SUM(D169)</f>
        <v>1484.2</v>
      </c>
    </row>
    <row r="169" spans="1:4" ht="51">
      <c r="A169" s="184" t="s">
        <v>77</v>
      </c>
      <c r="B169" s="181" t="s">
        <v>152</v>
      </c>
      <c r="C169" s="185">
        <v>100</v>
      </c>
      <c r="D169" s="179">
        <v>1484.2</v>
      </c>
    </row>
    <row r="170" spans="1:4" ht="26.25" customHeight="1">
      <c r="A170" s="176" t="s">
        <v>120</v>
      </c>
      <c r="B170" s="177" t="s">
        <v>125</v>
      </c>
      <c r="C170" s="178"/>
      <c r="D170" s="179">
        <f>SUM(D171)</f>
        <v>1621</v>
      </c>
    </row>
    <row r="171" spans="1:4" ht="25.5">
      <c r="A171" s="180" t="s">
        <v>121</v>
      </c>
      <c r="B171" s="181" t="s">
        <v>123</v>
      </c>
      <c r="C171" s="178"/>
      <c r="D171" s="179">
        <f>SUM(D172,D174,D176)</f>
        <v>1621</v>
      </c>
    </row>
    <row r="172" spans="1:4" ht="51">
      <c r="A172" s="190" t="s">
        <v>122</v>
      </c>
      <c r="B172" s="183" t="s">
        <v>124</v>
      </c>
      <c r="C172" s="178"/>
      <c r="D172" s="179">
        <f>SUM(D173)</f>
        <v>0</v>
      </c>
    </row>
    <row r="173" spans="1:4" ht="25.5">
      <c r="A173" s="184" t="s">
        <v>126</v>
      </c>
      <c r="B173" s="181" t="s">
        <v>124</v>
      </c>
      <c r="C173" s="185">
        <v>200</v>
      </c>
      <c r="D173" s="179">
        <v>0</v>
      </c>
    </row>
    <row r="174" spans="1:4">
      <c r="A174" s="182" t="s">
        <v>252</v>
      </c>
      <c r="B174" s="183" t="s">
        <v>253</v>
      </c>
      <c r="C174" s="178"/>
      <c r="D174" s="179">
        <f>SUM(D175)</f>
        <v>0</v>
      </c>
    </row>
    <row r="175" spans="1:4">
      <c r="A175" s="184" t="s">
        <v>90</v>
      </c>
      <c r="B175" s="181" t="s">
        <v>253</v>
      </c>
      <c r="C175" s="185">
        <v>700</v>
      </c>
      <c r="D175" s="179">
        <v>0</v>
      </c>
    </row>
    <row r="176" spans="1:4" ht="25.5">
      <c r="A176" s="182" t="s">
        <v>254</v>
      </c>
      <c r="B176" s="183" t="s">
        <v>255</v>
      </c>
      <c r="C176" s="178"/>
      <c r="D176" s="179">
        <f>SUM(D177)</f>
        <v>1621</v>
      </c>
    </row>
    <row r="177" spans="1:4">
      <c r="A177" s="184" t="s">
        <v>26</v>
      </c>
      <c r="B177" s="181" t="s">
        <v>255</v>
      </c>
      <c r="C177" s="185">
        <v>500</v>
      </c>
      <c r="D177" s="179">
        <v>1621</v>
      </c>
    </row>
    <row r="178" spans="1:4" ht="40.5">
      <c r="A178" s="176" t="s">
        <v>390</v>
      </c>
      <c r="B178" s="177" t="s">
        <v>138</v>
      </c>
      <c r="C178" s="178"/>
      <c r="D178" s="179">
        <f>SUM(D179)</f>
        <v>122.6</v>
      </c>
    </row>
    <row r="179" spans="1:4" ht="25.5">
      <c r="A179" s="180" t="s">
        <v>391</v>
      </c>
      <c r="B179" s="181" t="s">
        <v>139</v>
      </c>
      <c r="C179" s="178"/>
      <c r="D179" s="179">
        <f>SUM(D180,D182,D184)</f>
        <v>122.6</v>
      </c>
    </row>
    <row r="180" spans="1:4" ht="25.5">
      <c r="A180" s="182" t="s">
        <v>135</v>
      </c>
      <c r="B180" s="183" t="s">
        <v>140</v>
      </c>
      <c r="C180" s="178"/>
      <c r="D180" s="179">
        <f>SUM(D181)</f>
        <v>0</v>
      </c>
    </row>
    <row r="181" spans="1:4" ht="25.5">
      <c r="A181" s="184" t="s">
        <v>126</v>
      </c>
      <c r="B181" s="181" t="s">
        <v>140</v>
      </c>
      <c r="C181" s="185">
        <v>200</v>
      </c>
      <c r="D181" s="179">
        <v>0</v>
      </c>
    </row>
    <row r="182" spans="1:4" ht="38.25">
      <c r="A182" s="182" t="s">
        <v>136</v>
      </c>
      <c r="B182" s="183" t="s">
        <v>141</v>
      </c>
      <c r="C182" s="178"/>
      <c r="D182" s="179">
        <f>SUM(D183)</f>
        <v>0</v>
      </c>
    </row>
    <row r="183" spans="1:4" ht="25.5">
      <c r="A183" s="184" t="s">
        <v>126</v>
      </c>
      <c r="B183" s="181" t="s">
        <v>141</v>
      </c>
      <c r="C183" s="185">
        <v>200</v>
      </c>
      <c r="D183" s="179">
        <v>0</v>
      </c>
    </row>
    <row r="184" spans="1:4">
      <c r="A184" s="182" t="s">
        <v>137</v>
      </c>
      <c r="B184" s="183" t="s">
        <v>142</v>
      </c>
      <c r="C184" s="178"/>
      <c r="D184" s="179">
        <f>SUM(D185:D186)</f>
        <v>122.6</v>
      </c>
    </row>
    <row r="185" spans="1:4" ht="25.5">
      <c r="A185" s="184" t="s">
        <v>126</v>
      </c>
      <c r="B185" s="181" t="s">
        <v>142</v>
      </c>
      <c r="C185" s="185">
        <v>200</v>
      </c>
      <c r="D185" s="179">
        <v>64.5</v>
      </c>
    </row>
    <row r="186" spans="1:4" ht="25.5">
      <c r="A186" s="184" t="s">
        <v>126</v>
      </c>
      <c r="B186" s="181" t="s">
        <v>142</v>
      </c>
      <c r="C186" s="185">
        <v>800</v>
      </c>
      <c r="D186" s="179">
        <v>58.1</v>
      </c>
    </row>
    <row r="187" spans="1:4" ht="38.25">
      <c r="A187" s="205" t="s">
        <v>392</v>
      </c>
      <c r="B187" s="196" t="s">
        <v>216</v>
      </c>
      <c r="C187" s="197"/>
      <c r="D187" s="198">
        <f>SUM(D188)</f>
        <v>1276.5999999999999</v>
      </c>
    </row>
    <row r="188" spans="1:4" ht="40.5">
      <c r="A188" s="176" t="s">
        <v>213</v>
      </c>
      <c r="B188" s="177" t="s">
        <v>217</v>
      </c>
      <c r="C188" s="178"/>
      <c r="D188" s="179">
        <f>SUM(D189,D192,D199)</f>
        <v>1276.5999999999999</v>
      </c>
    </row>
    <row r="189" spans="1:4" ht="25.5">
      <c r="A189" s="180" t="s">
        <v>233</v>
      </c>
      <c r="B189" s="181" t="s">
        <v>236</v>
      </c>
      <c r="C189" s="178"/>
      <c r="D189" s="179">
        <f>SUM(D190)</f>
        <v>0</v>
      </c>
    </row>
    <row r="190" spans="1:4" ht="52.5" customHeight="1">
      <c r="A190" s="186" t="s">
        <v>341</v>
      </c>
      <c r="B190" s="215" t="s">
        <v>340</v>
      </c>
      <c r="C190" s="178"/>
      <c r="D190" s="179">
        <f>SUM(D191)</f>
        <v>0</v>
      </c>
    </row>
    <row r="191" spans="1:4" ht="27" customHeight="1">
      <c r="A191" s="184" t="s">
        <v>278</v>
      </c>
      <c r="B191" s="216" t="s">
        <v>340</v>
      </c>
      <c r="C191" s="185">
        <v>400</v>
      </c>
      <c r="D191" s="179">
        <v>0</v>
      </c>
    </row>
    <row r="192" spans="1:4" ht="25.5">
      <c r="A192" s="180" t="s">
        <v>234</v>
      </c>
      <c r="B192" s="181" t="s">
        <v>237</v>
      </c>
      <c r="C192" s="178"/>
      <c r="D192" s="179">
        <f>SUM(D193,D195,D197)</f>
        <v>905.7</v>
      </c>
    </row>
    <row r="193" spans="1:4" ht="51">
      <c r="A193" s="182" t="s">
        <v>235</v>
      </c>
      <c r="B193" s="183" t="s">
        <v>238</v>
      </c>
      <c r="C193" s="178"/>
      <c r="D193" s="179">
        <f>SUM(D194)</f>
        <v>546.70000000000005</v>
      </c>
    </row>
    <row r="194" spans="1:4" ht="25.5">
      <c r="A194" s="184" t="s">
        <v>87</v>
      </c>
      <c r="B194" s="181" t="s">
        <v>238</v>
      </c>
      <c r="C194" s="185">
        <v>600</v>
      </c>
      <c r="D194" s="179">
        <v>546.70000000000005</v>
      </c>
    </row>
    <row r="195" spans="1:4" ht="63.75">
      <c r="A195" s="187" t="s">
        <v>296</v>
      </c>
      <c r="B195" s="210" t="s">
        <v>297</v>
      </c>
      <c r="C195" s="189"/>
      <c r="D195" s="5">
        <f>SUM(D196)</f>
        <v>259</v>
      </c>
    </row>
    <row r="196" spans="1:4">
      <c r="A196" s="184" t="s">
        <v>82</v>
      </c>
      <c r="B196" s="211" t="s">
        <v>297</v>
      </c>
      <c r="C196" s="189" t="s">
        <v>83</v>
      </c>
      <c r="D196" s="5">
        <v>259</v>
      </c>
    </row>
    <row r="197" spans="1:4" ht="51">
      <c r="A197" s="186" t="s">
        <v>323</v>
      </c>
      <c r="B197" s="188" t="s">
        <v>310</v>
      </c>
      <c r="C197" s="188"/>
      <c r="D197" s="5">
        <f>SUM(D198)</f>
        <v>100</v>
      </c>
    </row>
    <row r="198" spans="1:4" ht="25.5">
      <c r="A198" s="184" t="s">
        <v>87</v>
      </c>
      <c r="B198" s="189" t="s">
        <v>310</v>
      </c>
      <c r="C198" s="189" t="s">
        <v>84</v>
      </c>
      <c r="D198" s="5">
        <v>100</v>
      </c>
    </row>
    <row r="199" spans="1:4" ht="25.5">
      <c r="A199" s="180" t="s">
        <v>214</v>
      </c>
      <c r="B199" s="181" t="s">
        <v>218</v>
      </c>
      <c r="C199" s="178"/>
      <c r="D199" s="179">
        <f>SUM(D200,D202,D204)</f>
        <v>370.9</v>
      </c>
    </row>
    <row r="200" spans="1:4" ht="38.25">
      <c r="A200" s="182" t="s">
        <v>231</v>
      </c>
      <c r="B200" s="183" t="s">
        <v>232</v>
      </c>
      <c r="C200" s="178"/>
      <c r="D200" s="179">
        <f>SUM(D201)</f>
        <v>0</v>
      </c>
    </row>
    <row r="201" spans="1:4" ht="25.5">
      <c r="A201" s="184" t="s">
        <v>87</v>
      </c>
      <c r="B201" s="181" t="s">
        <v>232</v>
      </c>
      <c r="C201" s="185">
        <v>600</v>
      </c>
      <c r="D201" s="179">
        <v>0</v>
      </c>
    </row>
    <row r="202" spans="1:4" ht="38.25">
      <c r="A202" s="182" t="s">
        <v>215</v>
      </c>
      <c r="B202" s="183" t="s">
        <v>219</v>
      </c>
      <c r="C202" s="178"/>
      <c r="D202" s="179">
        <f>SUM(D203)</f>
        <v>327.2</v>
      </c>
    </row>
    <row r="203" spans="1:4" ht="25.5">
      <c r="A203" s="184" t="s">
        <v>87</v>
      </c>
      <c r="B203" s="181" t="s">
        <v>219</v>
      </c>
      <c r="C203" s="185">
        <v>600</v>
      </c>
      <c r="D203" s="179">
        <v>327.2</v>
      </c>
    </row>
    <row r="204" spans="1:4" ht="25.5">
      <c r="A204" s="182" t="s">
        <v>261</v>
      </c>
      <c r="B204" s="183" t="s">
        <v>260</v>
      </c>
      <c r="C204" s="178"/>
      <c r="D204" s="179">
        <f>SUM(D205)</f>
        <v>43.7</v>
      </c>
    </row>
    <row r="205" spans="1:4" ht="25.5">
      <c r="A205" s="184" t="s">
        <v>126</v>
      </c>
      <c r="B205" s="181" t="s">
        <v>260</v>
      </c>
      <c r="C205" s="185">
        <v>200</v>
      </c>
      <c r="D205" s="179">
        <v>43.7</v>
      </c>
    </row>
    <row r="206" spans="1:4" ht="52.5" customHeight="1">
      <c r="A206" s="205" t="s">
        <v>351</v>
      </c>
      <c r="B206" s="196" t="s">
        <v>242</v>
      </c>
      <c r="C206" s="197"/>
      <c r="D206" s="198">
        <f>SUM(D207)</f>
        <v>281.8</v>
      </c>
    </row>
    <row r="207" spans="1:4" ht="54">
      <c r="A207" s="176" t="s">
        <v>239</v>
      </c>
      <c r="B207" s="177" t="s">
        <v>243</v>
      </c>
      <c r="C207" s="178"/>
      <c r="D207" s="179">
        <f>SUM(D208)</f>
        <v>281.8</v>
      </c>
    </row>
    <row r="208" spans="1:4" ht="38.25">
      <c r="A208" s="217" t="s">
        <v>240</v>
      </c>
      <c r="B208" s="181" t="s">
        <v>244</v>
      </c>
      <c r="C208" s="178"/>
      <c r="D208" s="179">
        <f>SUM(D209,D211,D213)</f>
        <v>281.8</v>
      </c>
    </row>
    <row r="209" spans="1:4">
      <c r="A209" s="213" t="s">
        <v>241</v>
      </c>
      <c r="B209" s="183" t="s">
        <v>245</v>
      </c>
      <c r="C209" s="178"/>
      <c r="D209" s="179">
        <f>SUM(D210:D210)</f>
        <v>277.3</v>
      </c>
    </row>
    <row r="210" spans="1:4" ht="25.5">
      <c r="A210" s="184" t="s">
        <v>126</v>
      </c>
      <c r="B210" s="181" t="s">
        <v>245</v>
      </c>
      <c r="C210" s="185">
        <v>200</v>
      </c>
      <c r="D210" s="179">
        <v>277.3</v>
      </c>
    </row>
    <row r="211" spans="1:4" ht="25.5">
      <c r="A211" s="213" t="s">
        <v>246</v>
      </c>
      <c r="B211" s="183" t="s">
        <v>247</v>
      </c>
      <c r="C211" s="178"/>
      <c r="D211" s="179">
        <f>SUM(D212:D212)</f>
        <v>0</v>
      </c>
    </row>
    <row r="212" spans="1:4" ht="25.5">
      <c r="A212" s="184" t="s">
        <v>126</v>
      </c>
      <c r="B212" s="181" t="s">
        <v>247</v>
      </c>
      <c r="C212" s="185">
        <v>200</v>
      </c>
      <c r="D212" s="179">
        <v>0</v>
      </c>
    </row>
    <row r="213" spans="1:4" ht="38.25">
      <c r="A213" s="213" t="s">
        <v>248</v>
      </c>
      <c r="B213" s="183" t="s">
        <v>249</v>
      </c>
      <c r="C213" s="178"/>
      <c r="D213" s="179">
        <f>SUM(D214)</f>
        <v>4.5</v>
      </c>
    </row>
    <row r="214" spans="1:4" ht="25.5">
      <c r="A214" s="184" t="s">
        <v>126</v>
      </c>
      <c r="B214" s="181" t="s">
        <v>249</v>
      </c>
      <c r="C214" s="185">
        <v>200</v>
      </c>
      <c r="D214" s="179">
        <v>4.5</v>
      </c>
    </row>
    <row r="215" spans="1:4">
      <c r="A215" s="205" t="s">
        <v>93</v>
      </c>
      <c r="B215" s="196" t="s">
        <v>262</v>
      </c>
      <c r="C215" s="197"/>
      <c r="D215" s="198">
        <f>SUM(D216)</f>
        <v>667</v>
      </c>
    </row>
    <row r="216" spans="1:4">
      <c r="A216" s="182" t="s">
        <v>94</v>
      </c>
      <c r="B216" s="183" t="s">
        <v>263</v>
      </c>
      <c r="C216" s="178"/>
      <c r="D216" s="179">
        <f>SUM(D217)</f>
        <v>667</v>
      </c>
    </row>
    <row r="217" spans="1:4" ht="51">
      <c r="A217" s="184" t="s">
        <v>77</v>
      </c>
      <c r="B217" s="181" t="s">
        <v>263</v>
      </c>
      <c r="C217" s="185">
        <v>100</v>
      </c>
      <c r="D217" s="179">
        <v>667</v>
      </c>
    </row>
    <row r="218" spans="1:4">
      <c r="A218" s="218" t="s">
        <v>307</v>
      </c>
      <c r="B218" s="219" t="s">
        <v>305</v>
      </c>
      <c r="C218" s="220"/>
      <c r="D218" s="221">
        <f>SUM(D219)</f>
        <v>360.1</v>
      </c>
    </row>
    <row r="219" spans="1:4">
      <c r="A219" s="222" t="s">
        <v>94</v>
      </c>
      <c r="B219" s="188" t="s">
        <v>306</v>
      </c>
      <c r="C219" s="191"/>
      <c r="D219" s="5">
        <f>SUM(D220:D222)</f>
        <v>360.1</v>
      </c>
    </row>
    <row r="220" spans="1:4" ht="51">
      <c r="A220" s="184" t="s">
        <v>77</v>
      </c>
      <c r="B220" s="189" t="s">
        <v>306</v>
      </c>
      <c r="C220" s="192" t="s">
        <v>79</v>
      </c>
      <c r="D220" s="5">
        <v>352.8</v>
      </c>
    </row>
    <row r="221" spans="1:4" ht="25.5">
      <c r="A221" s="184" t="s">
        <v>126</v>
      </c>
      <c r="B221" s="189" t="s">
        <v>306</v>
      </c>
      <c r="C221" s="192" t="s">
        <v>80</v>
      </c>
      <c r="D221" s="5">
        <v>7.2</v>
      </c>
    </row>
    <row r="222" spans="1:4">
      <c r="A222" s="184" t="s">
        <v>78</v>
      </c>
      <c r="B222" s="189" t="s">
        <v>306</v>
      </c>
      <c r="C222" s="192" t="s">
        <v>81</v>
      </c>
      <c r="D222" s="5">
        <v>0.1</v>
      </c>
    </row>
    <row r="223" spans="1:4">
      <c r="A223" s="205" t="s">
        <v>95</v>
      </c>
      <c r="B223" s="196" t="s">
        <v>264</v>
      </c>
      <c r="C223" s="197"/>
      <c r="D223" s="198">
        <f>SUM(D224)</f>
        <v>229.79999999999998</v>
      </c>
    </row>
    <row r="224" spans="1:4">
      <c r="A224" s="182" t="s">
        <v>94</v>
      </c>
      <c r="B224" s="183" t="s">
        <v>265</v>
      </c>
      <c r="C224" s="178"/>
      <c r="D224" s="179">
        <f>SUM(D225:D227)</f>
        <v>229.79999999999998</v>
      </c>
    </row>
    <row r="225" spans="1:4" ht="51">
      <c r="A225" s="184" t="s">
        <v>77</v>
      </c>
      <c r="B225" s="181" t="s">
        <v>265</v>
      </c>
      <c r="C225" s="185">
        <v>100</v>
      </c>
      <c r="D225" s="5">
        <v>183.4</v>
      </c>
    </row>
    <row r="226" spans="1:4" ht="25.5">
      <c r="A226" s="184" t="s">
        <v>126</v>
      </c>
      <c r="B226" s="181" t="s">
        <v>265</v>
      </c>
      <c r="C226" s="185">
        <v>200</v>
      </c>
      <c r="D226" s="5">
        <v>46.3</v>
      </c>
    </row>
    <row r="227" spans="1:4">
      <c r="A227" s="184" t="s">
        <v>78</v>
      </c>
      <c r="B227" s="189" t="s">
        <v>265</v>
      </c>
      <c r="C227" s="192" t="s">
        <v>81</v>
      </c>
      <c r="D227" s="5">
        <v>0.1</v>
      </c>
    </row>
    <row r="228" spans="1:4" ht="25.5">
      <c r="A228" s="223" t="s">
        <v>273</v>
      </c>
      <c r="B228" s="196" t="s">
        <v>274</v>
      </c>
      <c r="C228" s="201"/>
      <c r="D228" s="221">
        <f>SUM(D229)</f>
        <v>226.29999999999998</v>
      </c>
    </row>
    <row r="229" spans="1:4">
      <c r="A229" s="187" t="s">
        <v>275</v>
      </c>
      <c r="B229" s="183" t="s">
        <v>101</v>
      </c>
      <c r="C229" s="178"/>
      <c r="D229" s="179">
        <f>SUM(D230,D234)</f>
        <v>226.29999999999998</v>
      </c>
    </row>
    <row r="230" spans="1:4">
      <c r="A230" s="182" t="s">
        <v>102</v>
      </c>
      <c r="B230" s="183" t="s">
        <v>103</v>
      </c>
      <c r="C230" s="178"/>
      <c r="D230" s="179">
        <f>SUM(D231:D233)</f>
        <v>169.2</v>
      </c>
    </row>
    <row r="231" spans="1:4" ht="25.5">
      <c r="A231" s="184" t="s">
        <v>126</v>
      </c>
      <c r="B231" s="181" t="s">
        <v>103</v>
      </c>
      <c r="C231" s="185">
        <v>200</v>
      </c>
      <c r="D231" s="179">
        <v>68.599999999999994</v>
      </c>
    </row>
    <row r="232" spans="1:4">
      <c r="A232" s="184" t="s">
        <v>82</v>
      </c>
      <c r="B232" s="181" t="s">
        <v>103</v>
      </c>
      <c r="C232" s="185">
        <v>300</v>
      </c>
      <c r="D232" s="179">
        <v>48.5</v>
      </c>
    </row>
    <row r="233" spans="1:4" ht="25.5">
      <c r="A233" s="184" t="s">
        <v>87</v>
      </c>
      <c r="B233" s="181" t="s">
        <v>103</v>
      </c>
      <c r="C233" s="185">
        <v>600</v>
      </c>
      <c r="D233" s="179">
        <v>52.1</v>
      </c>
    </row>
    <row r="234" spans="1:4" ht="25.5">
      <c r="A234" s="182" t="s">
        <v>104</v>
      </c>
      <c r="B234" s="183" t="s">
        <v>105</v>
      </c>
      <c r="C234" s="178"/>
      <c r="D234" s="179">
        <f>SUM(D235)</f>
        <v>57.1</v>
      </c>
    </row>
    <row r="235" spans="1:4" ht="25.5">
      <c r="A235" s="184" t="s">
        <v>126</v>
      </c>
      <c r="B235" s="181" t="s">
        <v>105</v>
      </c>
      <c r="C235" s="185">
        <v>200</v>
      </c>
      <c r="D235" s="179">
        <v>57.1</v>
      </c>
    </row>
    <row r="236" spans="1:4" ht="13.5" thickBot="1">
      <c r="A236" s="224" t="s">
        <v>276</v>
      </c>
      <c r="B236" s="225"/>
      <c r="C236" s="226"/>
      <c r="D236" s="227">
        <f>SUM(D8,D58,D91,D108,D133,D187,D206,D215,D223,D228,D84,D218)</f>
        <v>90963.700000000012</v>
      </c>
    </row>
  </sheetData>
  <mergeCells count="5">
    <mergeCell ref="A1:D1"/>
    <mergeCell ref="A5:D5"/>
    <mergeCell ref="B2:D2"/>
    <mergeCell ref="B3:D3"/>
    <mergeCell ref="B4:D4"/>
  </mergeCells>
  <pageMargins left="0.59055118110236227" right="0.19685039370078741" top="0.19685039370078741" bottom="0.19685039370078741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</vt:lpstr>
      <vt:lpstr>отрасли </vt:lpstr>
      <vt:lpstr>ЦС</vt:lpstr>
      <vt:lpstr>получатели!Заголовки_для_печати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f</cp:lastModifiedBy>
  <cp:lastPrinted>2017-10-17T08:08:10Z</cp:lastPrinted>
  <dcterms:created xsi:type="dcterms:W3CDTF">2012-12-11T08:33:08Z</dcterms:created>
  <dcterms:modified xsi:type="dcterms:W3CDTF">2017-10-17T08:10:08Z</dcterms:modified>
</cp:coreProperties>
</file>