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8975" windowHeight="11040" activeTab="1"/>
  </bookViews>
  <sheets>
    <sheet name="получатели " sheetId="4" r:id="rId1"/>
    <sheet name="отрасли " sheetId="2" r:id="rId2"/>
    <sheet name="ЦС" sheetId="3" r:id="rId3"/>
  </sheets>
  <calcPr calcId="145621"/>
</workbook>
</file>

<file path=xl/calcChain.xml><?xml version="1.0" encoding="utf-8"?>
<calcChain xmlns="http://schemas.openxmlformats.org/spreadsheetml/2006/main">
  <c r="G247" i="4" l="1"/>
  <c r="G246" i="4" s="1"/>
  <c r="G85" i="4"/>
  <c r="G84" i="4" s="1"/>
  <c r="G88" i="4"/>
  <c r="F453" i="2"/>
  <c r="F452" i="2" s="1"/>
  <c r="F451" i="2" s="1"/>
  <c r="F127" i="2"/>
  <c r="D319" i="3"/>
  <c r="D255" i="3"/>
  <c r="D226" i="3"/>
  <c r="D157" i="3"/>
  <c r="F238" i="2"/>
  <c r="F415" i="2"/>
  <c r="F414" i="2" s="1"/>
  <c r="F412" i="2"/>
  <c r="F119" i="2"/>
  <c r="G559" i="4"/>
  <c r="G171" i="4"/>
  <c r="G170" i="4" s="1"/>
  <c r="G169" i="4" s="1"/>
  <c r="G168" i="4" s="1"/>
  <c r="G166" i="4" l="1"/>
  <c r="G165" i="4" s="1"/>
  <c r="G164" i="4" s="1"/>
  <c r="G163" i="4" s="1"/>
  <c r="G162" i="4" s="1"/>
  <c r="G146" i="4" l="1"/>
  <c r="D21" i="3"/>
  <c r="D108" i="3"/>
  <c r="D107" i="3" s="1"/>
  <c r="D155" i="3"/>
  <c r="G277" i="4"/>
  <c r="G437" i="4"/>
  <c r="G144" i="4"/>
  <c r="G369" i="4"/>
  <c r="G368" i="4" s="1"/>
  <c r="G367" i="4" s="1"/>
  <c r="G366" i="4" s="1"/>
  <c r="F122" i="2" l="1"/>
  <c r="F206" i="2"/>
  <c r="F205" i="2" s="1"/>
  <c r="F204" i="2" s="1"/>
  <c r="F203" i="2" s="1"/>
  <c r="F319" i="2"/>
  <c r="F236" i="2" l="1"/>
  <c r="D40" i="3" l="1"/>
  <c r="D38" i="3"/>
  <c r="D64" i="3"/>
  <c r="D148" i="3"/>
  <c r="D147" i="3" s="1"/>
  <c r="D146" i="3" s="1"/>
  <c r="D317" i="3"/>
  <c r="F359" i="2"/>
  <c r="F394" i="2"/>
  <c r="F392" i="2"/>
  <c r="F263" i="2"/>
  <c r="F262" i="2" s="1"/>
  <c r="F261" i="2" s="1"/>
  <c r="F154" i="2"/>
  <c r="F153" i="2" s="1"/>
  <c r="F152" i="2" s="1"/>
  <c r="G505" i="4"/>
  <c r="G503" i="4"/>
  <c r="G337" i="4"/>
  <c r="G336" i="4" s="1"/>
  <c r="G335" i="4" s="1"/>
  <c r="G160" i="4"/>
  <c r="G159" i="4" s="1"/>
  <c r="G158" i="4" s="1"/>
  <c r="D46" i="3" l="1"/>
  <c r="D324" i="3"/>
  <c r="F130" i="2"/>
  <c r="F126" i="2" s="1"/>
  <c r="D224" i="3"/>
  <c r="D287" i="3"/>
  <c r="F329" i="2"/>
  <c r="F169" i="2"/>
  <c r="F180" i="2"/>
  <c r="F179" i="2" s="1"/>
  <c r="F178" i="2" s="1"/>
  <c r="F177" i="2" s="1"/>
  <c r="F125" i="2" l="1"/>
  <c r="G352" i="4"/>
  <c r="G178" i="4"/>
  <c r="G109" i="4"/>
  <c r="G108" i="4" s="1"/>
  <c r="G107" i="4" s="1"/>
  <c r="G106" i="4" s="1"/>
  <c r="G105" i="4" s="1"/>
  <c r="G103" i="4"/>
  <c r="G102" i="4" s="1"/>
  <c r="G101" i="4" s="1"/>
  <c r="G100" i="4" s="1"/>
  <c r="G99" i="4" s="1"/>
  <c r="G83" i="4"/>
  <c r="D137" i="3" l="1"/>
  <c r="F87" i="2"/>
  <c r="G65" i="4"/>
  <c r="D295" i="3"/>
  <c r="F480" i="2"/>
  <c r="G264" i="4"/>
  <c r="D311" i="3"/>
  <c r="D310" i="3" s="1"/>
  <c r="D309" i="3" s="1"/>
  <c r="D308" i="3" s="1"/>
  <c r="D293" i="3"/>
  <c r="D292" i="3" s="1"/>
  <c r="D236" i="3"/>
  <c r="D235" i="3" s="1"/>
  <c r="D124" i="3"/>
  <c r="D123" i="3" s="1"/>
  <c r="D72" i="3"/>
  <c r="D70" i="3"/>
  <c r="D30" i="3"/>
  <c r="F478" i="2"/>
  <c r="F363" i="2"/>
  <c r="F361" i="2"/>
  <c r="F276" i="2"/>
  <c r="F275" i="2" s="1"/>
  <c r="F274" i="2" s="1"/>
  <c r="F273" i="2" s="1"/>
  <c r="F63" i="2"/>
  <c r="F62" i="2" s="1"/>
  <c r="F61" i="2" s="1"/>
  <c r="F60" i="2" s="1"/>
  <c r="F59" i="2" s="1"/>
  <c r="G480" i="4"/>
  <c r="G478" i="4"/>
  <c r="G403" i="4"/>
  <c r="G402" i="4" s="1"/>
  <c r="G401" i="4" s="1"/>
  <c r="G262" i="4"/>
  <c r="G48" i="4"/>
  <c r="G47" i="4" s="1"/>
  <c r="G46" i="4" s="1"/>
  <c r="G45" i="4" s="1"/>
  <c r="G44" i="4" s="1"/>
  <c r="F477" i="2" l="1"/>
  <c r="F476" i="2" s="1"/>
  <c r="F475" i="2" s="1"/>
  <c r="F474" i="2" s="1"/>
  <c r="G261" i="4"/>
  <c r="G260" i="4" s="1"/>
  <c r="G259" i="4" s="1"/>
  <c r="G258" i="4" s="1"/>
  <c r="F186" i="2"/>
  <c r="G288" i="4" l="1"/>
  <c r="D339" i="3" l="1"/>
  <c r="F24" i="2"/>
  <c r="F57" i="2"/>
  <c r="G78" i="4"/>
  <c r="D322" i="3" l="1"/>
  <c r="D85" i="3"/>
  <c r="D201" i="3"/>
  <c r="D100" i="3"/>
  <c r="D99" i="3" s="1"/>
  <c r="D88" i="3" l="1"/>
  <c r="D53" i="3"/>
  <c r="F396" i="2"/>
  <c r="F337" i="2"/>
  <c r="F336" i="2" s="1"/>
  <c r="F201" i="2"/>
  <c r="F200" i="2" s="1"/>
  <c r="F199" i="2" s="1"/>
  <c r="F198" i="2" s="1"/>
  <c r="G507" i="4" l="1"/>
  <c r="G502" i="4" l="1"/>
  <c r="G501" i="4" s="1"/>
  <c r="G500" i="4" s="1"/>
  <c r="G364" i="4"/>
  <c r="G363" i="4" s="1"/>
  <c r="G362" i="4" s="1"/>
  <c r="G361" i="4" s="1"/>
  <c r="G360" i="4" s="1"/>
  <c r="G454" i="4" l="1"/>
  <c r="G453" i="4" s="1"/>
  <c r="G209" i="4" l="1"/>
  <c r="G208" i="4" s="1"/>
  <c r="D205" i="3" l="1"/>
  <c r="D333" i="3"/>
  <c r="F49" i="2"/>
  <c r="F34" i="2"/>
  <c r="G18" i="4"/>
  <c r="G36" i="4"/>
  <c r="G299" i="4"/>
  <c r="D62" i="3"/>
  <c r="F353" i="2"/>
  <c r="D315" i="3"/>
  <c r="F307" i="2"/>
  <c r="F306" i="2" s="1"/>
  <c r="F305" i="2" s="1"/>
  <c r="G177" i="4"/>
  <c r="G176" i="4" s="1"/>
  <c r="G175" i="4" s="1"/>
  <c r="G174" i="4" s="1"/>
  <c r="D173" i="3"/>
  <c r="F254" i="2"/>
  <c r="G156" i="4"/>
  <c r="D11" i="3"/>
  <c r="F315" i="2"/>
  <c r="F436" i="2"/>
  <c r="F435" i="2" s="1"/>
  <c r="F434" i="2" s="1"/>
  <c r="F433" i="2" s="1"/>
  <c r="G230" i="4"/>
  <c r="G229" i="4" s="1"/>
  <c r="G228" i="4" s="1"/>
  <c r="G227" i="4" s="1"/>
  <c r="D273" i="3"/>
  <c r="D167" i="3"/>
  <c r="D140" i="3"/>
  <c r="D121" i="3"/>
  <c r="F248" i="2"/>
  <c r="F231" i="2"/>
  <c r="F230" i="2" s="1"/>
  <c r="F229" i="2" s="1"/>
  <c r="F228" i="2" s="1"/>
  <c r="F90" i="2"/>
  <c r="G385" i="4"/>
  <c r="G376" i="4"/>
  <c r="G375" i="4" s="1"/>
  <c r="G374" i="4" s="1"/>
  <c r="G373" i="4" s="1"/>
  <c r="G68" i="4"/>
  <c r="D264" i="3"/>
  <c r="D115" i="3"/>
  <c r="D113" i="3"/>
  <c r="F78" i="2"/>
  <c r="F76" i="2"/>
  <c r="F467" i="2"/>
  <c r="G56" i="4"/>
  <c r="G54" i="4"/>
  <c r="F75" i="2" l="1"/>
  <c r="F74" i="2" s="1"/>
  <c r="F73" i="2" s="1"/>
  <c r="G53" i="4"/>
  <c r="G52" i="4" s="1"/>
  <c r="G51" i="4" s="1"/>
  <c r="G254" i="4" l="1"/>
  <c r="D87" i="3"/>
  <c r="F382" i="2"/>
  <c r="F381" i="2" s="1"/>
  <c r="G433" i="4"/>
  <c r="D66" i="3"/>
  <c r="D266" i="3"/>
  <c r="D263" i="3" s="1"/>
  <c r="D185" i="3"/>
  <c r="D169" i="3"/>
  <c r="D57" i="3"/>
  <c r="D55" i="3"/>
  <c r="F487" i="2"/>
  <c r="F486" i="2" s="1"/>
  <c r="F485" i="2" s="1"/>
  <c r="F484" i="2" s="1"/>
  <c r="F469" i="2"/>
  <c r="F466" i="2" s="1"/>
  <c r="F355" i="2"/>
  <c r="F95" i="2"/>
  <c r="F250" i="2"/>
  <c r="G553" i="4"/>
  <c r="G256" i="4"/>
  <c r="G253" i="4" l="1"/>
  <c r="G252" i="4" s="1"/>
  <c r="G251" i="4" s="1"/>
  <c r="G250" i="4" s="1"/>
  <c r="G245" i="4" s="1"/>
  <c r="G152" i="4"/>
  <c r="F144" i="2" l="1"/>
  <c r="F143" i="2" s="1"/>
  <c r="F142" i="2" s="1"/>
  <c r="F141" i="2" s="1"/>
  <c r="D210" i="3"/>
  <c r="D196" i="3"/>
  <c r="D195" i="3" s="1"/>
  <c r="D194" i="3" s="1"/>
  <c r="D178" i="3"/>
  <c r="D176" i="3"/>
  <c r="D163" i="3"/>
  <c r="D161" i="3"/>
  <c r="D159" i="3"/>
  <c r="D119" i="3"/>
  <c r="D117" i="3"/>
  <c r="D77" i="3"/>
  <c r="D76" i="3" s="1"/>
  <c r="D26" i="3"/>
  <c r="D15" i="3"/>
  <c r="D13" i="3"/>
  <c r="F244" i="2"/>
  <c r="F242" i="2"/>
  <c r="F368" i="2"/>
  <c r="F367" i="2" s="1"/>
  <c r="F292" i="2"/>
  <c r="F290" i="2"/>
  <c r="F220" i="2"/>
  <c r="F218" i="2"/>
  <c r="F281" i="2"/>
  <c r="F280" i="2" s="1"/>
  <c r="F279" i="2" s="1"/>
  <c r="F278" i="2" s="1"/>
  <c r="F259" i="2"/>
  <c r="F257" i="2"/>
  <c r="F240" i="2"/>
  <c r="D112" i="3" l="1"/>
  <c r="D111" i="3" s="1"/>
  <c r="D175" i="3"/>
  <c r="F256" i="2"/>
  <c r="F217" i="2"/>
  <c r="F216" i="2" s="1"/>
  <c r="F215" i="2" s="1"/>
  <c r="G412" i="4" l="1"/>
  <c r="G381" i="4"/>
  <c r="G390" i="4"/>
  <c r="G388" i="4"/>
  <c r="G485" i="4"/>
  <c r="G484" i="4" s="1"/>
  <c r="G387" i="4" l="1"/>
  <c r="G414" i="4" l="1"/>
  <c r="G133" i="4" l="1"/>
  <c r="G131" i="4"/>
  <c r="G150" i="4"/>
  <c r="G148" i="4"/>
  <c r="G130" i="4" l="1"/>
  <c r="G129" i="4" s="1"/>
  <c r="G128" i="4" s="1"/>
  <c r="F327" i="2"/>
  <c r="D68" i="3"/>
  <c r="D36" i="3"/>
  <c r="F321" i="2"/>
  <c r="F357" i="2"/>
  <c r="G476" i="4"/>
  <c r="G445" i="4"/>
  <c r="G439" i="4"/>
  <c r="F111" i="2" l="1"/>
  <c r="F110" i="2" s="1"/>
  <c r="D233" i="3"/>
  <c r="D232" i="3" s="1"/>
  <c r="G470" i="4" l="1"/>
  <c r="D28" i="3" l="1"/>
  <c r="F317" i="2"/>
  <c r="G435" i="4"/>
  <c r="F446" i="2"/>
  <c r="F445" i="2" s="1"/>
  <c r="F334" i="2"/>
  <c r="G240" i="4"/>
  <c r="G239" i="4" s="1"/>
  <c r="D128" i="3"/>
  <c r="D127" i="3" s="1"/>
  <c r="D126" i="3" l="1"/>
  <c r="D110" i="3" s="1"/>
  <c r="F462" i="2"/>
  <c r="F461" i="2" s="1"/>
  <c r="F460" i="2" s="1"/>
  <c r="F459" i="2" s="1"/>
  <c r="F374" i="2"/>
  <c r="F373" i="2" s="1"/>
  <c r="F188" i="2"/>
  <c r="F175" i="2"/>
  <c r="F174" i="2" s="1"/>
  <c r="F173" i="2" s="1"/>
  <c r="F172" i="2" s="1"/>
  <c r="F171" i="2" s="1"/>
  <c r="G519" i="4"/>
  <c r="G518" i="4" s="1"/>
  <c r="G517" i="4" s="1"/>
  <c r="G516" i="4" s="1"/>
  <c r="G491" i="4"/>
  <c r="G490" i="4" s="1"/>
  <c r="G358" i="4"/>
  <c r="G357" i="4" s="1"/>
  <c r="G356" i="4" s="1"/>
  <c r="G355" i="4" s="1"/>
  <c r="G354" i="4" s="1"/>
  <c r="G117" i="4"/>
  <c r="D44" i="3"/>
  <c r="D303" i="3"/>
  <c r="D300" i="3"/>
  <c r="D280" i="3"/>
  <c r="D240" i="3"/>
  <c r="D105" i="3"/>
  <c r="D51" i="3"/>
  <c r="F492" i="2" l="1"/>
  <c r="F495" i="2"/>
  <c r="F149" i="2"/>
  <c r="F271" i="2"/>
  <c r="G274" i="4" l="1"/>
  <c r="G271" i="4" l="1"/>
  <c r="G398" i="4"/>
  <c r="G451" i="4" l="1"/>
  <c r="D24" i="3"/>
  <c r="F303" i="2"/>
  <c r="F302" i="2" s="1"/>
  <c r="F301" i="2" s="1"/>
  <c r="F300" i="2" s="1"/>
  <c r="G425" i="4"/>
  <c r="G424" i="4" s="1"/>
  <c r="G423" i="4" s="1"/>
  <c r="G422" i="4" s="1"/>
  <c r="D34" i="3"/>
  <c r="G115" i="4" l="1"/>
  <c r="G531" i="4" l="1"/>
  <c r="G530" i="4" s="1"/>
  <c r="G529" i="4" s="1"/>
  <c r="G528" i="4" l="1"/>
  <c r="G527" i="4" s="1"/>
  <c r="G526" i="4" s="1"/>
  <c r="G143" i="4"/>
  <c r="D192" i="3" l="1"/>
  <c r="D191" i="3" s="1"/>
  <c r="D171" i="3"/>
  <c r="D32" i="3"/>
  <c r="F68" i="2"/>
  <c r="F252" i="2"/>
  <c r="F388" i="2"/>
  <c r="F379" i="2"/>
  <c r="G190" i="4"/>
  <c r="G195" i="4"/>
  <c r="G194" i="4" s="1"/>
  <c r="G494" i="4"/>
  <c r="G493" i="4" s="1"/>
  <c r="F195" i="2"/>
  <c r="F194" i="2" s="1"/>
  <c r="F148" i="2"/>
  <c r="F147" i="2" s="1"/>
  <c r="F146" i="2" s="1"/>
  <c r="F140" i="2" s="1"/>
  <c r="F139" i="2" s="1"/>
  <c r="G472" i="4" l="1"/>
  <c r="G124" i="4" l="1"/>
  <c r="G123" i="4" s="1"/>
  <c r="F325" i="2" l="1"/>
  <c r="G443" i="4"/>
  <c r="F390" i="2" l="1"/>
  <c r="G192" i="4"/>
  <c r="G189" i="4" s="1"/>
  <c r="D83" i="3"/>
  <c r="D271" i="3"/>
  <c r="D144" i="3"/>
  <c r="D143" i="3" s="1"/>
  <c r="D142" i="3" s="1"/>
  <c r="G237" i="4"/>
  <c r="F443" i="2"/>
  <c r="F387" i="2" l="1"/>
  <c r="F386" i="2" s="1"/>
  <c r="G188" i="4"/>
  <c r="F441" i="2"/>
  <c r="F440" i="2" s="1"/>
  <c r="F161" i="2"/>
  <c r="F160" i="2" s="1"/>
  <c r="F159" i="2" s="1"/>
  <c r="F158" i="2" s="1"/>
  <c r="G497" i="4"/>
  <c r="G496" i="4" s="1"/>
  <c r="G489" i="4" s="1"/>
  <c r="G344" i="4"/>
  <c r="G343" i="4" s="1"/>
  <c r="G342" i="4" s="1"/>
  <c r="G341" i="4" s="1"/>
  <c r="G488" i="4" l="1"/>
  <c r="G487" i="4" s="1"/>
  <c r="G333" i="4"/>
  <c r="G332" i="4" s="1"/>
  <c r="G331" i="4" s="1"/>
  <c r="G330" i="4" s="1"/>
  <c r="G329" i="4" s="1"/>
  <c r="G328" i="4" s="1"/>
  <c r="G235" i="4" l="1"/>
  <c r="G234" i="4" s="1"/>
  <c r="G474" i="4" l="1"/>
  <c r="D189" i="3" l="1"/>
  <c r="F192" i="2"/>
  <c r="G121" i="4"/>
  <c r="D284" i="3" l="1"/>
  <c r="G570" i="4"/>
  <c r="G569" i="4" s="1"/>
  <c r="G568" i="4" s="1"/>
  <c r="G567" i="4" s="1"/>
  <c r="G566" i="4" s="1"/>
  <c r="G565" i="4" s="1"/>
  <c r="G562" i="4"/>
  <c r="G552" i="4"/>
  <c r="G551" i="4" s="1"/>
  <c r="G545" i="4"/>
  <c r="G544" i="4" s="1"/>
  <c r="G543" i="4" s="1"/>
  <c r="G542" i="4" s="1"/>
  <c r="G541" i="4" s="1"/>
  <c r="G540" i="4" s="1"/>
  <c r="G538" i="4"/>
  <c r="G537" i="4" s="1"/>
  <c r="G536" i="4" s="1"/>
  <c r="G535" i="4" s="1"/>
  <c r="G534" i="4" s="1"/>
  <c r="G533" i="4" s="1"/>
  <c r="G524" i="4"/>
  <c r="G523" i="4" s="1"/>
  <c r="G522" i="4" s="1"/>
  <c r="G521" i="4" s="1"/>
  <c r="G512" i="4"/>
  <c r="G511" i="4" s="1"/>
  <c r="G510" i="4" s="1"/>
  <c r="G509" i="4" s="1"/>
  <c r="G499" i="4" s="1"/>
  <c r="G482" i="4"/>
  <c r="G468" i="4"/>
  <c r="G462" i="4"/>
  <c r="G461" i="4" s="1"/>
  <c r="G459" i="4"/>
  <c r="G458" i="4" s="1"/>
  <c r="G449" i="4"/>
  <c r="G447" i="4"/>
  <c r="G441" i="4"/>
  <c r="G431" i="4"/>
  <c r="G420" i="4"/>
  <c r="G418" i="4"/>
  <c r="G416" i="4"/>
  <c r="G410" i="4"/>
  <c r="G396" i="4"/>
  <c r="G383" i="4"/>
  <c r="G380" i="4" s="1"/>
  <c r="G349" i="4"/>
  <c r="G348" i="4" s="1"/>
  <c r="G326" i="4"/>
  <c r="G325" i="4" s="1"/>
  <c r="G324" i="4" s="1"/>
  <c r="G323" i="4" s="1"/>
  <c r="G322" i="4" s="1"/>
  <c r="G321" i="4" s="1"/>
  <c r="G319" i="4"/>
  <c r="G318" i="4" s="1"/>
  <c r="G317" i="4" s="1"/>
  <c r="G316" i="4" s="1"/>
  <c r="G314" i="4"/>
  <c r="G312" i="4"/>
  <c r="G306" i="4"/>
  <c r="G304" i="4"/>
  <c r="G296" i="4"/>
  <c r="G285" i="4"/>
  <c r="G243" i="4"/>
  <c r="G242" i="4" s="1"/>
  <c r="G233" i="4" s="1"/>
  <c r="G224" i="4"/>
  <c r="G223" i="4" s="1"/>
  <c r="G221" i="4"/>
  <c r="G220" i="4" s="1"/>
  <c r="G214" i="4"/>
  <c r="G213" i="4" s="1"/>
  <c r="G212" i="4" s="1"/>
  <c r="G211" i="4" s="1"/>
  <c r="G206" i="4"/>
  <c r="G204" i="4"/>
  <c r="G202" i="4"/>
  <c r="G184" i="4"/>
  <c r="G183" i="4" s="1"/>
  <c r="G182" i="4" s="1"/>
  <c r="G181" i="4" s="1"/>
  <c r="G180" i="4" s="1"/>
  <c r="G138" i="4"/>
  <c r="G137" i="4" s="1"/>
  <c r="G119" i="4"/>
  <c r="G114" i="4" s="1"/>
  <c r="G95" i="4"/>
  <c r="G94" i="4" s="1"/>
  <c r="G93" i="4" s="1"/>
  <c r="G92" i="4" s="1"/>
  <c r="G91" i="4" s="1"/>
  <c r="G90" i="4" s="1"/>
  <c r="G81" i="4"/>
  <c r="G75" i="4"/>
  <c r="G73" i="4"/>
  <c r="G63" i="4"/>
  <c r="G61" i="4"/>
  <c r="G42" i="4"/>
  <c r="G41" i="4" s="1"/>
  <c r="G40" i="4" s="1"/>
  <c r="G39" i="4" s="1"/>
  <c r="G38" i="4" s="1"/>
  <c r="G32" i="4"/>
  <c r="G26" i="4"/>
  <c r="G25" i="4" s="1"/>
  <c r="G24" i="4" s="1"/>
  <c r="G23" i="4" s="1"/>
  <c r="G22" i="4" s="1"/>
  <c r="G15" i="4"/>
  <c r="D207" i="3"/>
  <c r="D200" i="3" s="1"/>
  <c r="F40" i="2"/>
  <c r="F39" i="2" s="1"/>
  <c r="F38" i="2" s="1"/>
  <c r="F37" i="2" s="1"/>
  <c r="F36" i="2" s="1"/>
  <c r="D290" i="3"/>
  <c r="D289" i="3" s="1"/>
  <c r="D278" i="3"/>
  <c r="G430" i="4" l="1"/>
  <c r="G429" i="4" s="1"/>
  <c r="G60" i="4"/>
  <c r="G59" i="4" s="1"/>
  <c r="G58" i="4" s="1"/>
  <c r="G467" i="4"/>
  <c r="G284" i="4"/>
  <c r="G283" i="4" s="1"/>
  <c r="G282" i="4" s="1"/>
  <c r="G281" i="4" s="1"/>
  <c r="G280" i="4" s="1"/>
  <c r="G279" i="4" s="1"/>
  <c r="G14" i="4"/>
  <c r="G13" i="4" s="1"/>
  <c r="G12" i="4" s="1"/>
  <c r="G11" i="4" s="1"/>
  <c r="G10" i="4" s="1"/>
  <c r="G9" i="4" s="1"/>
  <c r="G295" i="4"/>
  <c r="G294" i="4" s="1"/>
  <c r="G293" i="4" s="1"/>
  <c r="G292" i="4" s="1"/>
  <c r="G31" i="4"/>
  <c r="G30" i="4" s="1"/>
  <c r="G29" i="4" s="1"/>
  <c r="G28" i="4" s="1"/>
  <c r="G72" i="4"/>
  <c r="G71" i="4" s="1"/>
  <c r="G558" i="4"/>
  <c r="G557" i="4" s="1"/>
  <c r="G550" i="4" s="1"/>
  <c r="G549" i="4" s="1"/>
  <c r="G379" i="4"/>
  <c r="G378" i="4" s="1"/>
  <c r="G372" i="4" s="1"/>
  <c r="G409" i="4"/>
  <c r="G347" i="4"/>
  <c r="G346" i="4" s="1"/>
  <c r="G340" i="4" s="1"/>
  <c r="G339" i="4" s="1"/>
  <c r="G515" i="4"/>
  <c r="G514" i="4" s="1"/>
  <c r="G201" i="4"/>
  <c r="G395" i="4"/>
  <c r="G394" i="4" s="1"/>
  <c r="G393" i="4" s="1"/>
  <c r="G392" i="4" s="1"/>
  <c r="G270" i="4"/>
  <c r="G269" i="4" s="1"/>
  <c r="G268" i="4" s="1"/>
  <c r="G267" i="4" s="1"/>
  <c r="G266" i="4" s="1"/>
  <c r="G187" i="4"/>
  <c r="G186" i="4" s="1"/>
  <c r="G173" i="4" s="1"/>
  <c r="G232" i="4"/>
  <c r="G226" i="4" s="1"/>
  <c r="G311" i="4"/>
  <c r="G310" i="4" s="1"/>
  <c r="G309" i="4" s="1"/>
  <c r="G308" i="4" s="1"/>
  <c r="G136" i="4"/>
  <c r="G135" i="4" s="1"/>
  <c r="G127" i="4" s="1"/>
  <c r="G303" i="4"/>
  <c r="G302" i="4" s="1"/>
  <c r="G301" i="4" s="1"/>
  <c r="G457" i="4"/>
  <c r="G456" i="4" s="1"/>
  <c r="G219" i="4"/>
  <c r="G218" i="4" s="1"/>
  <c r="G217" i="4" s="1"/>
  <c r="D239" i="3"/>
  <c r="D238" i="3" s="1"/>
  <c r="D230" i="3"/>
  <c r="F211" i="2"/>
  <c r="F210" i="2" s="1"/>
  <c r="F209" i="2" s="1"/>
  <c r="F208" i="2" s="1"/>
  <c r="F197" i="2" s="1"/>
  <c r="F166" i="2"/>
  <c r="F165" i="2" s="1"/>
  <c r="F85" i="2"/>
  <c r="G216" i="4" l="1"/>
  <c r="G200" i="4"/>
  <c r="G199" i="4" s="1"/>
  <c r="G198" i="4" s="1"/>
  <c r="G197" i="4" s="1"/>
  <c r="F164" i="2"/>
  <c r="F163" i="2" s="1"/>
  <c r="F157" i="2" s="1"/>
  <c r="G466" i="4"/>
  <c r="G465" i="4" s="1"/>
  <c r="G464" i="4" s="1"/>
  <c r="G70" i="4"/>
  <c r="G50" i="4" s="1"/>
  <c r="G408" i="4"/>
  <c r="G407" i="4" s="1"/>
  <c r="G406" i="4" s="1"/>
  <c r="G371" i="4"/>
  <c r="G291" i="4"/>
  <c r="G428" i="4"/>
  <c r="G427" i="4" s="1"/>
  <c r="G113" i="4"/>
  <c r="G112" i="4" s="1"/>
  <c r="G111" i="4" s="1"/>
  <c r="G98" i="4" s="1"/>
  <c r="G548" i="4"/>
  <c r="G547" i="4" s="1"/>
  <c r="F401" i="2"/>
  <c r="G21" i="4" l="1"/>
  <c r="G405" i="4"/>
  <c r="G290" i="4" s="1"/>
  <c r="D97" i="3"/>
  <c r="D258" i="3" l="1"/>
  <c r="D336" i="3" l="1"/>
  <c r="D335" i="3" s="1"/>
  <c r="D330" i="3"/>
  <c r="D329" i="3" s="1"/>
  <c r="F54" i="2"/>
  <c r="F53" i="2" s="1"/>
  <c r="F52" i="2" s="1"/>
  <c r="F51" i="2" s="1"/>
  <c r="F21" i="2"/>
  <c r="F20" i="2" s="1"/>
  <c r="D133" i="3" l="1"/>
  <c r="F365" i="2"/>
  <c r="F83" i="2"/>
  <c r="F82" i="2" s="1"/>
  <c r="F70" i="2"/>
  <c r="F67" i="2" s="1"/>
  <c r="F66" i="2" s="1"/>
  <c r="F65" i="2" s="1"/>
  <c r="F345" i="2" l="1"/>
  <c r="F344" i="2" s="1"/>
  <c r="F342" i="2"/>
  <c r="F341" i="2" s="1"/>
  <c r="D275" i="3"/>
  <c r="F340" i="2" l="1"/>
  <c r="F339" i="2" s="1"/>
  <c r="F313" i="2"/>
  <c r="F46" i="2" l="1"/>
  <c r="F45" i="2" s="1"/>
  <c r="F449" i="2"/>
  <c r="F448" i="2" s="1"/>
  <c r="F439" i="2" s="1"/>
  <c r="D95" i="3"/>
  <c r="D74" i="3"/>
  <c r="F410" i="2"/>
  <c r="F438" i="2" l="1"/>
  <c r="F432" i="2" s="1"/>
  <c r="D135" i="3"/>
  <c r="D132" i="3" s="1"/>
  <c r="F400" i="2"/>
  <c r="F399" i="2" s="1"/>
  <c r="F398" i="2" s="1"/>
  <c r="D131" i="3" l="1"/>
  <c r="D130" i="3" s="1"/>
  <c r="F81" i="2"/>
  <c r="F80" i="2" s="1"/>
  <c r="D327" i="3"/>
  <c r="D326" i="3" s="1"/>
  <c r="D314" i="3" s="1"/>
  <c r="D306" i="3"/>
  <c r="D282" i="3"/>
  <c r="D277" i="3" s="1"/>
  <c r="D269" i="3"/>
  <c r="D268" i="3" s="1"/>
  <c r="D253" i="3"/>
  <c r="D249" i="3"/>
  <c r="D247" i="3"/>
  <c r="D245" i="3"/>
  <c r="D228" i="3"/>
  <c r="D222" i="3"/>
  <c r="D219" i="3"/>
  <c r="D216" i="3"/>
  <c r="D214" i="3"/>
  <c r="D212" i="3"/>
  <c r="D187" i="3"/>
  <c r="D183" i="3"/>
  <c r="D165" i="3"/>
  <c r="D153" i="3"/>
  <c r="D103" i="3"/>
  <c r="D102" i="3" s="1"/>
  <c r="D93" i="3"/>
  <c r="D92" i="3" s="1"/>
  <c r="D60" i="3"/>
  <c r="D59" i="3" s="1"/>
  <c r="D81" i="3"/>
  <c r="D80" i="3" s="1"/>
  <c r="D49" i="3"/>
  <c r="D42" i="3"/>
  <c r="D19" i="3"/>
  <c r="D17" i="3"/>
  <c r="D152" i="3" l="1"/>
  <c r="D151" i="3" s="1"/>
  <c r="D150" i="3" s="1"/>
  <c r="D209" i="3"/>
  <c r="D199" i="3" s="1"/>
  <c r="D91" i="3"/>
  <c r="D23" i="3"/>
  <c r="D262" i="3"/>
  <c r="D182" i="3"/>
  <c r="D313" i="3"/>
  <c r="D244" i="3"/>
  <c r="D243" i="3" s="1"/>
  <c r="D252" i="3"/>
  <c r="D251" i="3" s="1"/>
  <c r="D10" i="3"/>
  <c r="D79" i="3"/>
  <c r="D299" i="3"/>
  <c r="D298" i="3" s="1"/>
  <c r="D9" i="3" l="1"/>
  <c r="D8" i="3" s="1"/>
  <c r="D198" i="3"/>
  <c r="D261" i="3"/>
  <c r="D297" i="3"/>
  <c r="D90" i="3"/>
  <c r="F94" i="2" l="1"/>
  <c r="F15" i="2"/>
  <c r="F14" i="2" s="1"/>
  <c r="F13" i="2" s="1"/>
  <c r="F12" i="2" s="1"/>
  <c r="F11" i="2" s="1"/>
  <c r="F19" i="2"/>
  <c r="F18" i="2" s="1"/>
  <c r="F17" i="2" s="1"/>
  <c r="F30" i="2"/>
  <c r="F44" i="2"/>
  <c r="F43" i="2" s="1"/>
  <c r="F42" i="2" s="1"/>
  <c r="F102" i="2"/>
  <c r="F105" i="2"/>
  <c r="F108" i="2"/>
  <c r="F115" i="2"/>
  <c r="F114" i="2" s="1"/>
  <c r="F118" i="2"/>
  <c r="F137" i="2"/>
  <c r="F136" i="2" s="1"/>
  <c r="F135" i="2" s="1"/>
  <c r="F134" i="2" s="1"/>
  <c r="F133" i="2" s="1"/>
  <c r="F132" i="2" s="1"/>
  <c r="F190" i="2"/>
  <c r="F225" i="2"/>
  <c r="F224" i="2" s="1"/>
  <c r="F246" i="2"/>
  <c r="F235" i="2" s="1"/>
  <c r="F269" i="2"/>
  <c r="F268" i="2" s="1"/>
  <c r="F288" i="2"/>
  <c r="F294" i="2"/>
  <c r="F323" i="2"/>
  <c r="F351" i="2"/>
  <c r="F350" i="2" s="1"/>
  <c r="F377" i="2"/>
  <c r="F408" i="2"/>
  <c r="F407" i="2" s="1"/>
  <c r="F406" i="2" s="1"/>
  <c r="F420" i="2"/>
  <c r="F419" i="2" s="1"/>
  <c r="F418" i="2" s="1"/>
  <c r="F417" i="2" s="1"/>
  <c r="F427" i="2"/>
  <c r="F426" i="2" s="1"/>
  <c r="F430" i="2"/>
  <c r="F429" i="2" s="1"/>
  <c r="F472" i="2"/>
  <c r="F471" i="2" s="1"/>
  <c r="F465" i="2" s="1"/>
  <c r="F498" i="2"/>
  <c r="F505" i="2"/>
  <c r="F504" i="2" s="1"/>
  <c r="F503" i="2" s="1"/>
  <c r="F502" i="2" s="1"/>
  <c r="F512" i="2"/>
  <c r="F511" i="2" s="1"/>
  <c r="F510" i="2" s="1"/>
  <c r="F509" i="2" s="1"/>
  <c r="F29" i="2" l="1"/>
  <c r="F28" i="2" s="1"/>
  <c r="F27" i="2" s="1"/>
  <c r="F26" i="2" s="1"/>
  <c r="F234" i="2"/>
  <c r="F233" i="2" s="1"/>
  <c r="F227" i="2" s="1"/>
  <c r="F349" i="2"/>
  <c r="F348" i="2" s="1"/>
  <c r="F347" i="2" s="1"/>
  <c r="F185" i="2"/>
  <c r="F184" i="2" s="1"/>
  <c r="F376" i="2"/>
  <c r="F372" i="2" s="1"/>
  <c r="F385" i="2"/>
  <c r="F384" i="2" s="1"/>
  <c r="F113" i="2"/>
  <c r="F267" i="2"/>
  <c r="F266" i="2" s="1"/>
  <c r="F265" i="2" s="1"/>
  <c r="F223" i="2"/>
  <c r="F222" i="2" s="1"/>
  <c r="F214" i="2" s="1"/>
  <c r="F425" i="2"/>
  <c r="F424" i="2" s="1"/>
  <c r="F423" i="2" s="1"/>
  <c r="F464" i="2"/>
  <c r="F458" i="2" s="1"/>
  <c r="F491" i="2"/>
  <c r="F490" i="2" s="1"/>
  <c r="F117" i="2"/>
  <c r="F298" i="2"/>
  <c r="F422" i="2" l="1"/>
  <c r="F371" i="2"/>
  <c r="F370" i="2" s="1"/>
  <c r="F489" i="2"/>
  <c r="F483" i="2" s="1"/>
  <c r="F213" i="2" l="1"/>
  <c r="F100" i="2"/>
  <c r="F99" i="2" s="1"/>
  <c r="F93" i="2" l="1"/>
  <c r="F92" i="2" s="1"/>
  <c r="F72" i="2" s="1"/>
  <c r="F501" i="2"/>
  <c r="F500" i="2" s="1"/>
  <c r="F10" i="2" l="1"/>
  <c r="F183" i="2"/>
  <c r="F182" i="2" s="1"/>
  <c r="F156" i="2" s="1"/>
  <c r="F332" i="2" l="1"/>
  <c r="F296" i="2"/>
  <c r="F287" i="2" s="1"/>
  <c r="F508" i="2"/>
  <c r="F507" i="2" s="1"/>
  <c r="F312" i="2" l="1"/>
  <c r="F311" i="2" s="1"/>
  <c r="F286" i="2"/>
  <c r="F285" i="2" s="1"/>
  <c r="F284" i="2" s="1"/>
  <c r="F405" i="2"/>
  <c r="F404" i="2" s="1"/>
  <c r="F403" i="2" s="1"/>
  <c r="F482" i="2"/>
  <c r="F310" i="2" l="1"/>
  <c r="F309" i="2" l="1"/>
  <c r="F283" i="2" s="1"/>
  <c r="F514" i="2" s="1"/>
  <c r="G142" i="4" l="1"/>
  <c r="G141" i="4" s="1"/>
  <c r="G140" i="4" l="1"/>
  <c r="G126" i="4" s="1"/>
  <c r="G20" i="4" s="1"/>
  <c r="G572" i="4" s="1"/>
  <c r="D181" i="3"/>
  <c r="D180" i="3" s="1"/>
  <c r="D341" i="3" s="1"/>
</calcChain>
</file>

<file path=xl/sharedStrings.xml><?xml version="1.0" encoding="utf-8"?>
<sst xmlns="http://schemas.openxmlformats.org/spreadsheetml/2006/main" count="5195" uniqueCount="523">
  <si>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</si>
  <si>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</si>
  <si>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</si>
  <si>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</si>
  <si>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</si>
  <si>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</si>
  <si>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</si>
  <si>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</si>
  <si>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</si>
  <si>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</si>
  <si>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</si>
  <si>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</si>
  <si>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</si>
  <si>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</si>
  <si>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</si>
  <si>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</si>
  <si>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</si>
  <si>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</si>
  <si>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</si>
  <si>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</si>
  <si>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</si>
  <si>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</si>
  <si>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</si>
  <si>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</si>
  <si>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</si>
  <si>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</si>
  <si>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</si>
  <si>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</si>
  <si>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</si>
  <si>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</si>
  <si>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</si>
  <si>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</si>
  <si>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</si>
  <si>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</si>
  <si>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</si>
  <si>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</si>
  <si>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</si>
  <si>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</si>
  <si>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</si>
  <si>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</si>
  <si>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</si>
  <si>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</si>
  <si>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</si>
  <si>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</si>
  <si>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</si>
  <si>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</si>
  <si>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</si>
  <si>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</si>
  <si>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</si>
  <si>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</si>
  <si>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</si>
  <si>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</si>
  <si>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</si>
  <si>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</si>
  <si>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</si>
  <si>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</si>
  <si>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</si>
  <si>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</si>
  <si>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</si>
  <si>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</si>
  <si>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</si>
  <si>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</si>
  <si>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</si>
  <si>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</si>
  <si>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</si>
  <si>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</si>
  <si>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</si>
  <si>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</si>
  <si>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</si>
  <si>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</si>
  <si>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</si>
  <si>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</si>
  <si>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</si>
  <si>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</si>
  <si>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</si>
  <si>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</si>
  <si>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</si>
  <si>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</si>
  <si>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</si>
  <si>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</si>
  <si>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</si>
  <si>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</si>
  <si>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</si>
  <si>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</si>
  <si>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</si>
  <si>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</si>
  <si>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</si>
  <si>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</si>
  <si>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</si>
  <si>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</si>
  <si>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</si>
  <si>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</si>
  <si>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</si>
  <si>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</si>
  <si>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</si>
  <si>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</si>
  <si>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</si>
  <si>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</si>
  <si>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</si>
  <si>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</si>
  <si>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</si>
  <si>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</si>
  <si>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</si>
  <si>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</si>
  <si>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</si>
  <si>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</si>
  <si>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</si>
  <si>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</si>
  <si>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</si>
  <si>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</si>
  <si>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</si>
  <si>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</si>
  <si>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</si>
  <si>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</si>
  <si>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</si>
  <si>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</si>
  <si>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</si>
  <si>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</si>
  <si>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</si>
  <si>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</si>
  <si>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</si>
  <si>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</si>
  <si>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</si>
  <si>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</si>
  <si>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</si>
  <si>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</si>
  <si>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</si>
  <si>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</si>
  <si>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</si>
  <si>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</si>
  <si>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</si>
  <si>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</si>
  <si>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</si>
  <si>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</si>
  <si>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</si>
  <si>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</si>
  <si>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</si>
  <si>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</si>
  <si>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</si>
  <si>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</si>
  <si>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</si>
  <si>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</si>
  <si>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</si>
  <si>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</si>
  <si>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</si>
  <si>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</si>
  <si>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</si>
  <si>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</si>
  <si>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</si>
  <si>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</si>
  <si>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</si>
  <si>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</si>
  <si>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</si>
  <si>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</si>
  <si>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</si>
  <si>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</si>
  <si>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</si>
  <si>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</si>
  <si>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</si>
  <si>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</si>
  <si>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</si>
  <si>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</si>
  <si>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</si>
  <si>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</si>
  <si>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</si>
  <si>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</si>
  <si>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</si>
  <si>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</si>
  <si>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</si>
  <si>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</si>
  <si>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</si>
  <si>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</si>
  <si>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</si>
  <si>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</si>
  <si>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</si>
  <si>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</si>
  <si>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</si>
  <si>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</si>
  <si>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</si>
  <si>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</si>
  <si>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</si>
  <si>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</si>
  <si>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</si>
  <si>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</si>
  <si>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</si>
  <si>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</si>
  <si>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</si>
  <si>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</si>
  <si>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</si>
  <si>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</si>
  <si>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</si>
  <si>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</si>
  <si>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</si>
  <si>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</si>
  <si>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</si>
  <si>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</si>
  <si>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</si>
  <si>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</si>
  <si>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</si>
  <si>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</si>
  <si>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</si>
  <si>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</si>
  <si>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</si>
  <si>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</si>
  <si>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</si>
  <si>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</si>
  <si>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</si>
  <si>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</si>
  <si>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</si>
  <si>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</si>
  <si>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</si>
  <si>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</si>
  <si>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</si>
  <si>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</si>
  <si>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</si>
  <si>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</si>
  <si>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</si>
  <si>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</si>
  <si>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</si>
  <si>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</si>
  <si>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</si>
  <si>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</si>
  <si>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</si>
  <si>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</si>
  <si>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</si>
  <si>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</si>
  <si>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</si>
  <si>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</si>
  <si>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</si>
  <si>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</si>
  <si>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</si>
  <si>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</si>
  <si>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</si>
  <si>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</si>
  <si>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</si>
  <si>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</si>
  <si>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</si>
  <si>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</si>
  <si>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</si>
  <si>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</si>
  <si>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</si>
  <si>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</si>
  <si>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</si>
  <si>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</si>
  <si>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</si>
  <si>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</si>
  <si>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</si>
  <si>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</si>
  <si>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</si>
  <si>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</si>
  <si>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</si>
  <si>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</si>
  <si>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</si>
  <si>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</si>
  <si>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</si>
  <si>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</si>
  <si>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</si>
  <si>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</si>
  <si>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</si>
  <si>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</si>
  <si>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</si>
  <si>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</si>
  <si>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</si>
  <si>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</si>
  <si>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</si>
  <si>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</si>
  <si>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</si>
  <si>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</si>
  <si>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</si>
  <si>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</si>
  <si>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</si>
  <si>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</si>
  <si>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</si>
  <si>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</si>
  <si>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</si>
  <si>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</si>
  <si>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</si>
  <si>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</si>
  <si>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</si>
  <si>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</si>
  <si>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</si>
  <si>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</si>
  <si>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</si>
  <si>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</si>
  <si>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</si>
  <si>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</si>
  <si>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</si>
  <si>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</si>
  <si>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</si>
  <si>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</si>
  <si>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</si>
  <si>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</si>
  <si>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</si>
  <si>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</si>
  <si>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</si>
  <si>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</si>
  <si>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</si>
  <si>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</si>
  <si>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</si>
  <si>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</si>
  <si>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</si>
  <si>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</si>
  <si>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</si>
  <si>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</si>
  <si>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</si>
  <si>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</si>
  <si>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</si>
  <si>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</si>
  <si>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</si>
  <si>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</si>
  <si>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</si>
  <si>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</si>
  <si>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</si>
  <si>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</si>
  <si>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</si>
  <si>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</si>
  <si>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</si>
  <si>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</si>
  <si>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</si>
  <si>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</si>
  <si>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</si>
  <si>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</si>
  <si>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</si>
  <si>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</si>
  <si>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</si>
  <si>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</si>
  <si>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</si>
  <si>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</si>
  <si>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</si>
  <si>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</si>
  <si>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</si>
  <si>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</si>
  <si>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</si>
  <si>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</si>
  <si>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</si>
  <si>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</si>
  <si>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</si>
  <si>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</si>
  <si>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</si>
  <si>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</si>
  <si>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</si>
  <si>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</si>
  <si>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</si>
  <si>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</si>
  <si>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</si>
  <si>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</si>
  <si>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</si>
  <si>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</si>
  <si>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</si>
  <si>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</si>
  <si>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</si>
  <si>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</si>
  <si>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</si>
  <si>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</si>
  <si>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</si>
  <si>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</si>
  <si>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</si>
  <si>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</si>
  <si>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</si>
  <si>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</si>
  <si>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</si>
  <si>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</si>
  <si>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</si>
  <si>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</si>
  <si>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</si>
  <si>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</si>
  <si>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</si>
  <si>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</si>
  <si>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</si>
  <si>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</si>
  <si>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</si>
  <si>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</si>
  <si>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</si>
  <si>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</si>
  <si>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</si>
  <si>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</si>
  <si>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</si>
  <si>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</si>
  <si>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</si>
  <si>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</si>
  <si>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</si>
  <si>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</si>
  <si>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</si>
  <si>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</si>
  <si>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</si>
  <si>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</si>
  <si>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</si>
  <si>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</si>
  <si>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</si>
  <si>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</si>
  <si>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</si>
  <si>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</si>
  <si>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</si>
  <si>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</si>
  <si>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</si>
  <si>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</si>
  <si>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</si>
  <si>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</si>
  <si>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</si>
  <si>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</si>
  <si>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</si>
  <si>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</si>
  <si>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</si>
  <si>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</si>
  <si>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</si>
  <si>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</si>
  <si>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</si>
  <si>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</si>
  <si>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</si>
  <si>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</si>
  <si>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</si>
  <si>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</si>
  <si>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</si>
  <si>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</si>
  <si>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</si>
  <si>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</si>
  <si>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</si>
  <si>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</si>
  <si>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</si>
  <si>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</si>
  <si>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</si>
  <si>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</si>
  <si>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</si>
  <si>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</si>
  <si>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</si>
  <si>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выплаты по оплате труда и обеспечение функций органов местного самоуправления</t>
  </si>
  <si>
    <t>07 1 01 00910</t>
  </si>
  <si>
    <t>Расходы на выплаты по оплате труда работников, занимающих должности, не отнесенные к должностям муниципальной службы</t>
  </si>
  <si>
    <t>90 9 02 00910</t>
  </si>
  <si>
    <t>90 9 03 00910</t>
  </si>
  <si>
    <t xml:space="preserve">Расходы на реализацию мероприятий по обеспечению жильем молодых семей
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</si>
  <si>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</si>
  <si>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</si>
  <si>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</si>
  <si>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</si>
  <si>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</si>
  <si>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Приложение № 4</t>
  </si>
  <si>
    <t>Приложение № 2</t>
  </si>
  <si>
    <t>Приложение № 3</t>
  </si>
  <si>
    <t xml:space="preserve">Молодежная политика 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</si>
  <si>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</si>
  <si>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Обслуживание государственного (муниципального) внутреннего долга</t>
  </si>
  <si>
    <t>Обеспечение проведения выборов и референдумов</t>
  </si>
  <si>
    <t>Основное мероприятие «Организация и проведение выборов в органы местного самоуправления»</t>
  </si>
  <si>
    <t>07 1 04 00000</t>
  </si>
  <si>
    <t>Расходы на организацию и проведение выборов в органы местного самоуправления</t>
  </si>
  <si>
    <t>07 1 04 25700</t>
  </si>
  <si>
    <t>Подпрограмма муниципальной программы «Формирование современной городской среды на территории муниципального образования»</t>
  </si>
  <si>
    <t>Муниципальная программа муниципального образования «Пустошкинский район» «Формирование современной городской среды на территории муниципального образования «Пустошкинский район»</t>
  </si>
  <si>
    <t>Расходы на поддержку муниципальных программ формирования современной городской среды</t>
  </si>
  <si>
    <t>10 0 00 00000</t>
  </si>
  <si>
    <t>10 1 00 00000</t>
  </si>
  <si>
    <t>10 1 F2 00000</t>
  </si>
  <si>
    <t>10 1 F2 55550</t>
  </si>
  <si>
    <t xml:space="preserve">Другие вопросы в области социальной политики
</t>
  </si>
  <si>
    <t>08 1 07 00000</t>
  </si>
  <si>
    <t>08 1 07 41070</t>
  </si>
  <si>
    <t>Расходы на реализацию мероприятий по адаптации социально значимых объектов к потребностям маломобильных групп населения</t>
  </si>
  <si>
    <t>03 1 02 00000</t>
  </si>
  <si>
    <t>03 1 02 L5760</t>
  </si>
  <si>
    <t>Субсидии на обеспечение комплексного развития сельских территорий в рамках основного мероприятия «Развитие инженерной инфраструктуры на сельских территориях"</t>
  </si>
  <si>
    <t>«Развитие инженерной инфраструктуры на сельских территориях» «Сохранение объектов культурного наследия Пустошкинского района»</t>
  </si>
  <si>
    <t>Основное мероприятие "Развитие инженерной инфраструктуры на сельских территориях"</t>
  </si>
  <si>
    <t>01 1 02 20201</t>
  </si>
  <si>
    <t>Расходы на капитальный ремонт в муниципальных учреждениях (капитальный ремонт кровли МБОУ «Пустошкинская сельская общеобразовательная школа)</t>
  </si>
  <si>
    <t>01 1 03 41831</t>
  </si>
  <si>
    <t>01 1 03 W1831</t>
  </si>
  <si>
    <t>Расходы на  реализацию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</si>
  <si>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</si>
  <si>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 (Инициативный проект "Спортивный зал - территория возможностей")</t>
  </si>
  <si>
    <t>Основное мероприятие "Приспособление к потребностям инвалидов муниципальных квартир, подъездов, дворовых территорий путем переоборудования, приобретения и установки технических средств реабилитации"</t>
  </si>
  <si>
    <t>08 1 07 W1070</t>
  </si>
  <si>
    <t>Расходы на софинансирование мероприятий по адаптации социально значимых объектов к потребностям маломобильных групп населения</t>
  </si>
  <si>
    <t>Расходы на исполнение судебных актов в рамках непрограммного направления деятельности</t>
  </si>
  <si>
    <t>90 9 00 20002</t>
  </si>
  <si>
    <t>07 1 02 42200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</si>
  <si>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</si>
  <si>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</si>
  <si>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08 1 04 LП020</t>
  </si>
  <si>
    <t>000</t>
  </si>
  <si>
    <t>Расходы резервного фонда Администрации области</t>
  </si>
  <si>
    <t>04 3 00 00000</t>
  </si>
  <si>
    <t>04 3 01 00000</t>
  </si>
  <si>
    <t>Расходы на осуществление первоочередных мероприятий, направленных на завершение нормативного оснащения объектов образования в сфере антитеррористической защищенности</t>
  </si>
  <si>
    <t>Основное мероприятие "Профилактика терроризма"</t>
  </si>
  <si>
    <t>Подпрограмма муниципальной программы "Профилактика терроризма"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</si>
  <si>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</si>
  <si>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01 1 02 41010</t>
  </si>
  <si>
    <t>01 1 02 W1010</t>
  </si>
  <si>
    <t>Софинансирование за счет средств муниципального образования на развитие сети организаций общего, дополнительного и профессионального образования детей в соответствии с требованиями ФГОС и СанПин</t>
  </si>
  <si>
    <t>04 3 01 21300</t>
  </si>
  <si>
    <t>05 1 01 23000</t>
  </si>
  <si>
    <t>Приобретение трактора МТЗ-82.1 для содержанияи уборки объектов благоустройства</t>
  </si>
  <si>
    <t>Основное мероприятие «Развитие туризма на территории Пустошкинского района»</t>
  </si>
  <si>
    <t>02 1 03 41910</t>
  </si>
  <si>
    <t>02 1 03 00000</t>
  </si>
  <si>
    <t xml:space="preserve"> 02 1 00 00000</t>
  </si>
  <si>
    <t>Субсидии на установку знаков туристской навигации</t>
  </si>
  <si>
    <t>Приобретение трактора МТЗ-82.1 для содержания и уборки объектов благоустройства</t>
  </si>
  <si>
    <t>05 1 01 25200</t>
  </si>
  <si>
    <t>Расходы на оказание услуг по авторскому надзору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</si>
  <si>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</si>
  <si>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07 1 02 42210</t>
  </si>
  <si>
    <t>02 1 01 L4670</t>
  </si>
  <si>
    <t>Расходы на обеспечение развития и укрепления материально-технической базы муниципальных домов культуры</t>
  </si>
  <si>
    <t>02 1 А3 00000</t>
  </si>
  <si>
    <t>02 1 А3 54530</t>
  </si>
  <si>
    <t>Федеральный проект "Цифровая культура"</t>
  </si>
  <si>
    <t>Создание виртуальных концертных залов</t>
  </si>
  <si>
    <t>01 1 Е2 50980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</si>
  <si>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</si>
  <si>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r>
      <t>Подпрограмма муниципальной программы «</t>
    </r>
    <r>
      <rPr>
        <b/>
        <i/>
        <sz val="9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9"/>
        <rFont val="Times New Roman"/>
        <family val="1"/>
        <charset val="204"/>
      </rPr>
      <t>»</t>
    </r>
  </si>
  <si>
    <r>
      <t>Основное мероприятие «</t>
    </r>
    <r>
      <rPr>
        <i/>
        <sz val="9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9"/>
        <rFont val="Times New Roman"/>
        <family val="1"/>
        <charset val="204"/>
      </rPr>
      <t>»</t>
    </r>
  </si>
  <si>
    <r>
      <t>Муниципальная программа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муниципального образования «Пустошкинский район»</t>
    </r>
    <r>
      <rPr>
        <b/>
        <sz val="9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9"/>
        <rFont val="Times New Roman"/>
        <family val="1"/>
        <charset val="204"/>
      </rPr>
      <t>оциальной поддержке населения  Пустошкинского района»</t>
    </r>
  </si>
  <si>
    <t>к Постановлению Администрации</t>
  </si>
  <si>
    <t>Пустошкинского района</t>
  </si>
  <si>
    <t>Ведомственная структура расходов бюджета муниципального образования "Пустошкинский район" за 1 полугодие 2023 год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</si>
  <si>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полугодие 2023 год</t>
  </si>
  <si>
    <t>06 1 01 24200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</si>
  <si>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полугодие 2023 год</t>
  </si>
  <si>
    <t>№    139  от      17.07.2023 г.</t>
  </si>
  <si>
    <t xml:space="preserve">                                                                                                                                                                                    №   139    от       17.07.2023 г.</t>
  </si>
  <si>
    <t xml:space="preserve">    №   139 от   17.07.2023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</si>
</sst>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/>
    <xf numFmtId="0" fontId="1" fillId="0" borderId="0" xfId="0" applyFont="1" applyAlignment="1">
      <alignment vertical="center" wrapText="1"/>
    </xf>
    <xf numFmtId="49" fontId="3" fillId="0" borderId="2" xfId="0" applyNumberFormat="1" applyFont="1" applyBorder="1" applyAlignment="1">
      <alignment horizontal="center" vertical="center" textRotation="90" wrapText="1"/>
    </xf>
    <xf numFmtId="49" fontId="6" fillId="0" borderId="6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3" fillId="3" borderId="11" xfId="0" applyFont="1" applyFill="1" applyBorder="1" applyAlignment="1">
      <alignment horizontal="center" vertical="center" textRotation="90" wrapText="1"/>
    </xf>
    <xf numFmtId="0" fontId="9" fillId="0" borderId="0" xfId="0" applyFont="1"/>
    <xf numFmtId="49" fontId="3" fillId="3" borderId="4" xfId="0" applyNumberFormat="1" applyFont="1" applyFill="1" applyBorder="1" applyAlignment="1">
      <alignment horizontal="center" vertical="center" textRotation="90" wrapText="1"/>
    </xf>
    <xf numFmtId="49" fontId="6" fillId="3" borderId="4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/>
    </xf>
    <xf numFmtId="0" fontId="2" fillId="0" borderId="15" xfId="0" applyFont="1" applyBorder="1" applyAlignment="1"/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right"/>
    </xf>
    <xf numFmtId="0" fontId="11" fillId="7" borderId="12" xfId="0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/>
    </xf>
    <xf numFmtId="0" fontId="11" fillId="7" borderId="5" xfId="3" applyFont="1" applyFill="1" applyBorder="1" applyAlignment="1" applyProtection="1">
      <alignment horizontal="justify" vertical="top" wrapText="1"/>
    </xf>
    <xf numFmtId="0" fontId="11" fillId="7" borderId="5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/>
    </xf>
    <xf numFmtId="164" fontId="11" fillId="0" borderId="5" xfId="0" applyNumberFormat="1" applyFont="1" applyBorder="1" applyAlignment="1">
      <alignment horizontal="center" vertical="top"/>
    </xf>
    <xf numFmtId="0" fontId="12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0" fontId="13" fillId="7" borderId="6" xfId="0" applyFont="1" applyFill="1" applyBorder="1" applyAlignment="1">
      <alignment horizontal="justify" vertical="top" wrapText="1"/>
    </xf>
    <xf numFmtId="0" fontId="13" fillId="7" borderId="6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justify" vertical="top" wrapText="1"/>
    </xf>
    <xf numFmtId="0" fontId="2" fillId="7" borderId="6" xfId="0" applyFont="1" applyFill="1" applyBorder="1" applyAlignment="1">
      <alignment horizontal="center" vertical="top" wrapText="1"/>
    </xf>
    <xf numFmtId="0" fontId="13" fillId="4" borderId="6" xfId="0" applyFont="1" applyFill="1" applyBorder="1" applyAlignment="1">
      <alignment horizontal="justify" vertical="top" wrapText="1"/>
    </xf>
    <xf numFmtId="0" fontId="13" fillId="0" borderId="6" xfId="0" applyFont="1" applyBorder="1" applyAlignment="1">
      <alignment horizontal="center" vertical="top"/>
    </xf>
    <xf numFmtId="0" fontId="2" fillId="4" borderId="6" xfId="0" applyFont="1" applyFill="1" applyBorder="1" applyAlignment="1">
      <alignment horizontal="justify" vertical="top" wrapText="1"/>
    </xf>
    <xf numFmtId="49" fontId="14" fillId="3" borderId="6" xfId="0" applyNumberFormat="1" applyFont="1" applyFill="1" applyBorder="1" applyAlignment="1">
      <alignment horizontal="center" vertical="top" wrapText="1"/>
    </xf>
    <xf numFmtId="164" fontId="14" fillId="3" borderId="6" xfId="0" applyNumberFormat="1" applyFont="1" applyFill="1" applyBorder="1" applyAlignment="1">
      <alignment horizontal="center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0" xfId="0" applyFont="1" applyAlignment="1">
      <alignment horizontal="justify" wrapText="1"/>
    </xf>
    <xf numFmtId="0" fontId="15" fillId="7" borderId="6" xfId="0" applyFont="1" applyFill="1" applyBorder="1" applyAlignment="1">
      <alignment horizontal="justify" vertical="top" wrapText="1"/>
    </xf>
    <xf numFmtId="49" fontId="14" fillId="0" borderId="6" xfId="0" applyNumberFormat="1" applyFont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164" fontId="14" fillId="0" borderId="6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0" fontId="11" fillId="7" borderId="6" xfId="3" applyFont="1" applyFill="1" applyBorder="1" applyAlignment="1" applyProtection="1">
      <alignment horizontal="justify" vertical="top" wrapText="1"/>
    </xf>
    <xf numFmtId="0" fontId="11" fillId="7" borderId="6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164" fontId="14" fillId="0" borderId="8" xfId="0" applyNumberFormat="1" applyFont="1" applyFill="1" applyBorder="1" applyAlignment="1">
      <alignment horizontal="center" vertical="top" wrapText="1"/>
    </xf>
    <xf numFmtId="0" fontId="2" fillId="5" borderId="6" xfId="1" applyFont="1" applyFill="1" applyBorder="1" applyAlignment="1">
      <alignment horizontal="justify" vertical="top" wrapText="1"/>
    </xf>
    <xf numFmtId="0" fontId="2" fillId="4" borderId="4" xfId="0" applyFont="1" applyFill="1" applyBorder="1" applyAlignment="1">
      <alignment horizontal="justify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164" fontId="14" fillId="0" borderId="4" xfId="0" applyNumberFormat="1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justify" vertical="top" wrapText="1"/>
    </xf>
    <xf numFmtId="0" fontId="3" fillId="3" borderId="6" xfId="0" applyFont="1" applyFill="1" applyBorder="1" applyAlignment="1">
      <alignment horizontal="justify" vertical="top" wrapText="1"/>
    </xf>
    <xf numFmtId="0" fontId="12" fillId="0" borderId="6" xfId="0" applyFont="1" applyBorder="1" applyAlignment="1">
      <alignment horizontal="center" vertical="top"/>
    </xf>
    <xf numFmtId="0" fontId="16" fillId="3" borderId="6" xfId="0" applyFont="1" applyFill="1" applyBorder="1" applyAlignment="1">
      <alignment horizontal="justify" vertical="top" wrapText="1"/>
    </xf>
    <xf numFmtId="0" fontId="12" fillId="4" borderId="6" xfId="0" applyFont="1" applyFill="1" applyBorder="1" applyAlignment="1">
      <alignment horizontal="justify" vertical="top" wrapText="1"/>
    </xf>
    <xf numFmtId="164" fontId="14" fillId="4" borderId="6" xfId="0" applyNumberFormat="1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2" fillId="0" borderId="0" xfId="0" applyFont="1" applyAlignment="1">
      <alignment wrapText="1"/>
    </xf>
    <xf numFmtId="49" fontId="3" fillId="3" borderId="6" xfId="0" applyNumberFormat="1" applyFont="1" applyFill="1" applyBorder="1" applyAlignment="1">
      <alignment horizontal="center" vertical="top" wrapText="1"/>
    </xf>
    <xf numFmtId="0" fontId="14" fillId="3" borderId="6" xfId="0" applyNumberFormat="1" applyFont="1" applyFill="1" applyBorder="1" applyAlignment="1">
      <alignment horizontal="justify" vertical="top" wrapText="1"/>
    </xf>
    <xf numFmtId="0" fontId="2" fillId="7" borderId="6" xfId="0" applyFont="1" applyFill="1" applyBorder="1" applyAlignment="1">
      <alignment horizontal="justify" wrapText="1"/>
    </xf>
    <xf numFmtId="0" fontId="2" fillId="0" borderId="6" xfId="0" applyFont="1" applyFill="1" applyBorder="1" applyAlignment="1">
      <alignment horizontal="justify" vertical="top" wrapText="1"/>
    </xf>
    <xf numFmtId="49" fontId="2" fillId="5" borderId="6" xfId="1" applyNumberFormat="1" applyFont="1" applyFill="1" applyBorder="1" applyAlignment="1">
      <alignment horizontal="center" vertical="top" shrinkToFit="1"/>
    </xf>
    <xf numFmtId="49" fontId="13" fillId="5" borderId="6" xfId="1" applyNumberFormat="1" applyFont="1" applyFill="1" applyBorder="1" applyAlignment="1">
      <alignment horizontal="center" vertical="top" shrinkToFit="1"/>
    </xf>
    <xf numFmtId="0" fontId="13" fillId="7" borderId="6" xfId="0" applyFont="1" applyFill="1" applyBorder="1" applyAlignment="1">
      <alignment horizontal="justify" wrapText="1"/>
    </xf>
    <xf numFmtId="164" fontId="3" fillId="0" borderId="8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14" fillId="0" borderId="6" xfId="0" applyFont="1" applyFill="1" applyBorder="1" applyAlignment="1">
      <alignment horizontal="justify" vertical="top" wrapText="1"/>
    </xf>
    <xf numFmtId="0" fontId="3" fillId="3" borderId="6" xfId="0" applyNumberFormat="1" applyFont="1" applyFill="1" applyBorder="1" applyAlignment="1">
      <alignment horizontal="justify" vertical="top" wrapText="1"/>
    </xf>
    <xf numFmtId="49" fontId="3" fillId="0" borderId="6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0" fontId="11" fillId="7" borderId="13" xfId="0" applyFont="1" applyFill="1" applyBorder="1" applyAlignment="1">
      <alignment horizontal="justify" vertical="top" wrapText="1"/>
    </xf>
    <xf numFmtId="0" fontId="11" fillId="7" borderId="13" xfId="0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164" fontId="11" fillId="0" borderId="17" xfId="0" applyNumberFormat="1" applyFont="1" applyBorder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center"/>
    </xf>
    <xf numFmtId="0" fontId="11" fillId="0" borderId="0" xfId="0" applyFont="1" applyBorder="1" applyAlignment="1">
      <alignment horizontal="justify" vertical="top"/>
    </xf>
    <xf numFmtId="0" fontId="11" fillId="0" borderId="9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3" fillId="2" borderId="3" xfId="0" applyFont="1" applyFill="1" applyBorder="1" applyAlignment="1">
      <alignment horizontal="justify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16" fillId="3" borderId="5" xfId="0" applyFont="1" applyFill="1" applyBorder="1" applyAlignment="1">
      <alignment horizontal="justify" vertical="top" wrapText="1"/>
    </xf>
    <xf numFmtId="49" fontId="16" fillId="3" borderId="5" xfId="0" applyNumberFormat="1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49" fontId="14" fillId="3" borderId="5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49" fontId="16" fillId="0" borderId="6" xfId="0" applyNumberFormat="1" applyFont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14" fillId="0" borderId="16" xfId="0" applyNumberFormat="1" applyFont="1" applyFill="1" applyBorder="1" applyAlignment="1">
      <alignment horizontal="center" vertical="top" wrapText="1"/>
    </xf>
    <xf numFmtId="164" fontId="3" fillId="3" borderId="6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13" fillId="0" borderId="6" xfId="0" applyNumberFormat="1" applyFont="1" applyBorder="1" applyAlignment="1">
      <alignment horizontal="center" vertical="top"/>
    </xf>
    <xf numFmtId="164" fontId="14" fillId="0" borderId="5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Border="1" applyAlignment="1">
      <alignment horizontal="left" vertical="top" wrapText="1"/>
    </xf>
    <xf numFmtId="0" fontId="12" fillId="5" borderId="6" xfId="1" applyFont="1" applyFill="1" applyBorder="1" applyAlignment="1">
      <alignment horizontal="justify" vertical="top" wrapText="1"/>
    </xf>
    <xf numFmtId="49" fontId="12" fillId="5" borderId="6" xfId="1" applyNumberFormat="1" applyFont="1" applyFill="1" applyBorder="1" applyAlignment="1">
      <alignment horizontal="center" vertical="top" shrinkToFit="1"/>
    </xf>
    <xf numFmtId="0" fontId="15" fillId="0" borderId="4" xfId="0" applyFont="1" applyBorder="1" applyAlignment="1">
      <alignment horizontal="justify" vertical="top" wrapText="1"/>
    </xf>
    <xf numFmtId="49" fontId="14" fillId="0" borderId="8" xfId="0" applyNumberFormat="1" applyFont="1" applyFill="1" applyBorder="1" applyAlignment="1">
      <alignment horizontal="center"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6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164" fontId="3" fillId="2" borderId="3" xfId="0" applyNumberFormat="1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justify" vertical="top" wrapText="1"/>
    </xf>
    <xf numFmtId="49" fontId="16" fillId="0" borderId="4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/>
    </xf>
    <xf numFmtId="49" fontId="6" fillId="3" borderId="8" xfId="0" applyNumberFormat="1" applyFont="1" applyFill="1" applyBorder="1" applyAlignment="1">
      <alignment horizontal="center" vertical="top" wrapText="1"/>
    </xf>
    <xf numFmtId="0" fontId="11" fillId="6" borderId="3" xfId="0" applyFont="1" applyFill="1" applyBorder="1" applyAlignment="1">
      <alignment horizontal="justify"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164" fontId="3" fillId="6" borderId="3" xfId="0" applyNumberFormat="1" applyFont="1" applyFill="1" applyBorder="1" applyAlignment="1">
      <alignment horizontal="center" vertical="top" wrapText="1"/>
    </xf>
    <xf numFmtId="164" fontId="3" fillId="4" borderId="6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justify" vertical="top" wrapText="1"/>
    </xf>
    <xf numFmtId="49" fontId="16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12" fillId="0" borderId="6" xfId="0" applyFont="1" applyBorder="1" applyAlignment="1">
      <alignment vertical="top"/>
    </xf>
    <xf numFmtId="0" fontId="2" fillId="4" borderId="6" xfId="0" applyNumberFormat="1" applyFont="1" applyFill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top"/>
    </xf>
    <xf numFmtId="49" fontId="6" fillId="3" borderId="4" xfId="0" applyNumberFormat="1" applyFont="1" applyFill="1" applyBorder="1" applyAlignment="1">
      <alignment horizontal="center" vertical="top" wrapText="1"/>
    </xf>
    <xf numFmtId="49" fontId="6" fillId="3" borderId="5" xfId="0" applyNumberFormat="1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justify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13" fillId="5" borderId="8" xfId="1" applyNumberFormat="1" applyFont="1" applyFill="1" applyBorder="1" applyAlignment="1">
      <alignment horizontal="center" vertical="top" shrinkToFit="1"/>
    </xf>
    <xf numFmtId="0" fontId="2" fillId="0" borderId="5" xfId="0" applyFont="1" applyBorder="1" applyAlignment="1">
      <alignment horizontal="justify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2" fillId="5" borderId="5" xfId="1" applyNumberFormat="1" applyFont="1" applyFill="1" applyBorder="1" applyAlignment="1">
      <alignment horizontal="center" vertical="top" shrinkToFit="1"/>
    </xf>
    <xf numFmtId="164" fontId="3" fillId="3" borderId="4" xfId="0" applyNumberFormat="1" applyFont="1" applyFill="1" applyBorder="1" applyAlignment="1">
      <alignment horizontal="center" vertical="top" wrapText="1"/>
    </xf>
    <xf numFmtId="164" fontId="14" fillId="3" borderId="4" xfId="0" applyNumberFormat="1" applyFont="1" applyFill="1" applyBorder="1" applyAlignment="1">
      <alignment horizontal="center" vertical="top" wrapText="1"/>
    </xf>
    <xf numFmtId="0" fontId="11" fillId="2" borderId="3" xfId="1" applyFont="1" applyFill="1" applyBorder="1" applyAlignment="1">
      <alignment horizontal="justify" vertical="top" wrapText="1"/>
    </xf>
    <xf numFmtId="49" fontId="11" fillId="2" borderId="3" xfId="1" applyNumberFormat="1" applyFont="1" applyFill="1" applyBorder="1" applyAlignment="1">
      <alignment horizontal="center" vertical="top" shrinkToFit="1"/>
    </xf>
    <xf numFmtId="0" fontId="2" fillId="0" borderId="6" xfId="0" applyNumberFormat="1" applyFont="1" applyBorder="1" applyAlignment="1">
      <alignment horizontal="justify" vertical="top" wrapText="1"/>
    </xf>
    <xf numFmtId="0" fontId="12" fillId="3" borderId="7" xfId="1" applyFont="1" applyFill="1" applyBorder="1" applyAlignment="1">
      <alignment horizontal="justify" vertical="top" wrapText="1"/>
    </xf>
    <xf numFmtId="49" fontId="12" fillId="3" borderId="7" xfId="1" applyNumberFormat="1" applyFont="1" applyFill="1" applyBorder="1" applyAlignment="1">
      <alignment horizontal="center" vertical="top" shrinkToFit="1"/>
    </xf>
    <xf numFmtId="49" fontId="11" fillId="3" borderId="7" xfId="1" applyNumberFormat="1" applyFont="1" applyFill="1" applyBorder="1" applyAlignment="1">
      <alignment horizontal="center" vertical="top" shrinkToFit="1"/>
    </xf>
    <xf numFmtId="164" fontId="3" fillId="3" borderId="7" xfId="0" applyNumberFormat="1" applyFont="1" applyFill="1" applyBorder="1" applyAlignment="1">
      <alignment horizontal="center" vertical="top" wrapText="1"/>
    </xf>
    <xf numFmtId="49" fontId="2" fillId="3" borderId="6" xfId="1" applyNumberFormat="1" applyFont="1" applyFill="1" applyBorder="1" applyAlignment="1">
      <alignment horizontal="center" vertical="top" shrinkToFit="1"/>
    </xf>
    <xf numFmtId="49" fontId="13" fillId="3" borderId="6" xfId="1" applyNumberFormat="1" applyFont="1" applyFill="1" applyBorder="1" applyAlignment="1">
      <alignment horizontal="center" vertical="top" shrinkToFit="1"/>
    </xf>
    <xf numFmtId="0" fontId="3" fillId="2" borderId="3" xfId="0" applyFont="1" applyFill="1" applyBorder="1" applyAlignment="1">
      <alignment horizontal="center" vertical="top" wrapText="1"/>
    </xf>
    <xf numFmtId="164" fontId="11" fillId="2" borderId="3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justify" vertical="top"/>
    </xf>
    <xf numFmtId="0" fontId="2" fillId="0" borderId="0" xfId="0" applyFont="1" applyBorder="1" applyAlignment="1">
      <alignment horizontal="justify"/>
    </xf>
    <xf numFmtId="0" fontId="2" fillId="0" borderId="0" xfId="0" applyFont="1" applyAlignment="1">
      <alignment horizontal="justify"/>
    </xf>
    <xf numFmtId="0" fontId="8" fillId="0" borderId="0" xfId="0" applyFont="1" applyBorder="1"/>
    <xf numFmtId="0" fontId="11" fillId="0" borderId="0" xfId="0" applyFont="1" applyAlignment="1">
      <alignment horizontal="justify" vertical="top" wrapText="1"/>
    </xf>
    <xf numFmtId="49" fontId="8" fillId="0" borderId="0" xfId="0" applyNumberFormat="1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3" fillId="3" borderId="4" xfId="0" applyFont="1" applyFill="1" applyBorder="1" applyAlignment="1">
      <alignment horizontal="justify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49" fontId="14" fillId="2" borderId="3" xfId="0" applyNumberFormat="1" applyFont="1" applyFill="1" applyBorder="1" applyAlignment="1">
      <alignment horizontal="righ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49" fontId="14" fillId="3" borderId="1" xfId="0" applyNumberFormat="1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justify" vertical="top" wrapText="1"/>
    </xf>
    <xf numFmtId="49" fontId="16" fillId="0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164" fontId="3" fillId="3" borderId="8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0" fontId="11" fillId="0" borderId="6" xfId="0" applyFont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justify" vertical="top" wrapText="1"/>
    </xf>
    <xf numFmtId="0" fontId="2" fillId="0" borderId="4" xfId="0" applyFont="1" applyBorder="1" applyAlignment="1">
      <alignment horizontal="center" vertical="top"/>
    </xf>
    <xf numFmtId="49" fontId="3" fillId="0" borderId="6" xfId="0" applyNumberFormat="1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49" fontId="3" fillId="3" borderId="8" xfId="0" applyNumberFormat="1" applyFont="1" applyFill="1" applyBorder="1" applyAlignment="1">
      <alignment horizontal="center" vertical="top" wrapText="1"/>
    </xf>
    <xf numFmtId="0" fontId="12" fillId="3" borderId="6" xfId="1" applyFont="1" applyFill="1" applyBorder="1" applyAlignment="1">
      <alignment horizontal="justify" vertical="top" wrapTex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1" fillId="3" borderId="6" xfId="1" applyNumberFormat="1" applyFont="1" applyFill="1" applyBorder="1" applyAlignment="1">
      <alignment horizontal="center" vertical="top" shrinkToFit="1"/>
    </xf>
    <xf numFmtId="0" fontId="8" fillId="0" borderId="0" xfId="0" applyFont="1" applyAlignment="1">
      <alignment horizontal="justify" vertical="top" wrapText="1"/>
    </xf>
    <xf numFmtId="49" fontId="8" fillId="0" borderId="0" xfId="0" applyNumberFormat="1" applyFont="1"/>
    <xf numFmtId="164" fontId="8" fillId="0" borderId="0" xfId="0" applyNumberFormat="1" applyFont="1"/>
    <xf numFmtId="0" fontId="2" fillId="0" borderId="0" xfId="0" applyFont="1" applyAlignment="1">
      <alignment horizontal="right"/>
    </xf>
    <xf numFmtId="49" fontId="14" fillId="3" borderId="4" xfId="0" applyNumberFormat="1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49" fontId="14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3"/>
  <sheetViews>
    <sheetView zoomScale="115" zoomScaleNormal="115" zoomScaleSheetLayoutView="100" workbookViewId="0">
      <selection activeCell="A5" sqref="A5:G5"/>
    </sheetView>
  </sheetViews>
  <sheetFormatPr defaultRowHeight="12.75" x14ac:dyDescent="0.2"/>
  <cols>
    <col min="1" max="1" width="72.28515625" style="182" customWidth="1"/>
    <col min="2" max="2" width="3.7109375" style="154" customWidth="1"/>
    <col min="3" max="3" width="4.28515625" style="183" customWidth="1"/>
    <col min="4" max="4" width="5.7109375" style="183" customWidth="1"/>
    <col min="5" max="5" width="14.5703125" style="154" customWidth="1"/>
    <col min="6" max="6" width="4.5703125" style="183" customWidth="1"/>
    <col min="7" max="7" width="9.140625" style="184" customWidth="1"/>
  </cols>
  <sheetData>
    <row r="1" spans="1:8" x14ac:dyDescent="0.2">
      <c r="A1" s="188" t="s">
        <v>437</v>
      </c>
      <c r="B1" s="188"/>
      <c r="C1" s="188"/>
      <c r="D1" s="188"/>
      <c r="E1" s="188"/>
      <c r="F1" s="188"/>
      <c r="G1" s="188"/>
    </row>
    <row r="2" spans="1:8" x14ac:dyDescent="0.2">
      <c r="A2" s="188" t="s">
        <v>514</v>
      </c>
      <c r="B2" s="188"/>
      <c r="C2" s="188"/>
      <c r="D2" s="188"/>
      <c r="E2" s="188"/>
      <c r="F2" s="188"/>
      <c r="G2" s="188"/>
    </row>
    <row r="3" spans="1:8" x14ac:dyDescent="0.2">
      <c r="A3" s="188" t="s">
        <v>515</v>
      </c>
      <c r="B3" s="188"/>
      <c r="C3" s="188"/>
      <c r="D3" s="188"/>
      <c r="E3" s="188"/>
      <c r="F3" s="188"/>
      <c r="G3" s="188"/>
    </row>
    <row r="4" spans="1:8" x14ac:dyDescent="0.2">
      <c r="A4" s="188" t="s">
        <v>521</v>
      </c>
      <c r="B4" s="188"/>
      <c r="C4" s="188"/>
      <c r="D4" s="188"/>
      <c r="E4" s="188"/>
      <c r="F4" s="188"/>
      <c r="G4" s="188"/>
    </row>
    <row r="5" spans="1:8" ht="42" customHeight="1" x14ac:dyDescent="0.2">
      <c r="A5" s="190" t="s">
        <v>516</v>
      </c>
      <c r="B5" s="190"/>
      <c r="C5" s="190"/>
      <c r="D5" s="190"/>
      <c r="E5" s="190"/>
      <c r="F5" s="190"/>
      <c r="G5" s="190"/>
      <c r="H5" s="1"/>
    </row>
    <row r="6" spans="1:8" ht="13.5" thickBot="1" x14ac:dyDescent="0.25">
      <c r="A6" s="153"/>
      <c r="C6" s="155"/>
      <c r="D6" s="155"/>
      <c r="E6" s="156"/>
      <c r="F6" s="155"/>
      <c r="G6" s="10" t="s">
        <v>0</v>
      </c>
    </row>
    <row r="7" spans="1:8" ht="14.25" thickTop="1" thickBot="1" x14ac:dyDescent="0.25">
      <c r="A7" s="191" t="s">
        <v>1</v>
      </c>
      <c r="B7" s="193" t="s">
        <v>2</v>
      </c>
      <c r="C7" s="193"/>
      <c r="D7" s="193"/>
      <c r="E7" s="193"/>
      <c r="F7" s="193"/>
      <c r="G7" s="194" t="s">
        <v>3</v>
      </c>
    </row>
    <row r="8" spans="1:8" ht="136.5" thickBot="1" x14ac:dyDescent="0.25">
      <c r="A8" s="192"/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195"/>
    </row>
    <row r="9" spans="1:8" ht="14.25" thickTop="1" thickBot="1" x14ac:dyDescent="0.25">
      <c r="A9" s="84" t="s">
        <v>9</v>
      </c>
      <c r="B9" s="85" t="s">
        <v>10</v>
      </c>
      <c r="C9" s="85"/>
      <c r="D9" s="85"/>
      <c r="E9" s="85"/>
      <c r="F9" s="85"/>
      <c r="G9" s="86">
        <f t="shared" ref="G9:G13" si="0">SUM(G10)</f>
        <v>211.4</v>
      </c>
    </row>
    <row r="10" spans="1:8" ht="13.5" thickTop="1" x14ac:dyDescent="0.2">
      <c r="A10" s="157" t="s">
        <v>11</v>
      </c>
      <c r="B10" s="8"/>
      <c r="C10" s="158" t="s">
        <v>12</v>
      </c>
      <c r="D10" s="159"/>
      <c r="E10" s="159"/>
      <c r="F10" s="159"/>
      <c r="G10" s="160">
        <f t="shared" si="0"/>
        <v>211.4</v>
      </c>
    </row>
    <row r="11" spans="1:8" ht="24" x14ac:dyDescent="0.2">
      <c r="A11" s="92" t="s">
        <v>13</v>
      </c>
      <c r="B11" s="8"/>
      <c r="C11" s="93" t="s">
        <v>12</v>
      </c>
      <c r="D11" s="93" t="s">
        <v>14</v>
      </c>
      <c r="E11" s="93"/>
      <c r="F11" s="93"/>
      <c r="G11" s="73">
        <f t="shared" si="0"/>
        <v>211.4</v>
      </c>
    </row>
    <row r="12" spans="1:8" x14ac:dyDescent="0.2">
      <c r="A12" s="30" t="s">
        <v>231</v>
      </c>
      <c r="B12" s="8"/>
      <c r="C12" s="90" t="s">
        <v>12</v>
      </c>
      <c r="D12" s="90" t="s">
        <v>14</v>
      </c>
      <c r="E12" s="27" t="s">
        <v>230</v>
      </c>
      <c r="F12" s="88"/>
      <c r="G12" s="91">
        <f t="shared" si="0"/>
        <v>211.4</v>
      </c>
    </row>
    <row r="13" spans="1:8" ht="24" x14ac:dyDescent="0.2">
      <c r="A13" s="30" t="s">
        <v>394</v>
      </c>
      <c r="B13" s="8"/>
      <c r="C13" s="90" t="s">
        <v>12</v>
      </c>
      <c r="D13" s="90" t="s">
        <v>14</v>
      </c>
      <c r="E13" s="27" t="s">
        <v>92</v>
      </c>
      <c r="F13" s="88"/>
      <c r="G13" s="91">
        <f t="shared" si="0"/>
        <v>211.4</v>
      </c>
    </row>
    <row r="14" spans="1:8" x14ac:dyDescent="0.2">
      <c r="A14" s="62" t="s">
        <v>86</v>
      </c>
      <c r="B14" s="8"/>
      <c r="C14" s="37" t="s">
        <v>12</v>
      </c>
      <c r="D14" s="37" t="s">
        <v>14</v>
      </c>
      <c r="E14" s="31" t="s">
        <v>225</v>
      </c>
      <c r="F14" s="37"/>
      <c r="G14" s="73">
        <f>SUM(G15,G18)</f>
        <v>211.4</v>
      </c>
    </row>
    <row r="15" spans="1:8" ht="24" x14ac:dyDescent="0.2">
      <c r="A15" s="62" t="s">
        <v>425</v>
      </c>
      <c r="B15" s="8"/>
      <c r="C15" s="3" t="s">
        <v>12</v>
      </c>
      <c r="D15" s="3" t="s">
        <v>14</v>
      </c>
      <c r="E15" s="31" t="s">
        <v>226</v>
      </c>
      <c r="F15" s="37"/>
      <c r="G15" s="73">
        <f>SUM(G16:G17)</f>
        <v>183.9</v>
      </c>
    </row>
    <row r="16" spans="1:8" ht="36" x14ac:dyDescent="0.2">
      <c r="A16" s="28" t="s">
        <v>72</v>
      </c>
      <c r="B16" s="8"/>
      <c r="C16" s="3" t="s">
        <v>12</v>
      </c>
      <c r="D16" s="3" t="s">
        <v>14</v>
      </c>
      <c r="E16" s="33" t="s">
        <v>226</v>
      </c>
      <c r="F16" s="3" t="s">
        <v>74</v>
      </c>
      <c r="G16" s="39">
        <v>167.5</v>
      </c>
    </row>
    <row r="17" spans="1:7" x14ac:dyDescent="0.2">
      <c r="A17" s="28" t="s">
        <v>117</v>
      </c>
      <c r="B17" s="8"/>
      <c r="C17" s="3" t="s">
        <v>12</v>
      </c>
      <c r="D17" s="3" t="s">
        <v>14</v>
      </c>
      <c r="E17" s="33" t="s">
        <v>226</v>
      </c>
      <c r="F17" s="3" t="s">
        <v>75</v>
      </c>
      <c r="G17" s="39">
        <v>16.399999999999999</v>
      </c>
    </row>
    <row r="18" spans="1:7" ht="24" x14ac:dyDescent="0.2">
      <c r="A18" s="62" t="s">
        <v>427</v>
      </c>
      <c r="B18" s="8"/>
      <c r="C18" s="3" t="s">
        <v>12</v>
      </c>
      <c r="D18" s="3" t="s">
        <v>14</v>
      </c>
      <c r="E18" s="31" t="s">
        <v>429</v>
      </c>
      <c r="F18" s="37"/>
      <c r="G18" s="94">
        <f>SUM(G19)</f>
        <v>27.5</v>
      </c>
    </row>
    <row r="19" spans="1:7" ht="36.75" thickBot="1" x14ac:dyDescent="0.25">
      <c r="A19" s="28" t="s">
        <v>72</v>
      </c>
      <c r="B19" s="8"/>
      <c r="C19" s="3" t="s">
        <v>12</v>
      </c>
      <c r="D19" s="3" t="s">
        <v>14</v>
      </c>
      <c r="E19" s="33" t="s">
        <v>429</v>
      </c>
      <c r="F19" s="3" t="s">
        <v>74</v>
      </c>
      <c r="G19" s="95">
        <v>27.5</v>
      </c>
    </row>
    <row r="20" spans="1:7" ht="14.25" thickTop="1" thickBot="1" x14ac:dyDescent="0.25">
      <c r="A20" s="84" t="s">
        <v>36</v>
      </c>
      <c r="B20" s="85" t="s">
        <v>37</v>
      </c>
      <c r="C20" s="161"/>
      <c r="D20" s="161"/>
      <c r="E20" s="162"/>
      <c r="F20" s="162"/>
      <c r="G20" s="111">
        <f>SUM(G21,G90,G98,G126,G173,G197,G216,G266)</f>
        <v>31938.5</v>
      </c>
    </row>
    <row r="21" spans="1:7" ht="13.5" thickTop="1" x14ac:dyDescent="0.2">
      <c r="A21" s="157" t="s">
        <v>11</v>
      </c>
      <c r="B21" s="163"/>
      <c r="C21" s="158" t="s">
        <v>12</v>
      </c>
      <c r="D21" s="159"/>
      <c r="E21" s="159"/>
      <c r="F21" s="159"/>
      <c r="G21" s="94">
        <f>SUM(G22,G28,G38,G50,G44)</f>
        <v>11752.599999999999</v>
      </c>
    </row>
    <row r="22" spans="1:7" ht="24" x14ac:dyDescent="0.2">
      <c r="A22" s="55" t="s">
        <v>38</v>
      </c>
      <c r="B22" s="164"/>
      <c r="C22" s="38" t="s">
        <v>12</v>
      </c>
      <c r="D22" s="38" t="s">
        <v>25</v>
      </c>
      <c r="E22" s="31"/>
      <c r="F22" s="31"/>
      <c r="G22" s="73">
        <f>SUM(G23)</f>
        <v>691.7</v>
      </c>
    </row>
    <row r="23" spans="1:7" x14ac:dyDescent="0.2">
      <c r="A23" s="30" t="s">
        <v>231</v>
      </c>
      <c r="B23" s="164"/>
      <c r="C23" s="90" t="s">
        <v>12</v>
      </c>
      <c r="D23" s="90" t="s">
        <v>25</v>
      </c>
      <c r="E23" s="27" t="s">
        <v>230</v>
      </c>
      <c r="F23" s="88"/>
      <c r="G23" s="91">
        <f>SUM(G24)</f>
        <v>691.7</v>
      </c>
    </row>
    <row r="24" spans="1:7" ht="24" x14ac:dyDescent="0.2">
      <c r="A24" s="30" t="s">
        <v>394</v>
      </c>
      <c r="B24" s="164"/>
      <c r="C24" s="90" t="s">
        <v>12</v>
      </c>
      <c r="D24" s="90" t="s">
        <v>25</v>
      </c>
      <c r="E24" s="27" t="s">
        <v>92</v>
      </c>
      <c r="F24" s="88"/>
      <c r="G24" s="91">
        <f>SUM(G25)</f>
        <v>691.7</v>
      </c>
    </row>
    <row r="25" spans="1:7" x14ac:dyDescent="0.2">
      <c r="A25" s="62" t="s">
        <v>85</v>
      </c>
      <c r="B25" s="164"/>
      <c r="C25" s="31" t="s">
        <v>12</v>
      </c>
      <c r="D25" s="31" t="s">
        <v>25</v>
      </c>
      <c r="E25" s="31" t="s">
        <v>223</v>
      </c>
      <c r="F25" s="31"/>
      <c r="G25" s="73">
        <f>SUM(G26)</f>
        <v>691.7</v>
      </c>
    </row>
    <row r="26" spans="1:7" ht="24" x14ac:dyDescent="0.2">
      <c r="A26" s="62" t="s">
        <v>425</v>
      </c>
      <c r="B26" s="164"/>
      <c r="C26" s="31" t="s">
        <v>12</v>
      </c>
      <c r="D26" s="31" t="s">
        <v>25</v>
      </c>
      <c r="E26" s="31" t="s">
        <v>224</v>
      </c>
      <c r="F26" s="31"/>
      <c r="G26" s="73">
        <f>SUM(G27)</f>
        <v>691.7</v>
      </c>
    </row>
    <row r="27" spans="1:7" ht="36" x14ac:dyDescent="0.2">
      <c r="A27" s="28" t="s">
        <v>72</v>
      </c>
      <c r="B27" s="164"/>
      <c r="C27" s="3" t="s">
        <v>12</v>
      </c>
      <c r="D27" s="3" t="s">
        <v>25</v>
      </c>
      <c r="E27" s="33" t="s">
        <v>224</v>
      </c>
      <c r="F27" s="3" t="s">
        <v>74</v>
      </c>
      <c r="G27" s="39">
        <v>691.7</v>
      </c>
    </row>
    <row r="28" spans="1:7" ht="24" x14ac:dyDescent="0.2">
      <c r="A28" s="55" t="s">
        <v>39</v>
      </c>
      <c r="B28" s="164"/>
      <c r="C28" s="38" t="s">
        <v>12</v>
      </c>
      <c r="D28" s="38" t="s">
        <v>18</v>
      </c>
      <c r="E28" s="38"/>
      <c r="F28" s="38"/>
      <c r="G28" s="73">
        <f>SUM(G29)</f>
        <v>8185.9999999999991</v>
      </c>
    </row>
    <row r="29" spans="1:7" ht="48" x14ac:dyDescent="0.2">
      <c r="A29" s="62" t="s">
        <v>341</v>
      </c>
      <c r="B29" s="164"/>
      <c r="C29" s="31" t="s">
        <v>12</v>
      </c>
      <c r="D29" s="31" t="s">
        <v>18</v>
      </c>
      <c r="E29" s="31" t="s">
        <v>97</v>
      </c>
      <c r="F29" s="31"/>
      <c r="G29" s="73">
        <f>SUM(G30)</f>
        <v>8185.9999999999991</v>
      </c>
    </row>
    <row r="30" spans="1:7" ht="24" x14ac:dyDescent="0.2">
      <c r="A30" s="62" t="s">
        <v>88</v>
      </c>
      <c r="B30" s="164"/>
      <c r="C30" s="31" t="s">
        <v>12</v>
      </c>
      <c r="D30" s="31" t="s">
        <v>18</v>
      </c>
      <c r="E30" s="31" t="s">
        <v>98</v>
      </c>
      <c r="F30" s="31"/>
      <c r="G30" s="73">
        <f>SUM(G31)</f>
        <v>8185.9999999999991</v>
      </c>
    </row>
    <row r="31" spans="1:7" x14ac:dyDescent="0.2">
      <c r="A31" s="62" t="s">
        <v>89</v>
      </c>
      <c r="B31" s="164"/>
      <c r="C31" s="31" t="s">
        <v>12</v>
      </c>
      <c r="D31" s="31" t="s">
        <v>18</v>
      </c>
      <c r="E31" s="31" t="s">
        <v>99</v>
      </c>
      <c r="F31" s="31"/>
      <c r="G31" s="73">
        <f>SUM(G32,G36)</f>
        <v>8185.9999999999991</v>
      </c>
    </row>
    <row r="32" spans="1:7" ht="24" x14ac:dyDescent="0.2">
      <c r="A32" s="62" t="s">
        <v>425</v>
      </c>
      <c r="B32" s="164"/>
      <c r="C32" s="31" t="s">
        <v>12</v>
      </c>
      <c r="D32" s="31" t="s">
        <v>18</v>
      </c>
      <c r="E32" s="31" t="s">
        <v>87</v>
      </c>
      <c r="F32" s="31"/>
      <c r="G32" s="73">
        <f>SUM(G33:G35)</f>
        <v>7358.9999999999991</v>
      </c>
    </row>
    <row r="33" spans="1:7" ht="36" x14ac:dyDescent="0.2">
      <c r="A33" s="28" t="s">
        <v>72</v>
      </c>
      <c r="B33" s="164"/>
      <c r="C33" s="3" t="s">
        <v>12</v>
      </c>
      <c r="D33" s="3" t="s">
        <v>18</v>
      </c>
      <c r="E33" s="3" t="s">
        <v>87</v>
      </c>
      <c r="F33" s="3" t="s">
        <v>74</v>
      </c>
      <c r="G33" s="32">
        <v>5850.2</v>
      </c>
    </row>
    <row r="34" spans="1:7" x14ac:dyDescent="0.2">
      <c r="A34" s="28" t="s">
        <v>81</v>
      </c>
      <c r="B34" s="164"/>
      <c r="C34" s="3" t="s">
        <v>12</v>
      </c>
      <c r="D34" s="3" t="s">
        <v>18</v>
      </c>
      <c r="E34" s="3" t="s">
        <v>87</v>
      </c>
      <c r="F34" s="3" t="s">
        <v>75</v>
      </c>
      <c r="G34" s="32">
        <v>1482.1</v>
      </c>
    </row>
    <row r="35" spans="1:7" x14ac:dyDescent="0.2">
      <c r="A35" s="28" t="s">
        <v>73</v>
      </c>
      <c r="B35" s="164"/>
      <c r="C35" s="3" t="s">
        <v>12</v>
      </c>
      <c r="D35" s="3" t="s">
        <v>18</v>
      </c>
      <c r="E35" s="3" t="s">
        <v>87</v>
      </c>
      <c r="F35" s="3" t="s">
        <v>76</v>
      </c>
      <c r="G35" s="32">
        <v>26.7</v>
      </c>
    </row>
    <row r="36" spans="1:7" ht="24" x14ac:dyDescent="0.2">
      <c r="A36" s="62" t="s">
        <v>427</v>
      </c>
      <c r="B36" s="164"/>
      <c r="C36" s="31" t="s">
        <v>12</v>
      </c>
      <c r="D36" s="31" t="s">
        <v>18</v>
      </c>
      <c r="E36" s="31" t="s">
        <v>426</v>
      </c>
      <c r="F36" s="31"/>
      <c r="G36" s="96">
        <f>SUM(G37)</f>
        <v>827</v>
      </c>
    </row>
    <row r="37" spans="1:7" ht="36" x14ac:dyDescent="0.2">
      <c r="A37" s="28" t="s">
        <v>72</v>
      </c>
      <c r="B37" s="164"/>
      <c r="C37" s="3" t="s">
        <v>12</v>
      </c>
      <c r="D37" s="3" t="s">
        <v>18</v>
      </c>
      <c r="E37" s="3" t="s">
        <v>426</v>
      </c>
      <c r="F37" s="3" t="s">
        <v>74</v>
      </c>
      <c r="G37" s="32">
        <v>827</v>
      </c>
    </row>
    <row r="38" spans="1:7" hidden="1" x14ac:dyDescent="0.2">
      <c r="A38" s="56" t="s">
        <v>261</v>
      </c>
      <c r="B38" s="164"/>
      <c r="C38" s="97" t="s">
        <v>12</v>
      </c>
      <c r="D38" s="97" t="s">
        <v>42</v>
      </c>
      <c r="E38" s="3"/>
      <c r="F38" s="3"/>
      <c r="G38" s="96">
        <f>SUM(G39)</f>
        <v>0</v>
      </c>
    </row>
    <row r="39" spans="1:7" ht="48" hidden="1" x14ac:dyDescent="0.2">
      <c r="A39" s="62" t="s">
        <v>341</v>
      </c>
      <c r="B39" s="164"/>
      <c r="C39" s="98" t="s">
        <v>12</v>
      </c>
      <c r="D39" s="98" t="s">
        <v>42</v>
      </c>
      <c r="E39" s="37" t="s">
        <v>97</v>
      </c>
      <c r="F39" s="3"/>
      <c r="G39" s="96">
        <f>SUM(G40)</f>
        <v>0</v>
      </c>
    </row>
    <row r="40" spans="1:7" ht="24" hidden="1" x14ac:dyDescent="0.2">
      <c r="A40" s="62" t="s">
        <v>88</v>
      </c>
      <c r="B40" s="164"/>
      <c r="C40" s="98" t="s">
        <v>12</v>
      </c>
      <c r="D40" s="98" t="s">
        <v>42</v>
      </c>
      <c r="E40" s="37" t="s">
        <v>98</v>
      </c>
      <c r="F40" s="3"/>
      <c r="G40" s="96">
        <f>SUM(G41)</f>
        <v>0</v>
      </c>
    </row>
    <row r="41" spans="1:7" ht="24" hidden="1" x14ac:dyDescent="0.2">
      <c r="A41" s="30" t="s">
        <v>90</v>
      </c>
      <c r="B41" s="164"/>
      <c r="C41" s="98" t="s">
        <v>12</v>
      </c>
      <c r="D41" s="98" t="s">
        <v>42</v>
      </c>
      <c r="E41" s="37" t="s">
        <v>100</v>
      </c>
      <c r="F41" s="3"/>
      <c r="G41" s="96">
        <f>SUM(G42)</f>
        <v>0</v>
      </c>
    </row>
    <row r="42" spans="1:7" ht="24" hidden="1" x14ac:dyDescent="0.2">
      <c r="A42" s="35" t="s">
        <v>262</v>
      </c>
      <c r="B42" s="164"/>
      <c r="C42" s="98" t="s">
        <v>12</v>
      </c>
      <c r="D42" s="98" t="s">
        <v>42</v>
      </c>
      <c r="E42" s="37" t="s">
        <v>263</v>
      </c>
      <c r="F42" s="3"/>
      <c r="G42" s="96">
        <f>SUM(G43)</f>
        <v>0</v>
      </c>
    </row>
    <row r="43" spans="1:7" hidden="1" x14ac:dyDescent="0.2">
      <c r="A43" s="28" t="s">
        <v>81</v>
      </c>
      <c r="B43" s="164"/>
      <c r="C43" s="99" t="s">
        <v>12</v>
      </c>
      <c r="D43" s="99" t="s">
        <v>42</v>
      </c>
      <c r="E43" s="3" t="s">
        <v>263</v>
      </c>
      <c r="F43" s="3" t="s">
        <v>75</v>
      </c>
      <c r="G43" s="32">
        <v>0</v>
      </c>
    </row>
    <row r="44" spans="1:7" x14ac:dyDescent="0.2">
      <c r="A44" s="56" t="s">
        <v>442</v>
      </c>
      <c r="B44" s="164"/>
      <c r="C44" s="97" t="s">
        <v>12</v>
      </c>
      <c r="D44" s="97" t="s">
        <v>22</v>
      </c>
      <c r="E44" s="3"/>
      <c r="F44" s="3"/>
      <c r="G44" s="96">
        <f>SUM(G45)</f>
        <v>2644.5</v>
      </c>
    </row>
    <row r="45" spans="1:7" ht="48" x14ac:dyDescent="0.2">
      <c r="A45" s="62" t="s">
        <v>341</v>
      </c>
      <c r="B45" s="164"/>
      <c r="C45" s="98" t="s">
        <v>12</v>
      </c>
      <c r="D45" s="98" t="s">
        <v>22</v>
      </c>
      <c r="E45" s="101" t="s">
        <v>97</v>
      </c>
      <c r="F45" s="3"/>
      <c r="G45" s="96">
        <f>SUM(G46)</f>
        <v>2644.5</v>
      </c>
    </row>
    <row r="46" spans="1:7" ht="24" x14ac:dyDescent="0.2">
      <c r="A46" s="62" t="s">
        <v>88</v>
      </c>
      <c r="B46" s="164"/>
      <c r="C46" s="98" t="s">
        <v>12</v>
      </c>
      <c r="D46" s="98" t="s">
        <v>22</v>
      </c>
      <c r="E46" s="101" t="s">
        <v>98</v>
      </c>
      <c r="F46" s="3"/>
      <c r="G46" s="96">
        <f>SUM(G47)</f>
        <v>2644.5</v>
      </c>
    </row>
    <row r="47" spans="1:7" ht="24" x14ac:dyDescent="0.2">
      <c r="A47" s="30" t="s">
        <v>443</v>
      </c>
      <c r="B47" s="164"/>
      <c r="C47" s="98" t="s">
        <v>12</v>
      </c>
      <c r="D47" s="98" t="s">
        <v>22</v>
      </c>
      <c r="E47" s="101" t="s">
        <v>444</v>
      </c>
      <c r="F47" s="3"/>
      <c r="G47" s="96">
        <f>SUM(G48)</f>
        <v>2644.5</v>
      </c>
    </row>
    <row r="48" spans="1:7" x14ac:dyDescent="0.2">
      <c r="A48" s="35" t="s">
        <v>445</v>
      </c>
      <c r="B48" s="164"/>
      <c r="C48" s="98" t="s">
        <v>12</v>
      </c>
      <c r="D48" s="98" t="s">
        <v>22</v>
      </c>
      <c r="E48" s="37" t="s">
        <v>446</v>
      </c>
      <c r="F48" s="3"/>
      <c r="G48" s="96">
        <f>SUM(G49)</f>
        <v>2644.5</v>
      </c>
    </row>
    <row r="49" spans="1:7" x14ac:dyDescent="0.2">
      <c r="A49" s="28" t="s">
        <v>73</v>
      </c>
      <c r="B49" s="164"/>
      <c r="C49" s="99" t="s">
        <v>12</v>
      </c>
      <c r="D49" s="99" t="s">
        <v>22</v>
      </c>
      <c r="E49" s="3" t="s">
        <v>446</v>
      </c>
      <c r="F49" s="3" t="s">
        <v>76</v>
      </c>
      <c r="G49" s="32">
        <v>2644.5</v>
      </c>
    </row>
    <row r="50" spans="1:7" x14ac:dyDescent="0.2">
      <c r="A50" s="55" t="s">
        <v>15</v>
      </c>
      <c r="B50" s="164"/>
      <c r="C50" s="93" t="s">
        <v>12</v>
      </c>
      <c r="D50" s="93" t="s">
        <v>16</v>
      </c>
      <c r="E50" s="38"/>
      <c r="F50" s="38"/>
      <c r="G50" s="96">
        <f>G51+G58+G70+G83</f>
        <v>230.4</v>
      </c>
    </row>
    <row r="51" spans="1:7" ht="36" x14ac:dyDescent="0.2">
      <c r="A51" s="30" t="s">
        <v>349</v>
      </c>
      <c r="B51" s="164"/>
      <c r="C51" s="40" t="s">
        <v>12</v>
      </c>
      <c r="D51" s="105" t="s">
        <v>16</v>
      </c>
      <c r="E51" s="106" t="s">
        <v>311</v>
      </c>
      <c r="F51" s="50"/>
      <c r="G51" s="94">
        <f>SUM(G52)</f>
        <v>0</v>
      </c>
    </row>
    <row r="52" spans="1:7" x14ac:dyDescent="0.2">
      <c r="A52" s="30" t="s">
        <v>370</v>
      </c>
      <c r="B52" s="164"/>
      <c r="C52" s="40" t="s">
        <v>12</v>
      </c>
      <c r="D52" s="40" t="s">
        <v>16</v>
      </c>
      <c r="E52" s="40" t="s">
        <v>367</v>
      </c>
      <c r="F52" s="3"/>
      <c r="G52" s="73">
        <f>SUM(G53)</f>
        <v>0</v>
      </c>
    </row>
    <row r="53" spans="1:7" x14ac:dyDescent="0.2">
      <c r="A53" s="30" t="s">
        <v>371</v>
      </c>
      <c r="B53" s="164"/>
      <c r="C53" s="40" t="s">
        <v>12</v>
      </c>
      <c r="D53" s="40" t="s">
        <v>16</v>
      </c>
      <c r="E53" s="40" t="s">
        <v>366</v>
      </c>
      <c r="F53" s="3"/>
      <c r="G53" s="73">
        <f>SUM(G54,G56)</f>
        <v>0</v>
      </c>
    </row>
    <row r="54" spans="1:7" ht="24" x14ac:dyDescent="0.2">
      <c r="A54" s="48" t="s">
        <v>407</v>
      </c>
      <c r="B54" s="164"/>
      <c r="C54" s="40" t="s">
        <v>12</v>
      </c>
      <c r="D54" s="40" t="s">
        <v>16</v>
      </c>
      <c r="E54" s="40" t="s">
        <v>408</v>
      </c>
      <c r="F54" s="3"/>
      <c r="G54" s="73">
        <f>SUM(G55)</f>
        <v>0</v>
      </c>
    </row>
    <row r="55" spans="1:7" x14ac:dyDescent="0.2">
      <c r="A55" s="28" t="s">
        <v>117</v>
      </c>
      <c r="B55" s="164"/>
      <c r="C55" s="41" t="s">
        <v>12</v>
      </c>
      <c r="D55" s="107" t="s">
        <v>16</v>
      </c>
      <c r="E55" s="49" t="s">
        <v>408</v>
      </c>
      <c r="F55" s="50" t="s">
        <v>75</v>
      </c>
      <c r="G55" s="51">
        <v>0</v>
      </c>
    </row>
    <row r="56" spans="1:7" ht="36" x14ac:dyDescent="0.2">
      <c r="A56" s="48" t="s">
        <v>409</v>
      </c>
      <c r="B56" s="164"/>
      <c r="C56" s="40" t="s">
        <v>12</v>
      </c>
      <c r="D56" s="40" t="s">
        <v>16</v>
      </c>
      <c r="E56" s="40" t="s">
        <v>410</v>
      </c>
      <c r="F56" s="3"/>
      <c r="G56" s="73">
        <f>SUM(G57)</f>
        <v>0</v>
      </c>
    </row>
    <row r="57" spans="1:7" x14ac:dyDescent="0.2">
      <c r="A57" s="28" t="s">
        <v>117</v>
      </c>
      <c r="B57" s="164"/>
      <c r="C57" s="41" t="s">
        <v>12</v>
      </c>
      <c r="D57" s="107" t="s">
        <v>16</v>
      </c>
      <c r="E57" s="49" t="s">
        <v>410</v>
      </c>
      <c r="F57" s="50" t="s">
        <v>75</v>
      </c>
      <c r="G57" s="51">
        <v>0</v>
      </c>
    </row>
    <row r="58" spans="1:7" ht="24" x14ac:dyDescent="0.2">
      <c r="A58" s="52" t="s">
        <v>342</v>
      </c>
      <c r="B58" s="164"/>
      <c r="C58" s="37" t="s">
        <v>12</v>
      </c>
      <c r="D58" s="37" t="s">
        <v>16</v>
      </c>
      <c r="E58" s="31" t="s">
        <v>236</v>
      </c>
      <c r="F58" s="38"/>
      <c r="G58" s="73">
        <f>SUM(G59)</f>
        <v>3</v>
      </c>
    </row>
    <row r="59" spans="1:7" ht="24" x14ac:dyDescent="0.2">
      <c r="A59" s="52" t="s">
        <v>233</v>
      </c>
      <c r="B59" s="164"/>
      <c r="C59" s="37" t="s">
        <v>12</v>
      </c>
      <c r="D59" s="37" t="s">
        <v>16</v>
      </c>
      <c r="E59" s="31" t="s">
        <v>237</v>
      </c>
      <c r="F59" s="38"/>
      <c r="G59" s="73">
        <f>SUM(G60)</f>
        <v>3</v>
      </c>
    </row>
    <row r="60" spans="1:7" x14ac:dyDescent="0.2">
      <c r="A60" s="52" t="s">
        <v>234</v>
      </c>
      <c r="B60" s="164"/>
      <c r="C60" s="37" t="s">
        <v>12</v>
      </c>
      <c r="D60" s="37" t="s">
        <v>16</v>
      </c>
      <c r="E60" s="31" t="s">
        <v>238</v>
      </c>
      <c r="F60" s="38"/>
      <c r="G60" s="73">
        <f>SUM(G61,G63,G65,G68)</f>
        <v>3</v>
      </c>
    </row>
    <row r="61" spans="1:7" x14ac:dyDescent="0.2">
      <c r="A61" s="52" t="s">
        <v>254</v>
      </c>
      <c r="B61" s="164"/>
      <c r="C61" s="37" t="s">
        <v>12</v>
      </c>
      <c r="D61" s="37" t="s">
        <v>16</v>
      </c>
      <c r="E61" s="31" t="s">
        <v>253</v>
      </c>
      <c r="F61" s="38"/>
      <c r="G61" s="73">
        <f>SUM(G62)</f>
        <v>0</v>
      </c>
    </row>
    <row r="62" spans="1:7" ht="24" x14ac:dyDescent="0.2">
      <c r="A62" s="28" t="s">
        <v>82</v>
      </c>
      <c r="B62" s="164"/>
      <c r="C62" s="3" t="s">
        <v>12</v>
      </c>
      <c r="D62" s="3" t="s">
        <v>16</v>
      </c>
      <c r="E62" s="33" t="s">
        <v>253</v>
      </c>
      <c r="F62" s="33" t="s">
        <v>79</v>
      </c>
      <c r="G62" s="39">
        <v>0</v>
      </c>
    </row>
    <row r="63" spans="1:7" ht="24" x14ac:dyDescent="0.2">
      <c r="A63" s="52" t="s">
        <v>235</v>
      </c>
      <c r="B63" s="164"/>
      <c r="C63" s="37" t="s">
        <v>12</v>
      </c>
      <c r="D63" s="37" t="s">
        <v>16</v>
      </c>
      <c r="E63" s="31" t="s">
        <v>239</v>
      </c>
      <c r="F63" s="38"/>
      <c r="G63" s="73">
        <f>SUM(G64)</f>
        <v>3</v>
      </c>
    </row>
    <row r="64" spans="1:7" ht="24" x14ac:dyDescent="0.2">
      <c r="A64" s="28" t="s">
        <v>82</v>
      </c>
      <c r="B64" s="164"/>
      <c r="C64" s="3" t="s">
        <v>12</v>
      </c>
      <c r="D64" s="3" t="s">
        <v>16</v>
      </c>
      <c r="E64" s="33" t="s">
        <v>239</v>
      </c>
      <c r="F64" s="33" t="s">
        <v>79</v>
      </c>
      <c r="G64" s="39">
        <v>3</v>
      </c>
    </row>
    <row r="65" spans="1:7" x14ac:dyDescent="0.2">
      <c r="A65" s="30" t="s">
        <v>306</v>
      </c>
      <c r="B65" s="164"/>
      <c r="C65" s="37" t="s">
        <v>12</v>
      </c>
      <c r="D65" s="37" t="s">
        <v>16</v>
      </c>
      <c r="E65" s="31" t="s">
        <v>307</v>
      </c>
      <c r="F65" s="38"/>
      <c r="G65" s="73">
        <f>SUM(G66:G67)</f>
        <v>0</v>
      </c>
    </row>
    <row r="66" spans="1:7" ht="36" x14ac:dyDescent="0.2">
      <c r="A66" s="28" t="s">
        <v>72</v>
      </c>
      <c r="B66" s="164"/>
      <c r="C66" s="3" t="s">
        <v>12</v>
      </c>
      <c r="D66" s="3" t="s">
        <v>16</v>
      </c>
      <c r="E66" s="33" t="s">
        <v>307</v>
      </c>
      <c r="F66" s="33" t="s">
        <v>74</v>
      </c>
      <c r="G66" s="39">
        <v>0</v>
      </c>
    </row>
    <row r="67" spans="1:7" x14ac:dyDescent="0.2">
      <c r="A67" s="28" t="s">
        <v>117</v>
      </c>
      <c r="B67" s="164"/>
      <c r="C67" s="3" t="s">
        <v>12</v>
      </c>
      <c r="D67" s="3" t="s">
        <v>16</v>
      </c>
      <c r="E67" s="33" t="s">
        <v>307</v>
      </c>
      <c r="F67" s="33" t="s">
        <v>75</v>
      </c>
      <c r="G67" s="39">
        <v>0</v>
      </c>
    </row>
    <row r="68" spans="1:7" ht="24" x14ac:dyDescent="0.2">
      <c r="A68" s="30" t="s">
        <v>412</v>
      </c>
      <c r="B68" s="164"/>
      <c r="C68" s="37" t="s">
        <v>12</v>
      </c>
      <c r="D68" s="37" t="s">
        <v>16</v>
      </c>
      <c r="E68" s="31" t="s">
        <v>411</v>
      </c>
      <c r="F68" s="38"/>
      <c r="G68" s="73">
        <f>SUM(G69)</f>
        <v>0</v>
      </c>
    </row>
    <row r="69" spans="1:7" x14ac:dyDescent="0.2">
      <c r="A69" s="28" t="s">
        <v>117</v>
      </c>
      <c r="B69" s="164"/>
      <c r="C69" s="3" t="s">
        <v>12</v>
      </c>
      <c r="D69" s="3" t="s">
        <v>16</v>
      </c>
      <c r="E69" s="33" t="s">
        <v>411</v>
      </c>
      <c r="F69" s="33" t="s">
        <v>75</v>
      </c>
      <c r="G69" s="39">
        <v>0</v>
      </c>
    </row>
    <row r="70" spans="1:7" ht="48" x14ac:dyDescent="0.2">
      <c r="A70" s="62" t="s">
        <v>341</v>
      </c>
      <c r="B70" s="164"/>
      <c r="C70" s="31" t="s">
        <v>12</v>
      </c>
      <c r="D70" s="31" t="s">
        <v>16</v>
      </c>
      <c r="E70" s="31" t="s">
        <v>97</v>
      </c>
      <c r="F70" s="31"/>
      <c r="G70" s="96">
        <f>SUM(G71)</f>
        <v>203.9</v>
      </c>
    </row>
    <row r="71" spans="1:7" ht="24" x14ac:dyDescent="0.2">
      <c r="A71" s="62" t="s">
        <v>88</v>
      </c>
      <c r="B71" s="164"/>
      <c r="C71" s="31" t="s">
        <v>12</v>
      </c>
      <c r="D71" s="31" t="s">
        <v>16</v>
      </c>
      <c r="E71" s="31" t="s">
        <v>98</v>
      </c>
      <c r="F71" s="31"/>
      <c r="G71" s="96">
        <f>SUM(G72)</f>
        <v>203.9</v>
      </c>
    </row>
    <row r="72" spans="1:7" ht="29.25" customHeight="1" x14ac:dyDescent="0.2">
      <c r="A72" s="34" t="s">
        <v>90</v>
      </c>
      <c r="B72" s="164"/>
      <c r="C72" s="37" t="s">
        <v>12</v>
      </c>
      <c r="D72" s="37" t="s">
        <v>16</v>
      </c>
      <c r="E72" s="31" t="s">
        <v>100</v>
      </c>
      <c r="F72" s="31"/>
      <c r="G72" s="96">
        <f>SUM(G73,G75,G78,G81)</f>
        <v>203.9</v>
      </c>
    </row>
    <row r="73" spans="1:7" ht="24" hidden="1" x14ac:dyDescent="0.2">
      <c r="A73" s="108" t="s">
        <v>103</v>
      </c>
      <c r="B73" s="164"/>
      <c r="C73" s="37" t="s">
        <v>12</v>
      </c>
      <c r="D73" s="37" t="s">
        <v>16</v>
      </c>
      <c r="E73" s="22" t="s">
        <v>104</v>
      </c>
      <c r="F73" s="31"/>
      <c r="G73" s="96">
        <f>SUM(G74)</f>
        <v>0</v>
      </c>
    </row>
    <row r="74" spans="1:7" ht="36" hidden="1" x14ac:dyDescent="0.2">
      <c r="A74" s="28" t="s">
        <v>72</v>
      </c>
      <c r="B74" s="164"/>
      <c r="C74" s="3" t="s">
        <v>12</v>
      </c>
      <c r="D74" s="3" t="s">
        <v>16</v>
      </c>
      <c r="E74" s="29" t="s">
        <v>104</v>
      </c>
      <c r="F74" s="3" t="s">
        <v>74</v>
      </c>
      <c r="G74" s="32"/>
    </row>
    <row r="75" spans="1:7" ht="24" x14ac:dyDescent="0.2">
      <c r="A75" s="64" t="s">
        <v>105</v>
      </c>
      <c r="B75" s="164"/>
      <c r="C75" s="37" t="s">
        <v>12</v>
      </c>
      <c r="D75" s="37" t="s">
        <v>16</v>
      </c>
      <c r="E75" s="22" t="s">
        <v>106</v>
      </c>
      <c r="F75" s="37"/>
      <c r="G75" s="73">
        <f>SUM(G76:G77)</f>
        <v>181.3</v>
      </c>
    </row>
    <row r="76" spans="1:7" ht="36" x14ac:dyDescent="0.2">
      <c r="A76" s="28" t="s">
        <v>72</v>
      </c>
      <c r="B76" s="164"/>
      <c r="C76" s="3" t="s">
        <v>12</v>
      </c>
      <c r="D76" s="3" t="s">
        <v>16</v>
      </c>
      <c r="E76" s="29" t="s">
        <v>106</v>
      </c>
      <c r="F76" s="3" t="s">
        <v>74</v>
      </c>
      <c r="G76" s="39">
        <v>166.4</v>
      </c>
    </row>
    <row r="77" spans="1:7" x14ac:dyDescent="0.2">
      <c r="A77" s="28" t="s">
        <v>117</v>
      </c>
      <c r="B77" s="164"/>
      <c r="C77" s="3" t="s">
        <v>12</v>
      </c>
      <c r="D77" s="3" t="s">
        <v>16</v>
      </c>
      <c r="E77" s="29" t="s">
        <v>106</v>
      </c>
      <c r="F77" s="3" t="s">
        <v>75</v>
      </c>
      <c r="G77" s="32">
        <v>14.9</v>
      </c>
    </row>
    <row r="78" spans="1:7" ht="24" x14ac:dyDescent="0.2">
      <c r="A78" s="30" t="s">
        <v>107</v>
      </c>
      <c r="B78" s="164"/>
      <c r="C78" s="37" t="s">
        <v>12</v>
      </c>
      <c r="D78" s="37" t="s">
        <v>16</v>
      </c>
      <c r="E78" s="22" t="s">
        <v>108</v>
      </c>
      <c r="F78" s="33"/>
      <c r="G78" s="96">
        <f>SUM(G79:G80)</f>
        <v>22.6</v>
      </c>
    </row>
    <row r="79" spans="1:7" ht="36" x14ac:dyDescent="0.2">
      <c r="A79" s="28" t="s">
        <v>72</v>
      </c>
      <c r="B79" s="164"/>
      <c r="C79" s="3" t="s">
        <v>12</v>
      </c>
      <c r="D79" s="3" t="s">
        <v>16</v>
      </c>
      <c r="E79" s="29" t="s">
        <v>108</v>
      </c>
      <c r="F79" s="33" t="s">
        <v>74</v>
      </c>
      <c r="G79" s="39">
        <v>12.7</v>
      </c>
    </row>
    <row r="80" spans="1:7" x14ac:dyDescent="0.2">
      <c r="A80" s="28" t="s">
        <v>117</v>
      </c>
      <c r="B80" s="164"/>
      <c r="C80" s="3" t="s">
        <v>12</v>
      </c>
      <c r="D80" s="3" t="s">
        <v>16</v>
      </c>
      <c r="E80" s="29" t="s">
        <v>108</v>
      </c>
      <c r="F80" s="3" t="s">
        <v>75</v>
      </c>
      <c r="G80" s="39">
        <v>9.9</v>
      </c>
    </row>
    <row r="81" spans="1:7" ht="36" x14ac:dyDescent="0.2">
      <c r="A81" s="30" t="s">
        <v>109</v>
      </c>
      <c r="B81" s="164"/>
      <c r="C81" s="37" t="s">
        <v>12</v>
      </c>
      <c r="D81" s="37" t="s">
        <v>16</v>
      </c>
      <c r="E81" s="22" t="s">
        <v>110</v>
      </c>
      <c r="F81" s="3"/>
      <c r="G81" s="73">
        <f>SUM(G82)</f>
        <v>0</v>
      </c>
    </row>
    <row r="82" spans="1:7" x14ac:dyDescent="0.2">
      <c r="A82" s="28" t="s">
        <v>117</v>
      </c>
      <c r="B82" s="164"/>
      <c r="C82" s="3" t="s">
        <v>12</v>
      </c>
      <c r="D82" s="3" t="s">
        <v>16</v>
      </c>
      <c r="E82" s="29" t="s">
        <v>110</v>
      </c>
      <c r="F82" s="3" t="s">
        <v>75</v>
      </c>
      <c r="G82" s="32">
        <v>0</v>
      </c>
    </row>
    <row r="83" spans="1:7" x14ac:dyDescent="0.2">
      <c r="A83" s="30" t="s">
        <v>231</v>
      </c>
      <c r="B83" s="164"/>
      <c r="C83" s="65" t="s">
        <v>12</v>
      </c>
      <c r="D83" s="65" t="s">
        <v>16</v>
      </c>
      <c r="E83" s="65" t="s">
        <v>230</v>
      </c>
      <c r="F83" s="65"/>
      <c r="G83" s="73">
        <f>SUM(G84)</f>
        <v>23.5</v>
      </c>
    </row>
    <row r="84" spans="1:7" ht="13.5" customHeight="1" x14ac:dyDescent="0.2">
      <c r="A84" s="30" t="s">
        <v>394</v>
      </c>
      <c r="B84" s="164"/>
      <c r="C84" s="65" t="s">
        <v>12</v>
      </c>
      <c r="D84" s="65" t="s">
        <v>16</v>
      </c>
      <c r="E84" s="65" t="s">
        <v>92</v>
      </c>
      <c r="F84" s="65"/>
      <c r="G84" s="73">
        <f>G85+G88</f>
        <v>23.5</v>
      </c>
    </row>
    <row r="85" spans="1:7" x14ac:dyDescent="0.2">
      <c r="A85" s="26" t="s">
        <v>93</v>
      </c>
      <c r="B85" s="186"/>
      <c r="C85" s="65" t="s">
        <v>12</v>
      </c>
      <c r="D85" s="65" t="s">
        <v>16</v>
      </c>
      <c r="E85" s="65" t="s">
        <v>94</v>
      </c>
      <c r="F85" s="65"/>
      <c r="G85" s="73">
        <f>SUM(G86:G87)</f>
        <v>3.5</v>
      </c>
    </row>
    <row r="86" spans="1:7" x14ac:dyDescent="0.2">
      <c r="A86" s="28" t="s">
        <v>77</v>
      </c>
      <c r="B86" s="186"/>
      <c r="C86" s="65" t="s">
        <v>12</v>
      </c>
      <c r="D86" s="65" t="s">
        <v>16</v>
      </c>
      <c r="E86" s="65" t="s">
        <v>94</v>
      </c>
      <c r="F86" s="65" t="s">
        <v>78</v>
      </c>
      <c r="G86" s="39">
        <v>2</v>
      </c>
    </row>
    <row r="87" spans="1:7" x14ac:dyDescent="0.2">
      <c r="A87" s="28" t="s">
        <v>117</v>
      </c>
      <c r="B87" s="186"/>
      <c r="C87" s="65" t="s">
        <v>12</v>
      </c>
      <c r="D87" s="65" t="s">
        <v>16</v>
      </c>
      <c r="E87" s="65" t="s">
        <v>94</v>
      </c>
      <c r="F87" s="65" t="s">
        <v>75</v>
      </c>
      <c r="G87" s="39">
        <v>1.5</v>
      </c>
    </row>
    <row r="88" spans="1:7" x14ac:dyDescent="0.2">
      <c r="A88" s="70" t="s">
        <v>473</v>
      </c>
      <c r="B88" s="164"/>
      <c r="C88" s="65" t="s">
        <v>12</v>
      </c>
      <c r="D88" s="65" t="s">
        <v>16</v>
      </c>
      <c r="E88" s="65" t="s">
        <v>474</v>
      </c>
      <c r="F88" s="65"/>
      <c r="G88" s="73">
        <f>SUM(G89)</f>
        <v>20</v>
      </c>
    </row>
    <row r="89" spans="1:7" x14ac:dyDescent="0.2">
      <c r="A89" s="28" t="s">
        <v>73</v>
      </c>
      <c r="B89" s="164"/>
      <c r="C89" s="33" t="s">
        <v>12</v>
      </c>
      <c r="D89" s="33" t="s">
        <v>16</v>
      </c>
      <c r="E89" s="66" t="s">
        <v>474</v>
      </c>
      <c r="F89" s="3" t="s">
        <v>76</v>
      </c>
      <c r="G89" s="39">
        <v>20</v>
      </c>
    </row>
    <row r="90" spans="1:7" x14ac:dyDescent="0.2">
      <c r="A90" s="69" t="s">
        <v>71</v>
      </c>
      <c r="B90" s="164"/>
      <c r="C90" s="72" t="s">
        <v>14</v>
      </c>
      <c r="D90" s="3"/>
      <c r="E90" s="33"/>
      <c r="F90" s="3"/>
      <c r="G90" s="73">
        <f>SUM(G91)</f>
        <v>1025.9000000000001</v>
      </c>
    </row>
    <row r="91" spans="1:7" ht="24" x14ac:dyDescent="0.2">
      <c r="A91" s="56" t="s">
        <v>392</v>
      </c>
      <c r="B91" s="164"/>
      <c r="C91" s="93" t="s">
        <v>14</v>
      </c>
      <c r="D91" s="93" t="s">
        <v>31</v>
      </c>
      <c r="E91" s="33"/>
      <c r="F91" s="3"/>
      <c r="G91" s="73">
        <f>SUM(G92)</f>
        <v>1025.9000000000001</v>
      </c>
    </row>
    <row r="92" spans="1:7" ht="48" x14ac:dyDescent="0.2">
      <c r="A92" s="62" t="s">
        <v>343</v>
      </c>
      <c r="B92" s="164"/>
      <c r="C92" s="37" t="s">
        <v>14</v>
      </c>
      <c r="D92" s="37" t="s">
        <v>31</v>
      </c>
      <c r="E92" s="31" t="s">
        <v>97</v>
      </c>
      <c r="F92" s="3"/>
      <c r="G92" s="73">
        <f>SUM(G93)</f>
        <v>1025.9000000000001</v>
      </c>
    </row>
    <row r="93" spans="1:7" ht="24" x14ac:dyDescent="0.2">
      <c r="A93" s="30" t="s">
        <v>118</v>
      </c>
      <c r="B93" s="164"/>
      <c r="C93" s="37" t="s">
        <v>14</v>
      </c>
      <c r="D93" s="37" t="s">
        <v>31</v>
      </c>
      <c r="E93" s="37" t="s">
        <v>122</v>
      </c>
      <c r="F93" s="3"/>
      <c r="G93" s="96">
        <f>SUM(G94)</f>
        <v>1025.9000000000001</v>
      </c>
    </row>
    <row r="94" spans="1:7" x14ac:dyDescent="0.2">
      <c r="A94" s="30" t="s">
        <v>119</v>
      </c>
      <c r="B94" s="164"/>
      <c r="C94" s="37" t="s">
        <v>14</v>
      </c>
      <c r="D94" s="37" t="s">
        <v>31</v>
      </c>
      <c r="E94" s="37" t="s">
        <v>121</v>
      </c>
      <c r="F94" s="3"/>
      <c r="G94" s="96">
        <f>SUM(G95)</f>
        <v>1025.9000000000001</v>
      </c>
    </row>
    <row r="95" spans="1:7" x14ac:dyDescent="0.2">
      <c r="A95" s="30" t="s">
        <v>120</v>
      </c>
      <c r="B95" s="164"/>
      <c r="C95" s="37" t="s">
        <v>14</v>
      </c>
      <c r="D95" s="37" t="s">
        <v>31</v>
      </c>
      <c r="E95" s="37" t="s">
        <v>123</v>
      </c>
      <c r="F95" s="3"/>
      <c r="G95" s="96">
        <f>SUM(G96:G97)</f>
        <v>1025.9000000000001</v>
      </c>
    </row>
    <row r="96" spans="1:7" ht="36" x14ac:dyDescent="0.2">
      <c r="A96" s="28" t="s">
        <v>72</v>
      </c>
      <c r="B96" s="164"/>
      <c r="C96" s="3" t="s">
        <v>14</v>
      </c>
      <c r="D96" s="3" t="s">
        <v>31</v>
      </c>
      <c r="E96" s="37" t="s">
        <v>123</v>
      </c>
      <c r="F96" s="3" t="s">
        <v>74</v>
      </c>
      <c r="G96" s="32">
        <v>1025.9000000000001</v>
      </c>
    </row>
    <row r="97" spans="1:7" x14ac:dyDescent="0.2">
      <c r="A97" s="28" t="s">
        <v>117</v>
      </c>
      <c r="B97" s="164"/>
      <c r="C97" s="3" t="s">
        <v>14</v>
      </c>
      <c r="D97" s="3" t="s">
        <v>31</v>
      </c>
      <c r="E97" s="37" t="s">
        <v>123</v>
      </c>
      <c r="F97" s="3" t="s">
        <v>75</v>
      </c>
      <c r="G97" s="32">
        <v>0</v>
      </c>
    </row>
    <row r="98" spans="1:7" x14ac:dyDescent="0.2">
      <c r="A98" s="53" t="s">
        <v>17</v>
      </c>
      <c r="B98" s="164"/>
      <c r="C98" s="72" t="s">
        <v>18</v>
      </c>
      <c r="D98" s="37"/>
      <c r="E98" s="61"/>
      <c r="F98" s="61"/>
      <c r="G98" s="73">
        <f>SUM(G99,G111,G105)</f>
        <v>2089.9</v>
      </c>
    </row>
    <row r="99" spans="1:7" x14ac:dyDescent="0.2">
      <c r="A99" s="165" t="s">
        <v>19</v>
      </c>
      <c r="C99" s="166" t="s">
        <v>18</v>
      </c>
      <c r="D99" s="166" t="s">
        <v>12</v>
      </c>
      <c r="E99" s="167"/>
      <c r="F99" s="167"/>
      <c r="G99" s="73">
        <f>SUM(G100)</f>
        <v>20</v>
      </c>
    </row>
    <row r="100" spans="1:7" ht="24" hidden="1" x14ac:dyDescent="0.2">
      <c r="A100" s="108" t="s">
        <v>344</v>
      </c>
      <c r="C100" s="40" t="s">
        <v>18</v>
      </c>
      <c r="D100" s="40" t="s">
        <v>12</v>
      </c>
      <c r="E100" s="40" t="s">
        <v>136</v>
      </c>
      <c r="F100" s="40"/>
      <c r="G100" s="73">
        <f>SUM(G101)</f>
        <v>20</v>
      </c>
    </row>
    <row r="101" spans="1:7" hidden="1" x14ac:dyDescent="0.2">
      <c r="A101" s="30" t="s">
        <v>275</v>
      </c>
      <c r="C101" s="40" t="s">
        <v>18</v>
      </c>
      <c r="D101" s="40" t="s">
        <v>12</v>
      </c>
      <c r="E101" s="40" t="s">
        <v>137</v>
      </c>
      <c r="F101" s="41"/>
      <c r="G101" s="73">
        <f>SUM(G102)</f>
        <v>20</v>
      </c>
    </row>
    <row r="102" spans="1:7" hidden="1" x14ac:dyDescent="0.2">
      <c r="A102" s="28" t="s">
        <v>135</v>
      </c>
      <c r="C102" s="40" t="s">
        <v>18</v>
      </c>
      <c r="D102" s="40" t="s">
        <v>12</v>
      </c>
      <c r="E102" s="40" t="s">
        <v>138</v>
      </c>
      <c r="F102" s="41"/>
      <c r="G102" s="73">
        <f>SUM(G103)</f>
        <v>20</v>
      </c>
    </row>
    <row r="103" spans="1:7" x14ac:dyDescent="0.2">
      <c r="A103" s="30" t="s">
        <v>276</v>
      </c>
      <c r="C103" s="40" t="s">
        <v>18</v>
      </c>
      <c r="D103" s="40" t="s">
        <v>12</v>
      </c>
      <c r="E103" s="40" t="s">
        <v>277</v>
      </c>
      <c r="F103" s="41"/>
      <c r="G103" s="73">
        <f>SUM(G104)</f>
        <v>20</v>
      </c>
    </row>
    <row r="104" spans="1:7" ht="24" x14ac:dyDescent="0.2">
      <c r="A104" s="28" t="s">
        <v>82</v>
      </c>
      <c r="C104" s="41" t="s">
        <v>18</v>
      </c>
      <c r="D104" s="41" t="s">
        <v>12</v>
      </c>
      <c r="E104" s="41" t="s">
        <v>277</v>
      </c>
      <c r="F104" s="41" t="s">
        <v>79</v>
      </c>
      <c r="G104" s="39">
        <v>20</v>
      </c>
    </row>
    <row r="105" spans="1:7" x14ac:dyDescent="0.2">
      <c r="A105" s="102" t="s">
        <v>310</v>
      </c>
      <c r="C105" s="166" t="s">
        <v>18</v>
      </c>
      <c r="D105" s="166" t="s">
        <v>42</v>
      </c>
      <c r="E105" s="41"/>
      <c r="F105" s="41"/>
      <c r="G105" s="73">
        <f>SUM(G106)</f>
        <v>0</v>
      </c>
    </row>
    <row r="106" spans="1:7" ht="48" x14ac:dyDescent="0.2">
      <c r="A106" s="62" t="s">
        <v>341</v>
      </c>
      <c r="C106" s="31" t="s">
        <v>18</v>
      </c>
      <c r="D106" s="31" t="s">
        <v>42</v>
      </c>
      <c r="E106" s="31" t="s">
        <v>97</v>
      </c>
      <c r="F106" s="41"/>
      <c r="G106" s="73">
        <f>SUM(G107)</f>
        <v>0</v>
      </c>
    </row>
    <row r="107" spans="1:7" ht="24" x14ac:dyDescent="0.2">
      <c r="A107" s="62" t="s">
        <v>88</v>
      </c>
      <c r="C107" s="31" t="s">
        <v>18</v>
      </c>
      <c r="D107" s="31" t="s">
        <v>42</v>
      </c>
      <c r="E107" s="31" t="s">
        <v>98</v>
      </c>
      <c r="F107" s="41"/>
      <c r="G107" s="73">
        <f>SUM(G108)</f>
        <v>0</v>
      </c>
    </row>
    <row r="108" spans="1:7" ht="24" x14ac:dyDescent="0.2">
      <c r="A108" s="34" t="s">
        <v>90</v>
      </c>
      <c r="C108" s="37" t="s">
        <v>18</v>
      </c>
      <c r="D108" s="37" t="s">
        <v>42</v>
      </c>
      <c r="E108" s="31" t="s">
        <v>100</v>
      </c>
      <c r="F108" s="41"/>
      <c r="G108" s="73">
        <f>SUM(G109)</f>
        <v>0</v>
      </c>
    </row>
    <row r="109" spans="1:7" ht="36" x14ac:dyDescent="0.2">
      <c r="A109" s="30" t="s">
        <v>476</v>
      </c>
      <c r="C109" s="37" t="s">
        <v>18</v>
      </c>
      <c r="D109" s="37" t="s">
        <v>42</v>
      </c>
      <c r="E109" s="22" t="s">
        <v>475</v>
      </c>
      <c r="F109" s="41"/>
      <c r="G109" s="73">
        <f>SUM(G110)</f>
        <v>0</v>
      </c>
    </row>
    <row r="110" spans="1:7" x14ac:dyDescent="0.2">
      <c r="A110" s="28" t="s">
        <v>117</v>
      </c>
      <c r="C110" s="3" t="s">
        <v>18</v>
      </c>
      <c r="D110" s="3" t="s">
        <v>42</v>
      </c>
      <c r="E110" s="29" t="s">
        <v>475</v>
      </c>
      <c r="F110" s="41" t="s">
        <v>75</v>
      </c>
      <c r="G110" s="39">
        <v>0</v>
      </c>
    </row>
    <row r="111" spans="1:7" x14ac:dyDescent="0.2">
      <c r="A111" s="92" t="s">
        <v>40</v>
      </c>
      <c r="B111" s="164"/>
      <c r="C111" s="93" t="s">
        <v>18</v>
      </c>
      <c r="D111" s="93" t="s">
        <v>29</v>
      </c>
      <c r="E111" s="38"/>
      <c r="F111" s="38"/>
      <c r="G111" s="73">
        <f>SUM(G112)</f>
        <v>2069.9</v>
      </c>
    </row>
    <row r="112" spans="1:7" ht="36" x14ac:dyDescent="0.2">
      <c r="A112" s="47" t="s">
        <v>404</v>
      </c>
      <c r="B112" s="164"/>
      <c r="C112" s="37" t="s">
        <v>18</v>
      </c>
      <c r="D112" s="3" t="s">
        <v>29</v>
      </c>
      <c r="E112" s="31" t="s">
        <v>139</v>
      </c>
      <c r="F112" s="38"/>
      <c r="G112" s="73">
        <f>SUM(G113)</f>
        <v>2069.9</v>
      </c>
    </row>
    <row r="113" spans="1:7" ht="36" x14ac:dyDescent="0.2">
      <c r="A113" s="30" t="s">
        <v>142</v>
      </c>
      <c r="B113" s="164"/>
      <c r="C113" s="37" t="s">
        <v>18</v>
      </c>
      <c r="D113" s="37" t="s">
        <v>29</v>
      </c>
      <c r="E113" s="31" t="s">
        <v>140</v>
      </c>
      <c r="F113" s="33"/>
      <c r="G113" s="73">
        <f>SUM(G114,G123)</f>
        <v>2069.9</v>
      </c>
    </row>
    <row r="114" spans="1:7" ht="24" x14ac:dyDescent="0.2">
      <c r="A114" s="30" t="s">
        <v>143</v>
      </c>
      <c r="B114" s="164"/>
      <c r="C114" s="37" t="s">
        <v>18</v>
      </c>
      <c r="D114" s="37" t="s">
        <v>29</v>
      </c>
      <c r="E114" s="31" t="s">
        <v>141</v>
      </c>
      <c r="F114" s="33"/>
      <c r="G114" s="73">
        <f>SUM(G115,G117,G119,G121)</f>
        <v>1969.9</v>
      </c>
    </row>
    <row r="115" spans="1:7" ht="24" x14ac:dyDescent="0.2">
      <c r="A115" s="30" t="s">
        <v>144</v>
      </c>
      <c r="B115" s="164"/>
      <c r="C115" s="37" t="s">
        <v>18</v>
      </c>
      <c r="D115" s="37" t="s">
        <v>29</v>
      </c>
      <c r="E115" s="31" t="s">
        <v>145</v>
      </c>
      <c r="F115" s="33"/>
      <c r="G115" s="73">
        <f>SUM(G116)</f>
        <v>1969.9</v>
      </c>
    </row>
    <row r="116" spans="1:7" x14ac:dyDescent="0.2">
      <c r="A116" s="28" t="s">
        <v>117</v>
      </c>
      <c r="B116" s="164"/>
      <c r="C116" s="3" t="s">
        <v>18</v>
      </c>
      <c r="D116" s="3" t="s">
        <v>29</v>
      </c>
      <c r="E116" s="33" t="s">
        <v>145</v>
      </c>
      <c r="F116" s="33" t="s">
        <v>75</v>
      </c>
      <c r="G116" s="39">
        <v>1969.9</v>
      </c>
    </row>
    <row r="117" spans="1:7" hidden="1" x14ac:dyDescent="0.2">
      <c r="A117" s="60" t="s">
        <v>308</v>
      </c>
      <c r="B117" s="164"/>
      <c r="C117" s="37" t="s">
        <v>18</v>
      </c>
      <c r="D117" s="37" t="s">
        <v>29</v>
      </c>
      <c r="E117" s="31" t="s">
        <v>309</v>
      </c>
      <c r="F117" s="33"/>
      <c r="G117" s="73">
        <f>SUM(G118)</f>
        <v>0</v>
      </c>
    </row>
    <row r="118" spans="1:7" hidden="1" x14ac:dyDescent="0.2">
      <c r="A118" s="28" t="s">
        <v>117</v>
      </c>
      <c r="B118" s="164"/>
      <c r="C118" s="3" t="s">
        <v>18</v>
      </c>
      <c r="D118" s="3" t="s">
        <v>29</v>
      </c>
      <c r="E118" s="33" t="s">
        <v>309</v>
      </c>
      <c r="F118" s="33" t="s">
        <v>75</v>
      </c>
      <c r="G118" s="39">
        <v>0</v>
      </c>
    </row>
    <row r="119" spans="1:7" ht="36" x14ac:dyDescent="0.2">
      <c r="A119" s="30" t="s">
        <v>146</v>
      </c>
      <c r="B119" s="164"/>
      <c r="C119" s="37" t="s">
        <v>18</v>
      </c>
      <c r="D119" s="37" t="s">
        <v>29</v>
      </c>
      <c r="E119" s="31" t="s">
        <v>147</v>
      </c>
      <c r="F119" s="33"/>
      <c r="G119" s="73">
        <f>SUM(G120)</f>
        <v>0</v>
      </c>
    </row>
    <row r="120" spans="1:7" x14ac:dyDescent="0.2">
      <c r="A120" s="28" t="s">
        <v>117</v>
      </c>
      <c r="B120" s="164"/>
      <c r="C120" s="3" t="s">
        <v>18</v>
      </c>
      <c r="D120" s="3" t="s">
        <v>29</v>
      </c>
      <c r="E120" s="33" t="s">
        <v>147</v>
      </c>
      <c r="F120" s="33" t="s">
        <v>75</v>
      </c>
      <c r="G120" s="39">
        <v>0</v>
      </c>
    </row>
    <row r="121" spans="1:7" ht="36" x14ac:dyDescent="0.2">
      <c r="A121" s="30" t="s">
        <v>267</v>
      </c>
      <c r="B121" s="164"/>
      <c r="C121" s="37" t="s">
        <v>18</v>
      </c>
      <c r="D121" s="37" t="s">
        <v>29</v>
      </c>
      <c r="E121" s="31" t="s">
        <v>285</v>
      </c>
      <c r="F121" s="33"/>
      <c r="G121" s="73">
        <f>SUM(G122)</f>
        <v>0</v>
      </c>
    </row>
    <row r="122" spans="1:7" x14ac:dyDescent="0.2">
      <c r="A122" s="28" t="s">
        <v>117</v>
      </c>
      <c r="B122" s="164"/>
      <c r="C122" s="3" t="s">
        <v>18</v>
      </c>
      <c r="D122" s="3" t="s">
        <v>29</v>
      </c>
      <c r="E122" s="33" t="s">
        <v>285</v>
      </c>
      <c r="F122" s="33" t="s">
        <v>75</v>
      </c>
      <c r="G122" s="39">
        <v>0</v>
      </c>
    </row>
    <row r="123" spans="1:7" x14ac:dyDescent="0.2">
      <c r="A123" s="30" t="s">
        <v>296</v>
      </c>
      <c r="B123" s="164"/>
      <c r="C123" s="37" t="s">
        <v>18</v>
      </c>
      <c r="D123" s="37" t="s">
        <v>29</v>
      </c>
      <c r="E123" s="31" t="s">
        <v>290</v>
      </c>
      <c r="F123" s="33"/>
      <c r="G123" s="73">
        <f>SUM(G124)</f>
        <v>100</v>
      </c>
    </row>
    <row r="124" spans="1:7" x14ac:dyDescent="0.2">
      <c r="A124" s="30" t="s">
        <v>295</v>
      </c>
      <c r="B124" s="164"/>
      <c r="C124" s="37" t="s">
        <v>18</v>
      </c>
      <c r="D124" s="37" t="s">
        <v>29</v>
      </c>
      <c r="E124" s="31" t="s">
        <v>291</v>
      </c>
      <c r="F124" s="33"/>
      <c r="G124" s="73">
        <f>SUM(G125)</f>
        <v>100</v>
      </c>
    </row>
    <row r="125" spans="1:7" x14ac:dyDescent="0.2">
      <c r="A125" s="28" t="s">
        <v>117</v>
      </c>
      <c r="B125" s="164"/>
      <c r="C125" s="3" t="s">
        <v>18</v>
      </c>
      <c r="D125" s="3" t="s">
        <v>29</v>
      </c>
      <c r="E125" s="33" t="s">
        <v>291</v>
      </c>
      <c r="F125" s="33" t="s">
        <v>75</v>
      </c>
      <c r="G125" s="39">
        <v>100</v>
      </c>
    </row>
    <row r="126" spans="1:7" x14ac:dyDescent="0.2">
      <c r="A126" s="53" t="s">
        <v>41</v>
      </c>
      <c r="B126" s="164"/>
      <c r="C126" s="72" t="s">
        <v>42</v>
      </c>
      <c r="D126" s="37"/>
      <c r="E126" s="65"/>
      <c r="F126" s="65"/>
      <c r="G126" s="68">
        <f>SUM(G127,G140,G162)</f>
        <v>119.1</v>
      </c>
    </row>
    <row r="127" spans="1:7" x14ac:dyDescent="0.2">
      <c r="A127" s="55" t="s">
        <v>43</v>
      </c>
      <c r="B127" s="164"/>
      <c r="C127" s="88" t="s">
        <v>42</v>
      </c>
      <c r="D127" s="88" t="s">
        <v>12</v>
      </c>
      <c r="E127" s="88"/>
      <c r="F127" s="88"/>
      <c r="G127" s="73">
        <f>SUM(G128,G135)</f>
        <v>119.1</v>
      </c>
    </row>
    <row r="128" spans="1:7" ht="36" hidden="1" x14ac:dyDescent="0.2">
      <c r="A128" s="30" t="s">
        <v>349</v>
      </c>
      <c r="B128" s="164"/>
      <c r="C128" s="31" t="s">
        <v>42</v>
      </c>
      <c r="D128" s="31" t="s">
        <v>12</v>
      </c>
      <c r="E128" s="31" t="s">
        <v>311</v>
      </c>
      <c r="F128" s="33"/>
      <c r="G128" s="73">
        <f>SUM(G129)</f>
        <v>0</v>
      </c>
    </row>
    <row r="129" spans="1:7" hidden="1" x14ac:dyDescent="0.2">
      <c r="A129" s="47" t="s">
        <v>370</v>
      </c>
      <c r="B129" s="164"/>
      <c r="C129" s="33" t="s">
        <v>42</v>
      </c>
      <c r="D129" s="33" t="s">
        <v>12</v>
      </c>
      <c r="E129" s="31" t="s">
        <v>367</v>
      </c>
      <c r="F129" s="33"/>
      <c r="G129" s="73">
        <f>SUM(G130)</f>
        <v>0</v>
      </c>
    </row>
    <row r="130" spans="1:7" hidden="1" x14ac:dyDescent="0.2">
      <c r="A130" s="47" t="s">
        <v>371</v>
      </c>
      <c r="B130" s="164"/>
      <c r="C130" s="37" t="s">
        <v>42</v>
      </c>
      <c r="D130" s="37" t="s">
        <v>12</v>
      </c>
      <c r="E130" s="31" t="s">
        <v>366</v>
      </c>
      <c r="F130" s="33"/>
      <c r="G130" s="73">
        <f>SUM(G131,G133)</f>
        <v>0</v>
      </c>
    </row>
    <row r="131" spans="1:7" ht="36" hidden="1" x14ac:dyDescent="0.2">
      <c r="A131" s="30" t="s">
        <v>372</v>
      </c>
      <c r="B131" s="164"/>
      <c r="C131" s="33" t="s">
        <v>42</v>
      </c>
      <c r="D131" s="33" t="s">
        <v>12</v>
      </c>
      <c r="E131" s="31" t="s">
        <v>368</v>
      </c>
      <c r="F131" s="33"/>
      <c r="G131" s="73">
        <f>SUM(G132)</f>
        <v>0</v>
      </c>
    </row>
    <row r="132" spans="1:7" hidden="1" x14ac:dyDescent="0.2">
      <c r="A132" s="28" t="s">
        <v>117</v>
      </c>
      <c r="B132" s="164"/>
      <c r="C132" s="3" t="s">
        <v>42</v>
      </c>
      <c r="D132" s="3" t="s">
        <v>12</v>
      </c>
      <c r="E132" s="33" t="s">
        <v>368</v>
      </c>
      <c r="F132" s="33" t="s">
        <v>75</v>
      </c>
      <c r="G132" s="39"/>
    </row>
    <row r="133" spans="1:7" ht="0.75" customHeight="1" x14ac:dyDescent="0.2">
      <c r="A133" s="52" t="s">
        <v>373</v>
      </c>
      <c r="B133" s="164"/>
      <c r="C133" s="33" t="s">
        <v>42</v>
      </c>
      <c r="D133" s="33" t="s">
        <v>12</v>
      </c>
      <c r="E133" s="31" t="s">
        <v>369</v>
      </c>
      <c r="F133" s="33"/>
      <c r="G133" s="73">
        <f>SUM(G134)</f>
        <v>0</v>
      </c>
    </row>
    <row r="134" spans="1:7" hidden="1" x14ac:dyDescent="0.2">
      <c r="A134" s="28" t="s">
        <v>117</v>
      </c>
      <c r="B134" s="164"/>
      <c r="C134" s="3" t="s">
        <v>42</v>
      </c>
      <c r="D134" s="3" t="s">
        <v>12</v>
      </c>
      <c r="E134" s="33" t="s">
        <v>369</v>
      </c>
      <c r="F134" s="33" t="s">
        <v>75</v>
      </c>
      <c r="G134" s="39"/>
    </row>
    <row r="135" spans="1:7" ht="36" x14ac:dyDescent="0.2">
      <c r="A135" s="47" t="s">
        <v>355</v>
      </c>
      <c r="B135" s="164"/>
      <c r="C135" s="37" t="s">
        <v>42</v>
      </c>
      <c r="D135" s="37" t="s">
        <v>12</v>
      </c>
      <c r="E135" s="31" t="s">
        <v>150</v>
      </c>
      <c r="F135" s="31"/>
      <c r="G135" s="73">
        <f t="shared" ref="G135:G138" si="1">SUM(G136)</f>
        <v>119.1</v>
      </c>
    </row>
    <row r="136" spans="1:7" ht="24" x14ac:dyDescent="0.2">
      <c r="A136" s="47" t="s">
        <v>148</v>
      </c>
      <c r="B136" s="164"/>
      <c r="C136" s="37" t="s">
        <v>42</v>
      </c>
      <c r="D136" s="37" t="s">
        <v>12</v>
      </c>
      <c r="E136" s="31" t="s">
        <v>151</v>
      </c>
      <c r="F136" s="31"/>
      <c r="G136" s="73">
        <f t="shared" si="1"/>
        <v>119.1</v>
      </c>
    </row>
    <row r="137" spans="1:7" ht="24" x14ac:dyDescent="0.2">
      <c r="A137" s="47" t="s">
        <v>149</v>
      </c>
      <c r="B137" s="164"/>
      <c r="C137" s="37" t="s">
        <v>42</v>
      </c>
      <c r="D137" s="37" t="s">
        <v>12</v>
      </c>
      <c r="E137" s="31" t="s">
        <v>153</v>
      </c>
      <c r="F137" s="31"/>
      <c r="G137" s="73">
        <f>SUM(G138)</f>
        <v>119.1</v>
      </c>
    </row>
    <row r="138" spans="1:7" ht="24" x14ac:dyDescent="0.2">
      <c r="A138" s="47" t="s">
        <v>258</v>
      </c>
      <c r="B138" s="164"/>
      <c r="C138" s="37" t="s">
        <v>42</v>
      </c>
      <c r="D138" s="37" t="s">
        <v>12</v>
      </c>
      <c r="E138" s="31" t="s">
        <v>154</v>
      </c>
      <c r="F138" s="31"/>
      <c r="G138" s="73">
        <f t="shared" si="1"/>
        <v>119.1</v>
      </c>
    </row>
    <row r="139" spans="1:7" x14ac:dyDescent="0.2">
      <c r="A139" s="28" t="s">
        <v>117</v>
      </c>
      <c r="B139" s="164"/>
      <c r="C139" s="33" t="s">
        <v>42</v>
      </c>
      <c r="D139" s="33" t="s">
        <v>12</v>
      </c>
      <c r="E139" s="33" t="s">
        <v>154</v>
      </c>
      <c r="F139" s="33" t="s">
        <v>75</v>
      </c>
      <c r="G139" s="39">
        <v>119.1</v>
      </c>
    </row>
    <row r="140" spans="1:7" hidden="1" x14ac:dyDescent="0.2">
      <c r="A140" s="102" t="s">
        <v>50</v>
      </c>
      <c r="B140" s="164"/>
      <c r="C140" s="38" t="s">
        <v>42</v>
      </c>
      <c r="D140" s="38" t="s">
        <v>25</v>
      </c>
      <c r="E140" s="38"/>
      <c r="F140" s="33"/>
      <c r="G140" s="73">
        <f>SUM(G141,G158)</f>
        <v>0</v>
      </c>
    </row>
    <row r="141" spans="1:7" ht="36" hidden="1" x14ac:dyDescent="0.2">
      <c r="A141" s="47" t="s">
        <v>356</v>
      </c>
      <c r="B141" s="164"/>
      <c r="C141" s="31" t="s">
        <v>42</v>
      </c>
      <c r="D141" s="31" t="s">
        <v>25</v>
      </c>
      <c r="E141" s="31" t="s">
        <v>150</v>
      </c>
      <c r="F141" s="33"/>
      <c r="G141" s="73">
        <f>SUM(G142)</f>
        <v>0</v>
      </c>
    </row>
    <row r="142" spans="1:7" ht="24" hidden="1" x14ac:dyDescent="0.2">
      <c r="A142" s="47" t="s">
        <v>148</v>
      </c>
      <c r="B142" s="164"/>
      <c r="C142" s="33" t="s">
        <v>42</v>
      </c>
      <c r="D142" s="33" t="s">
        <v>25</v>
      </c>
      <c r="E142" s="31" t="s">
        <v>151</v>
      </c>
      <c r="F142" s="33"/>
      <c r="G142" s="73">
        <f>SUM(G143)</f>
        <v>0</v>
      </c>
    </row>
    <row r="143" spans="1:7" ht="24" hidden="1" x14ac:dyDescent="0.2">
      <c r="A143" s="47" t="s">
        <v>149</v>
      </c>
      <c r="B143" s="164"/>
      <c r="C143" s="37" t="s">
        <v>42</v>
      </c>
      <c r="D143" s="37" t="s">
        <v>25</v>
      </c>
      <c r="E143" s="31" t="s">
        <v>153</v>
      </c>
      <c r="F143" s="33"/>
      <c r="G143" s="73">
        <f>SUM(G148,G150,G154,G152,G156,G144,G147)</f>
        <v>0</v>
      </c>
    </row>
    <row r="144" spans="1:7" hidden="1" x14ac:dyDescent="0.2">
      <c r="A144" s="47" t="s">
        <v>492</v>
      </c>
      <c r="B144" s="164"/>
      <c r="C144" s="33" t="s">
        <v>42</v>
      </c>
      <c r="D144" s="33" t="s">
        <v>25</v>
      </c>
      <c r="E144" s="31" t="s">
        <v>491</v>
      </c>
      <c r="F144" s="33"/>
      <c r="G144" s="73">
        <f>SUM(G145)</f>
        <v>0</v>
      </c>
    </row>
    <row r="145" spans="1:7" hidden="1" x14ac:dyDescent="0.2">
      <c r="A145" s="28" t="s">
        <v>117</v>
      </c>
      <c r="B145" s="164"/>
      <c r="C145" s="3" t="s">
        <v>42</v>
      </c>
      <c r="D145" s="3" t="s">
        <v>25</v>
      </c>
      <c r="E145" s="33" t="s">
        <v>491</v>
      </c>
      <c r="F145" s="33" t="s">
        <v>75</v>
      </c>
      <c r="G145" s="39">
        <v>0</v>
      </c>
    </row>
    <row r="146" spans="1:7" hidden="1" x14ac:dyDescent="0.2">
      <c r="A146" s="47" t="s">
        <v>500</v>
      </c>
      <c r="B146" s="164"/>
      <c r="C146" s="33" t="s">
        <v>42</v>
      </c>
      <c r="D146" s="33" t="s">
        <v>25</v>
      </c>
      <c r="E146" s="31" t="s">
        <v>499</v>
      </c>
      <c r="F146" s="33"/>
      <c r="G146" s="73">
        <f>SUM(G147)</f>
        <v>0</v>
      </c>
    </row>
    <row r="147" spans="1:7" ht="14.25" hidden="1" customHeight="1" x14ac:dyDescent="0.2">
      <c r="A147" s="28" t="s">
        <v>117</v>
      </c>
      <c r="B147" s="164"/>
      <c r="C147" s="3" t="s">
        <v>42</v>
      </c>
      <c r="D147" s="3" t="s">
        <v>25</v>
      </c>
      <c r="E147" s="33" t="s">
        <v>499</v>
      </c>
      <c r="F147" s="33" t="s">
        <v>75</v>
      </c>
      <c r="G147" s="39">
        <v>0</v>
      </c>
    </row>
    <row r="148" spans="1:7" ht="36" hidden="1" x14ac:dyDescent="0.2">
      <c r="A148" s="30" t="s">
        <v>361</v>
      </c>
      <c r="B148" s="164"/>
      <c r="C148" s="31" t="s">
        <v>42</v>
      </c>
      <c r="D148" s="31" t="s">
        <v>25</v>
      </c>
      <c r="E148" s="27" t="s">
        <v>362</v>
      </c>
      <c r="F148" s="33"/>
      <c r="G148" s="73">
        <f>SUM(G149)</f>
        <v>0</v>
      </c>
    </row>
    <row r="149" spans="1:7" hidden="1" x14ac:dyDescent="0.2">
      <c r="A149" s="28" t="s">
        <v>363</v>
      </c>
      <c r="B149" s="164"/>
      <c r="C149" s="33" t="s">
        <v>42</v>
      </c>
      <c r="D149" s="33" t="s">
        <v>25</v>
      </c>
      <c r="E149" s="25" t="s">
        <v>362</v>
      </c>
      <c r="F149" s="33" t="s">
        <v>297</v>
      </c>
      <c r="G149" s="39"/>
    </row>
    <row r="150" spans="1:7" ht="48" hidden="1" x14ac:dyDescent="0.2">
      <c r="A150" s="30" t="s">
        <v>364</v>
      </c>
      <c r="B150" s="164"/>
      <c r="C150" s="31" t="s">
        <v>42</v>
      </c>
      <c r="D150" s="31" t="s">
        <v>25</v>
      </c>
      <c r="E150" s="27" t="s">
        <v>365</v>
      </c>
      <c r="F150" s="33"/>
      <c r="G150" s="73">
        <f>SUM(G151)</f>
        <v>0</v>
      </c>
    </row>
    <row r="151" spans="1:7" hidden="1" x14ac:dyDescent="0.2">
      <c r="A151" s="28" t="s">
        <v>363</v>
      </c>
      <c r="B151" s="164"/>
      <c r="C151" s="33" t="s">
        <v>42</v>
      </c>
      <c r="D151" s="33" t="s">
        <v>25</v>
      </c>
      <c r="E151" s="25" t="s">
        <v>365</v>
      </c>
      <c r="F151" s="33" t="s">
        <v>297</v>
      </c>
      <c r="G151" s="39">
        <v>0</v>
      </c>
    </row>
    <row r="152" spans="1:7" ht="0.75" hidden="1" customHeight="1" x14ac:dyDescent="0.2">
      <c r="A152" s="30" t="s">
        <v>399</v>
      </c>
      <c r="B152" s="164"/>
      <c r="C152" s="31" t="s">
        <v>42</v>
      </c>
      <c r="D152" s="31" t="s">
        <v>25</v>
      </c>
      <c r="E152" s="27" t="s">
        <v>398</v>
      </c>
      <c r="F152" s="33"/>
      <c r="G152" s="73">
        <f>SUM(G153)</f>
        <v>0</v>
      </c>
    </row>
    <row r="153" spans="1:7" hidden="1" x14ac:dyDescent="0.2">
      <c r="A153" s="28" t="s">
        <v>73</v>
      </c>
      <c r="B153" s="164"/>
      <c r="C153" s="33" t="s">
        <v>42</v>
      </c>
      <c r="D153" s="33" t="s">
        <v>25</v>
      </c>
      <c r="E153" s="25" t="s">
        <v>398</v>
      </c>
      <c r="F153" s="33" t="s">
        <v>76</v>
      </c>
      <c r="G153" s="39"/>
    </row>
    <row r="154" spans="1:7" ht="24" hidden="1" x14ac:dyDescent="0.2">
      <c r="A154" s="30" t="s">
        <v>288</v>
      </c>
      <c r="B154" s="164"/>
      <c r="C154" s="31" t="s">
        <v>42</v>
      </c>
      <c r="D154" s="31" t="s">
        <v>25</v>
      </c>
      <c r="E154" s="27" t="s">
        <v>289</v>
      </c>
      <c r="F154" s="33"/>
      <c r="G154" s="73">
        <v>0</v>
      </c>
    </row>
    <row r="155" spans="1:7" hidden="1" x14ac:dyDescent="0.2">
      <c r="A155" s="28" t="s">
        <v>73</v>
      </c>
      <c r="B155" s="164"/>
      <c r="C155" s="33" t="s">
        <v>42</v>
      </c>
      <c r="D155" s="33" t="s">
        <v>25</v>
      </c>
      <c r="E155" s="25" t="s">
        <v>289</v>
      </c>
      <c r="F155" s="33" t="s">
        <v>76</v>
      </c>
      <c r="G155" s="39">
        <v>0</v>
      </c>
    </row>
    <row r="156" spans="1:7" ht="0.75" customHeight="1" x14ac:dyDescent="0.2">
      <c r="A156" s="30" t="s">
        <v>422</v>
      </c>
      <c r="B156" s="164"/>
      <c r="C156" s="31" t="s">
        <v>42</v>
      </c>
      <c r="D156" s="31" t="s">
        <v>25</v>
      </c>
      <c r="E156" s="27" t="s">
        <v>421</v>
      </c>
      <c r="F156" s="33"/>
      <c r="G156" s="73">
        <f>SUM(G157)</f>
        <v>0</v>
      </c>
    </row>
    <row r="157" spans="1:7" hidden="1" x14ac:dyDescent="0.2">
      <c r="A157" s="28" t="s">
        <v>73</v>
      </c>
      <c r="B157" s="164"/>
      <c r="C157" s="33" t="s">
        <v>42</v>
      </c>
      <c r="D157" s="33" t="s">
        <v>25</v>
      </c>
      <c r="E157" s="25" t="s">
        <v>421</v>
      </c>
      <c r="F157" s="33" t="s">
        <v>76</v>
      </c>
      <c r="G157" s="39"/>
    </row>
    <row r="158" spans="1:7" hidden="1" x14ac:dyDescent="0.2">
      <c r="A158" s="30" t="s">
        <v>231</v>
      </c>
      <c r="B158" s="164"/>
      <c r="C158" s="65" t="s">
        <v>42</v>
      </c>
      <c r="D158" s="65" t="s">
        <v>25</v>
      </c>
      <c r="E158" s="65" t="s">
        <v>230</v>
      </c>
      <c r="F158" s="33"/>
      <c r="G158" s="73">
        <f>SUM(G159)</f>
        <v>0</v>
      </c>
    </row>
    <row r="159" spans="1:7" ht="24" hidden="1" x14ac:dyDescent="0.2">
      <c r="A159" s="30" t="s">
        <v>394</v>
      </c>
      <c r="B159" s="164"/>
      <c r="C159" s="65" t="s">
        <v>42</v>
      </c>
      <c r="D159" s="65" t="s">
        <v>25</v>
      </c>
      <c r="E159" s="65" t="s">
        <v>92</v>
      </c>
      <c r="F159" s="33"/>
      <c r="G159" s="73">
        <f>SUM(G160)</f>
        <v>0</v>
      </c>
    </row>
    <row r="160" spans="1:7" hidden="1" x14ac:dyDescent="0.2">
      <c r="A160" s="30" t="s">
        <v>480</v>
      </c>
      <c r="B160" s="164"/>
      <c r="C160" s="33" t="s">
        <v>42</v>
      </c>
      <c r="D160" s="33" t="s">
        <v>25</v>
      </c>
      <c r="E160" s="65" t="s">
        <v>423</v>
      </c>
      <c r="F160" s="33"/>
      <c r="G160" s="73">
        <f>SUM(G161)</f>
        <v>0</v>
      </c>
    </row>
    <row r="161" spans="1:7" hidden="1" x14ac:dyDescent="0.2">
      <c r="A161" s="28" t="s">
        <v>73</v>
      </c>
      <c r="B161" s="164"/>
      <c r="C161" s="33" t="s">
        <v>42</v>
      </c>
      <c r="D161" s="33" t="s">
        <v>25</v>
      </c>
      <c r="E161" s="66" t="s">
        <v>423</v>
      </c>
      <c r="F161" s="33" t="s">
        <v>76</v>
      </c>
      <c r="G161" s="39"/>
    </row>
    <row r="162" spans="1:7" hidden="1" x14ac:dyDescent="0.2">
      <c r="A162" s="55" t="s">
        <v>44</v>
      </c>
      <c r="B162" s="164"/>
      <c r="C162" s="38" t="s">
        <v>42</v>
      </c>
      <c r="D162" s="38" t="s">
        <v>14</v>
      </c>
      <c r="E162" s="25"/>
      <c r="F162" s="33"/>
      <c r="G162" s="73">
        <f>SUM(G163,G168)</f>
        <v>0</v>
      </c>
    </row>
    <row r="163" spans="1:7" ht="48" hidden="1" x14ac:dyDescent="0.2">
      <c r="A163" s="62" t="s">
        <v>341</v>
      </c>
      <c r="B163" s="164"/>
      <c r="C163" s="31" t="s">
        <v>42</v>
      </c>
      <c r="D163" s="31" t="s">
        <v>14</v>
      </c>
      <c r="E163" s="31" t="s">
        <v>97</v>
      </c>
      <c r="F163" s="31"/>
      <c r="G163" s="96">
        <f t="shared" ref="G163:G164" si="2">SUM(G164)</f>
        <v>0</v>
      </c>
    </row>
    <row r="164" spans="1:7" ht="24" hidden="1" x14ac:dyDescent="0.2">
      <c r="A164" s="62" t="s">
        <v>88</v>
      </c>
      <c r="B164" s="164"/>
      <c r="C164" s="31" t="s">
        <v>42</v>
      </c>
      <c r="D164" s="31" t="s">
        <v>14</v>
      </c>
      <c r="E164" s="31" t="s">
        <v>98</v>
      </c>
      <c r="F164" s="31"/>
      <c r="G164" s="96">
        <f t="shared" si="2"/>
        <v>0</v>
      </c>
    </row>
    <row r="165" spans="1:7" ht="24" hidden="1" x14ac:dyDescent="0.2">
      <c r="A165" s="34" t="s">
        <v>90</v>
      </c>
      <c r="B165" s="164"/>
      <c r="C165" s="37" t="s">
        <v>42</v>
      </c>
      <c r="D165" s="37" t="s">
        <v>14</v>
      </c>
      <c r="E165" s="31" t="s">
        <v>100</v>
      </c>
      <c r="F165" s="31"/>
      <c r="G165" s="96">
        <f>SUM(G166)</f>
        <v>0</v>
      </c>
    </row>
    <row r="166" spans="1:7" ht="24" hidden="1" x14ac:dyDescent="0.2">
      <c r="A166" s="64" t="s">
        <v>501</v>
      </c>
      <c r="B166" s="164"/>
      <c r="C166" s="37" t="s">
        <v>42</v>
      </c>
      <c r="D166" s="37" t="s">
        <v>14</v>
      </c>
      <c r="E166" s="22" t="s">
        <v>502</v>
      </c>
      <c r="F166" s="37"/>
      <c r="G166" s="73">
        <f>SUM(G167)</f>
        <v>0</v>
      </c>
    </row>
    <row r="167" spans="1:7" hidden="1" x14ac:dyDescent="0.2">
      <c r="A167" s="28" t="s">
        <v>117</v>
      </c>
      <c r="B167" s="164"/>
      <c r="C167" s="3" t="s">
        <v>42</v>
      </c>
      <c r="D167" s="3" t="s">
        <v>14</v>
      </c>
      <c r="E167" s="29" t="s">
        <v>502</v>
      </c>
      <c r="F167" s="3" t="s">
        <v>75</v>
      </c>
      <c r="G167" s="39">
        <v>0</v>
      </c>
    </row>
    <row r="168" spans="1:7" ht="36" hidden="1" x14ac:dyDescent="0.2">
      <c r="A168" s="47" t="s">
        <v>448</v>
      </c>
      <c r="B168" s="164"/>
      <c r="C168" s="31" t="s">
        <v>42</v>
      </c>
      <c r="D168" s="31" t="s">
        <v>14</v>
      </c>
      <c r="E168" s="31" t="s">
        <v>450</v>
      </c>
      <c r="F168" s="33"/>
      <c r="G168" s="68">
        <f t="shared" ref="G168:G171" si="3">SUM(G169)</f>
        <v>0</v>
      </c>
    </row>
    <row r="169" spans="1:7" hidden="1" x14ac:dyDescent="0.2">
      <c r="A169" s="30" t="s">
        <v>376</v>
      </c>
      <c r="B169" s="164"/>
      <c r="C169" s="31" t="s">
        <v>42</v>
      </c>
      <c r="D169" s="31" t="s">
        <v>14</v>
      </c>
      <c r="E169" s="31" t="s">
        <v>451</v>
      </c>
      <c r="F169" s="33"/>
      <c r="G169" s="68">
        <f t="shared" si="3"/>
        <v>0</v>
      </c>
    </row>
    <row r="170" spans="1:7" hidden="1" x14ac:dyDescent="0.2">
      <c r="A170" s="34" t="s">
        <v>378</v>
      </c>
      <c r="B170" s="164"/>
      <c r="C170" s="31" t="s">
        <v>42</v>
      </c>
      <c r="D170" s="31" t="s">
        <v>14</v>
      </c>
      <c r="E170" s="31" t="s">
        <v>452</v>
      </c>
      <c r="F170" s="33"/>
      <c r="G170" s="68">
        <f t="shared" si="3"/>
        <v>0</v>
      </c>
    </row>
    <row r="171" spans="1:7" ht="24" hidden="1" x14ac:dyDescent="0.2">
      <c r="A171" s="30" t="s">
        <v>449</v>
      </c>
      <c r="B171" s="164"/>
      <c r="C171" s="31" t="s">
        <v>42</v>
      </c>
      <c r="D171" s="31" t="s">
        <v>14</v>
      </c>
      <c r="E171" s="31" t="s">
        <v>453</v>
      </c>
      <c r="F171" s="33"/>
      <c r="G171" s="68">
        <f t="shared" si="3"/>
        <v>0</v>
      </c>
    </row>
    <row r="172" spans="1:7" hidden="1" x14ac:dyDescent="0.2">
      <c r="A172" s="28" t="s">
        <v>117</v>
      </c>
      <c r="B172" s="164"/>
      <c r="C172" s="33" t="s">
        <v>42</v>
      </c>
      <c r="D172" s="33" t="s">
        <v>14</v>
      </c>
      <c r="E172" s="33" t="s">
        <v>453</v>
      </c>
      <c r="F172" s="33" t="s">
        <v>75</v>
      </c>
      <c r="G172" s="46">
        <v>0</v>
      </c>
    </row>
    <row r="173" spans="1:7" x14ac:dyDescent="0.2">
      <c r="A173" s="53" t="s">
        <v>21</v>
      </c>
      <c r="B173" s="8"/>
      <c r="C173" s="72" t="s">
        <v>22</v>
      </c>
      <c r="D173" s="72"/>
      <c r="E173" s="61"/>
      <c r="F173" s="61"/>
      <c r="G173" s="96">
        <f>SUM(G174,G180,G186)</f>
        <v>1487.4</v>
      </c>
    </row>
    <row r="174" spans="1:7" x14ac:dyDescent="0.2">
      <c r="A174" s="55" t="s">
        <v>24</v>
      </c>
      <c r="B174" s="8"/>
      <c r="C174" s="93" t="s">
        <v>22</v>
      </c>
      <c r="D174" s="93" t="s">
        <v>25</v>
      </c>
      <c r="E174" s="33"/>
      <c r="F174" s="33"/>
      <c r="G174" s="168">
        <f>SUM(G175)</f>
        <v>1191.9000000000001</v>
      </c>
    </row>
    <row r="175" spans="1:7" ht="24" x14ac:dyDescent="0.2">
      <c r="A175" s="34" t="s">
        <v>344</v>
      </c>
      <c r="B175" s="8"/>
      <c r="C175" s="90" t="s">
        <v>22</v>
      </c>
      <c r="D175" s="90" t="s">
        <v>25</v>
      </c>
      <c r="E175" s="31" t="s">
        <v>136</v>
      </c>
      <c r="F175" s="88"/>
      <c r="G175" s="73">
        <f t="shared" ref="G175" si="4">SUM(G176)</f>
        <v>1191.9000000000001</v>
      </c>
    </row>
    <row r="176" spans="1:7" ht="24" x14ac:dyDescent="0.2">
      <c r="A176" s="30" t="s">
        <v>162</v>
      </c>
      <c r="B176" s="8"/>
      <c r="C176" s="90" t="s">
        <v>22</v>
      </c>
      <c r="D176" s="90" t="s">
        <v>25</v>
      </c>
      <c r="E176" s="27" t="s">
        <v>165</v>
      </c>
      <c r="F176" s="88"/>
      <c r="G176" s="91">
        <f>SUM(G177)</f>
        <v>1191.9000000000001</v>
      </c>
    </row>
    <row r="177" spans="1:7" x14ac:dyDescent="0.2">
      <c r="A177" s="34" t="s">
        <v>173</v>
      </c>
      <c r="B177" s="8"/>
      <c r="C177" s="3" t="s">
        <v>22</v>
      </c>
      <c r="D177" s="37" t="s">
        <v>25</v>
      </c>
      <c r="E177" s="31" t="s">
        <v>174</v>
      </c>
      <c r="F177" s="37"/>
      <c r="G177" s="73">
        <f>SUM(G178)</f>
        <v>1191.9000000000001</v>
      </c>
    </row>
    <row r="178" spans="1:7" ht="60" x14ac:dyDescent="0.2">
      <c r="A178" s="34" t="s">
        <v>256</v>
      </c>
      <c r="B178" s="8"/>
      <c r="C178" s="37" t="s">
        <v>22</v>
      </c>
      <c r="D178" s="37" t="s">
        <v>25</v>
      </c>
      <c r="E178" s="31" t="s">
        <v>177</v>
      </c>
      <c r="F178" s="31"/>
      <c r="G178" s="96">
        <f>SUM(G179)</f>
        <v>1191.9000000000001</v>
      </c>
    </row>
    <row r="179" spans="1:7" ht="24" x14ac:dyDescent="0.2">
      <c r="A179" s="28" t="s">
        <v>82</v>
      </c>
      <c r="B179" s="8"/>
      <c r="C179" s="3" t="s">
        <v>22</v>
      </c>
      <c r="D179" s="3" t="s">
        <v>25</v>
      </c>
      <c r="E179" s="33" t="s">
        <v>177</v>
      </c>
      <c r="F179" s="33" t="s">
        <v>79</v>
      </c>
      <c r="G179" s="32">
        <v>1191.9000000000001</v>
      </c>
    </row>
    <row r="180" spans="1:7" x14ac:dyDescent="0.2">
      <c r="A180" s="55" t="s">
        <v>439</v>
      </c>
      <c r="B180" s="164"/>
      <c r="C180" s="38" t="s">
        <v>22</v>
      </c>
      <c r="D180" s="38" t="s">
        <v>22</v>
      </c>
      <c r="E180" s="38"/>
      <c r="F180" s="38"/>
      <c r="G180" s="73">
        <f>SUM(G181)</f>
        <v>203.5</v>
      </c>
    </row>
    <row r="181" spans="1:7" ht="24" x14ac:dyDescent="0.2">
      <c r="A181" s="34" t="s">
        <v>344</v>
      </c>
      <c r="B181" s="164"/>
      <c r="C181" s="31" t="s">
        <v>22</v>
      </c>
      <c r="D181" s="31" t="s">
        <v>22</v>
      </c>
      <c r="E181" s="31" t="s">
        <v>136</v>
      </c>
      <c r="F181" s="31"/>
      <c r="G181" s="73">
        <f>SUM(G182)</f>
        <v>203.5</v>
      </c>
    </row>
    <row r="182" spans="1:7" x14ac:dyDescent="0.2">
      <c r="A182" s="34" t="s">
        <v>190</v>
      </c>
      <c r="B182" s="164"/>
      <c r="C182" s="31" t="s">
        <v>22</v>
      </c>
      <c r="D182" s="31" t="s">
        <v>22</v>
      </c>
      <c r="E182" s="31" t="s">
        <v>137</v>
      </c>
      <c r="F182" s="31"/>
      <c r="G182" s="73">
        <f>SUM(G183)</f>
        <v>203.5</v>
      </c>
    </row>
    <row r="183" spans="1:7" x14ac:dyDescent="0.2">
      <c r="A183" s="34" t="s">
        <v>135</v>
      </c>
      <c r="B183" s="164"/>
      <c r="C183" s="31" t="s">
        <v>22</v>
      </c>
      <c r="D183" s="31" t="s">
        <v>22</v>
      </c>
      <c r="E183" s="31" t="s">
        <v>138</v>
      </c>
      <c r="F183" s="31"/>
      <c r="G183" s="73">
        <f>SUM(G184)</f>
        <v>203.5</v>
      </c>
    </row>
    <row r="184" spans="1:7" x14ac:dyDescent="0.2">
      <c r="A184" s="34" t="s">
        <v>191</v>
      </c>
      <c r="B184" s="164"/>
      <c r="C184" s="31" t="s">
        <v>22</v>
      </c>
      <c r="D184" s="31" t="s">
        <v>22</v>
      </c>
      <c r="E184" s="31" t="s">
        <v>192</v>
      </c>
      <c r="F184" s="31"/>
      <c r="G184" s="73">
        <f>SUM(G185)</f>
        <v>203.5</v>
      </c>
    </row>
    <row r="185" spans="1:7" ht="24" x14ac:dyDescent="0.2">
      <c r="A185" s="28" t="s">
        <v>82</v>
      </c>
      <c r="B185" s="164"/>
      <c r="C185" s="33" t="s">
        <v>22</v>
      </c>
      <c r="D185" s="33" t="s">
        <v>22</v>
      </c>
      <c r="E185" s="33" t="s">
        <v>192</v>
      </c>
      <c r="F185" s="3" t="s">
        <v>79</v>
      </c>
      <c r="G185" s="39">
        <v>203.5</v>
      </c>
    </row>
    <row r="186" spans="1:7" x14ac:dyDescent="0.2">
      <c r="A186" s="55" t="s">
        <v>28</v>
      </c>
      <c r="B186" s="164"/>
      <c r="C186" s="38" t="s">
        <v>22</v>
      </c>
      <c r="D186" s="38" t="s">
        <v>29</v>
      </c>
      <c r="E186" s="38"/>
      <c r="F186" s="38"/>
      <c r="G186" s="73">
        <f>SUM(G187)</f>
        <v>92</v>
      </c>
    </row>
    <row r="187" spans="1:7" ht="24" x14ac:dyDescent="0.2">
      <c r="A187" s="34" t="s">
        <v>345</v>
      </c>
      <c r="B187" s="164"/>
      <c r="C187" s="37" t="s">
        <v>22</v>
      </c>
      <c r="D187" s="37" t="s">
        <v>29</v>
      </c>
      <c r="E187" s="31" t="s">
        <v>136</v>
      </c>
      <c r="F187" s="3"/>
      <c r="G187" s="73">
        <f>SUM(G188)</f>
        <v>92</v>
      </c>
    </row>
    <row r="188" spans="1:7" ht="24" x14ac:dyDescent="0.2">
      <c r="A188" s="30" t="s">
        <v>162</v>
      </c>
      <c r="B188" s="164"/>
      <c r="C188" s="37" t="s">
        <v>22</v>
      </c>
      <c r="D188" s="37" t="s">
        <v>29</v>
      </c>
      <c r="E188" s="31" t="s">
        <v>165</v>
      </c>
      <c r="F188" s="3"/>
      <c r="G188" s="73">
        <f>SUM(G189,G194)</f>
        <v>92</v>
      </c>
    </row>
    <row r="189" spans="1:7" x14ac:dyDescent="0.2">
      <c r="A189" s="34" t="s">
        <v>173</v>
      </c>
      <c r="B189" s="164"/>
      <c r="C189" s="37" t="s">
        <v>22</v>
      </c>
      <c r="D189" s="37" t="s">
        <v>29</v>
      </c>
      <c r="E189" s="31" t="s">
        <v>174</v>
      </c>
      <c r="F189" s="3"/>
      <c r="G189" s="73">
        <f>SUM(G190,G192)</f>
        <v>92</v>
      </c>
    </row>
    <row r="190" spans="1:7" x14ac:dyDescent="0.2">
      <c r="A190" s="30" t="s">
        <v>293</v>
      </c>
      <c r="B190" s="8"/>
      <c r="C190" s="37" t="s">
        <v>22</v>
      </c>
      <c r="D190" s="37" t="s">
        <v>29</v>
      </c>
      <c r="E190" s="31" t="s">
        <v>292</v>
      </c>
      <c r="F190" s="31"/>
      <c r="G190" s="96">
        <f>SUM(G191)</f>
        <v>40</v>
      </c>
    </row>
    <row r="191" spans="1:7" x14ac:dyDescent="0.2">
      <c r="A191" s="28" t="s">
        <v>117</v>
      </c>
      <c r="B191" s="8"/>
      <c r="C191" s="3" t="s">
        <v>22</v>
      </c>
      <c r="D191" s="3" t="s">
        <v>29</v>
      </c>
      <c r="E191" s="33" t="s">
        <v>292</v>
      </c>
      <c r="F191" s="33" t="s">
        <v>75</v>
      </c>
      <c r="G191" s="32">
        <v>40</v>
      </c>
    </row>
    <row r="192" spans="1:7" x14ac:dyDescent="0.2">
      <c r="A192" s="30" t="s">
        <v>259</v>
      </c>
      <c r="B192" s="8"/>
      <c r="C192" s="37" t="s">
        <v>22</v>
      </c>
      <c r="D192" s="37" t="s">
        <v>29</v>
      </c>
      <c r="E192" s="31" t="s">
        <v>260</v>
      </c>
      <c r="F192" s="31"/>
      <c r="G192" s="96">
        <f>SUM(G193)</f>
        <v>52</v>
      </c>
    </row>
    <row r="193" spans="1:7" x14ac:dyDescent="0.2">
      <c r="A193" s="28" t="s">
        <v>117</v>
      </c>
      <c r="B193" s="8"/>
      <c r="C193" s="3" t="s">
        <v>22</v>
      </c>
      <c r="D193" s="3" t="s">
        <v>29</v>
      </c>
      <c r="E193" s="33" t="s">
        <v>260</v>
      </c>
      <c r="F193" s="33" t="s">
        <v>75</v>
      </c>
      <c r="G193" s="32">
        <v>52</v>
      </c>
    </row>
    <row r="194" spans="1:7" ht="1.5" customHeight="1" x14ac:dyDescent="0.2">
      <c r="A194" s="30" t="s">
        <v>180</v>
      </c>
      <c r="B194" s="8"/>
      <c r="C194" s="37" t="s">
        <v>22</v>
      </c>
      <c r="D194" s="37" t="s">
        <v>29</v>
      </c>
      <c r="E194" s="31" t="s">
        <v>181</v>
      </c>
      <c r="F194" s="33"/>
      <c r="G194" s="96">
        <f>SUM(G195)</f>
        <v>0</v>
      </c>
    </row>
    <row r="195" spans="1:7" hidden="1" x14ac:dyDescent="0.2">
      <c r="A195" s="30" t="s">
        <v>259</v>
      </c>
      <c r="B195" s="8"/>
      <c r="C195" s="37" t="s">
        <v>22</v>
      </c>
      <c r="D195" s="37" t="s">
        <v>29</v>
      </c>
      <c r="E195" s="31" t="s">
        <v>268</v>
      </c>
      <c r="F195" s="31"/>
      <c r="G195" s="96">
        <f>SUM(G196)</f>
        <v>0</v>
      </c>
    </row>
    <row r="196" spans="1:7" hidden="1" x14ac:dyDescent="0.2">
      <c r="A196" s="28" t="s">
        <v>117</v>
      </c>
      <c r="B196" s="8"/>
      <c r="C196" s="3" t="s">
        <v>22</v>
      </c>
      <c r="D196" s="3" t="s">
        <v>29</v>
      </c>
      <c r="E196" s="33" t="s">
        <v>268</v>
      </c>
      <c r="F196" s="33" t="s">
        <v>75</v>
      </c>
      <c r="G196" s="32"/>
    </row>
    <row r="197" spans="1:7" x14ac:dyDescent="0.2">
      <c r="A197" s="53" t="s">
        <v>46</v>
      </c>
      <c r="B197" s="164"/>
      <c r="C197" s="72" t="s">
        <v>20</v>
      </c>
      <c r="D197" s="72"/>
      <c r="E197" s="72"/>
      <c r="F197" s="72"/>
      <c r="G197" s="68">
        <f>SUM(G198)</f>
        <v>12799.1</v>
      </c>
    </row>
    <row r="198" spans="1:7" x14ac:dyDescent="0.2">
      <c r="A198" s="55" t="s">
        <v>47</v>
      </c>
      <c r="B198" s="164"/>
      <c r="C198" s="88" t="s">
        <v>20</v>
      </c>
      <c r="D198" s="88" t="s">
        <v>12</v>
      </c>
      <c r="E198" s="88"/>
      <c r="F198" s="88"/>
      <c r="G198" s="73">
        <f>SUM(G199,G211)</f>
        <v>12799.1</v>
      </c>
    </row>
    <row r="199" spans="1:7" ht="24" x14ac:dyDescent="0.2">
      <c r="A199" s="126" t="s">
        <v>346</v>
      </c>
      <c r="B199" s="164"/>
      <c r="C199" s="31" t="s">
        <v>20</v>
      </c>
      <c r="D199" s="31" t="s">
        <v>12</v>
      </c>
      <c r="E199" s="31" t="s">
        <v>158</v>
      </c>
      <c r="F199" s="31"/>
      <c r="G199" s="73">
        <f>SUM(G200)</f>
        <v>12711.7</v>
      </c>
    </row>
    <row r="200" spans="1:7" ht="24" x14ac:dyDescent="0.2">
      <c r="A200" s="30" t="s">
        <v>156</v>
      </c>
      <c r="B200" s="164"/>
      <c r="C200" s="31" t="s">
        <v>20</v>
      </c>
      <c r="D200" s="31" t="s">
        <v>12</v>
      </c>
      <c r="E200" s="31" t="s">
        <v>159</v>
      </c>
      <c r="F200" s="31"/>
      <c r="G200" s="73">
        <f>SUM(G201,G208)</f>
        <v>12711.7</v>
      </c>
    </row>
    <row r="201" spans="1:7" ht="24" x14ac:dyDescent="0.2">
      <c r="A201" s="34" t="s">
        <v>193</v>
      </c>
      <c r="B201" s="164"/>
      <c r="C201" s="31" t="s">
        <v>20</v>
      </c>
      <c r="D201" s="31" t="s">
        <v>12</v>
      </c>
      <c r="E201" s="31" t="s">
        <v>194</v>
      </c>
      <c r="F201" s="31"/>
      <c r="G201" s="73">
        <f>SUM(G202,G204,G206)</f>
        <v>10211.700000000001</v>
      </c>
    </row>
    <row r="202" spans="1:7" x14ac:dyDescent="0.2">
      <c r="A202" s="34" t="s">
        <v>196</v>
      </c>
      <c r="B202" s="164"/>
      <c r="C202" s="31" t="s">
        <v>20</v>
      </c>
      <c r="D202" s="31" t="s">
        <v>12</v>
      </c>
      <c r="E202" s="31" t="s">
        <v>195</v>
      </c>
      <c r="F202" s="31"/>
      <c r="G202" s="73">
        <f>SUM(G203)</f>
        <v>9222</v>
      </c>
    </row>
    <row r="203" spans="1:7" ht="24" x14ac:dyDescent="0.2">
      <c r="A203" s="28" t="s">
        <v>82</v>
      </c>
      <c r="B203" s="164"/>
      <c r="C203" s="3" t="s">
        <v>20</v>
      </c>
      <c r="D203" s="3" t="s">
        <v>12</v>
      </c>
      <c r="E203" s="33" t="s">
        <v>195</v>
      </c>
      <c r="F203" s="3" t="s">
        <v>79</v>
      </c>
      <c r="G203" s="39">
        <v>9222</v>
      </c>
    </row>
    <row r="204" spans="1:7" x14ac:dyDescent="0.2">
      <c r="A204" s="30" t="s">
        <v>241</v>
      </c>
      <c r="B204" s="164"/>
      <c r="C204" s="37" t="s">
        <v>20</v>
      </c>
      <c r="D204" s="37" t="s">
        <v>12</v>
      </c>
      <c r="E204" s="31" t="s">
        <v>240</v>
      </c>
      <c r="F204" s="37"/>
      <c r="G204" s="73">
        <f>SUM(G205)</f>
        <v>0</v>
      </c>
    </row>
    <row r="205" spans="1:7" ht="24" x14ac:dyDescent="0.2">
      <c r="A205" s="28" t="s">
        <v>82</v>
      </c>
      <c r="B205" s="164"/>
      <c r="C205" s="3" t="s">
        <v>20</v>
      </c>
      <c r="D205" s="3" t="s">
        <v>12</v>
      </c>
      <c r="E205" s="33" t="s">
        <v>240</v>
      </c>
      <c r="F205" s="3" t="s">
        <v>79</v>
      </c>
      <c r="G205" s="39"/>
    </row>
    <row r="206" spans="1:7" ht="24" x14ac:dyDescent="0.2">
      <c r="A206" s="30" t="s">
        <v>504</v>
      </c>
      <c r="B206" s="164"/>
      <c r="C206" s="37" t="s">
        <v>20</v>
      </c>
      <c r="D206" s="37" t="s">
        <v>12</v>
      </c>
      <c r="E206" s="31" t="s">
        <v>503</v>
      </c>
      <c r="F206" s="33"/>
      <c r="G206" s="73">
        <f>SUM(G207)</f>
        <v>989.7</v>
      </c>
    </row>
    <row r="207" spans="1:7" ht="24" x14ac:dyDescent="0.2">
      <c r="A207" s="28" t="s">
        <v>82</v>
      </c>
      <c r="B207" s="164"/>
      <c r="C207" s="3" t="s">
        <v>20</v>
      </c>
      <c r="D207" s="3" t="s">
        <v>12</v>
      </c>
      <c r="E207" s="33" t="s">
        <v>503</v>
      </c>
      <c r="F207" s="33" t="s">
        <v>79</v>
      </c>
      <c r="G207" s="39">
        <v>989.7</v>
      </c>
    </row>
    <row r="208" spans="1:7" x14ac:dyDescent="0.2">
      <c r="A208" s="30" t="s">
        <v>507</v>
      </c>
      <c r="B208" s="164"/>
      <c r="C208" s="37" t="s">
        <v>20</v>
      </c>
      <c r="D208" s="37" t="s">
        <v>12</v>
      </c>
      <c r="E208" s="31" t="s">
        <v>505</v>
      </c>
      <c r="F208" s="33"/>
      <c r="G208" s="73">
        <f>G209</f>
        <v>2500</v>
      </c>
    </row>
    <row r="209" spans="1:7" x14ac:dyDescent="0.2">
      <c r="A209" s="30" t="s">
        <v>508</v>
      </c>
      <c r="B209" s="164"/>
      <c r="C209" s="37" t="s">
        <v>20</v>
      </c>
      <c r="D209" s="37" t="s">
        <v>12</v>
      </c>
      <c r="E209" s="31" t="s">
        <v>506</v>
      </c>
      <c r="F209" s="33"/>
      <c r="G209" s="73">
        <f>SUM(G210)</f>
        <v>2500</v>
      </c>
    </row>
    <row r="210" spans="1:7" ht="24" x14ac:dyDescent="0.2">
      <c r="A210" s="28" t="s">
        <v>82</v>
      </c>
      <c r="B210" s="164"/>
      <c r="C210" s="3" t="s">
        <v>20</v>
      </c>
      <c r="D210" s="3" t="s">
        <v>12</v>
      </c>
      <c r="E210" s="33" t="s">
        <v>506</v>
      </c>
      <c r="F210" s="33" t="s">
        <v>79</v>
      </c>
      <c r="G210" s="39">
        <v>2500</v>
      </c>
    </row>
    <row r="211" spans="1:7" ht="24" x14ac:dyDescent="0.2">
      <c r="A211" s="34" t="s">
        <v>347</v>
      </c>
      <c r="B211" s="164"/>
      <c r="C211" s="37" t="s">
        <v>20</v>
      </c>
      <c r="D211" s="37" t="s">
        <v>12</v>
      </c>
      <c r="E211" s="31" t="s">
        <v>186</v>
      </c>
      <c r="F211" s="33"/>
      <c r="G211" s="73">
        <f>SUM(G212)</f>
        <v>87.4</v>
      </c>
    </row>
    <row r="212" spans="1:7" ht="24" x14ac:dyDescent="0.2">
      <c r="A212" s="34" t="s">
        <v>183</v>
      </c>
      <c r="B212" s="164"/>
      <c r="C212" s="37" t="s">
        <v>20</v>
      </c>
      <c r="D212" s="37" t="s">
        <v>12</v>
      </c>
      <c r="E212" s="31" t="s">
        <v>187</v>
      </c>
      <c r="F212" s="33"/>
      <c r="G212" s="73">
        <f>SUM(G213)</f>
        <v>87.4</v>
      </c>
    </row>
    <row r="213" spans="1:7" ht="24" x14ac:dyDescent="0.2">
      <c r="A213" s="34" t="s">
        <v>184</v>
      </c>
      <c r="B213" s="164"/>
      <c r="C213" s="37" t="s">
        <v>20</v>
      </c>
      <c r="D213" s="37" t="s">
        <v>12</v>
      </c>
      <c r="E213" s="31" t="s">
        <v>188</v>
      </c>
      <c r="F213" s="33"/>
      <c r="G213" s="73">
        <f>SUM(G214)</f>
        <v>87.4</v>
      </c>
    </row>
    <row r="214" spans="1:7" ht="24" x14ac:dyDescent="0.2">
      <c r="A214" s="48" t="s">
        <v>201</v>
      </c>
      <c r="B214" s="164"/>
      <c r="C214" s="37" t="s">
        <v>20</v>
      </c>
      <c r="D214" s="37" t="s">
        <v>12</v>
      </c>
      <c r="E214" s="31" t="s">
        <v>202</v>
      </c>
      <c r="F214" s="33"/>
      <c r="G214" s="73">
        <f>SUM(G215)</f>
        <v>87.4</v>
      </c>
    </row>
    <row r="215" spans="1:7" ht="24" x14ac:dyDescent="0.2">
      <c r="A215" s="28" t="s">
        <v>82</v>
      </c>
      <c r="B215" s="164"/>
      <c r="C215" s="3" t="s">
        <v>20</v>
      </c>
      <c r="D215" s="3" t="s">
        <v>12</v>
      </c>
      <c r="E215" s="33" t="s">
        <v>202</v>
      </c>
      <c r="F215" s="129" t="s">
        <v>79</v>
      </c>
      <c r="G215" s="51">
        <v>87.4</v>
      </c>
    </row>
    <row r="216" spans="1:7" x14ac:dyDescent="0.2">
      <c r="A216" s="53" t="s">
        <v>30</v>
      </c>
      <c r="B216" s="164"/>
      <c r="C216" s="169" t="s">
        <v>31</v>
      </c>
      <c r="D216" s="169"/>
      <c r="E216" s="169"/>
      <c r="F216" s="169"/>
      <c r="G216" s="68">
        <f>SUM(G217,G226,G250,G258)</f>
        <v>2156.1000000000004</v>
      </c>
    </row>
    <row r="217" spans="1:7" x14ac:dyDescent="0.2">
      <c r="A217" s="55" t="s">
        <v>48</v>
      </c>
      <c r="B217" s="164"/>
      <c r="C217" s="88" t="s">
        <v>31</v>
      </c>
      <c r="D217" s="88" t="s">
        <v>12</v>
      </c>
      <c r="E217" s="88"/>
      <c r="F217" s="88"/>
      <c r="G217" s="73">
        <f>SUM(G218)</f>
        <v>972.7</v>
      </c>
    </row>
    <row r="218" spans="1:7" ht="48" x14ac:dyDescent="0.2">
      <c r="A218" s="62" t="s">
        <v>341</v>
      </c>
      <c r="B218" s="164"/>
      <c r="C218" s="31" t="s">
        <v>31</v>
      </c>
      <c r="D218" s="31" t="s">
        <v>12</v>
      </c>
      <c r="E218" s="31" t="s">
        <v>97</v>
      </c>
      <c r="F218" s="31"/>
      <c r="G218" s="73">
        <f>SUM(G219)</f>
        <v>972.7</v>
      </c>
    </row>
    <row r="219" spans="1:7" ht="24" x14ac:dyDescent="0.2">
      <c r="A219" s="62" t="s">
        <v>88</v>
      </c>
      <c r="B219" s="164"/>
      <c r="C219" s="31" t="s">
        <v>31</v>
      </c>
      <c r="D219" s="31" t="s">
        <v>12</v>
      </c>
      <c r="E219" s="31" t="s">
        <v>98</v>
      </c>
      <c r="F219" s="31"/>
      <c r="G219" s="73">
        <f>SUM(G220,G223)</f>
        <v>972.7</v>
      </c>
    </row>
    <row r="220" spans="1:7" x14ac:dyDescent="0.2">
      <c r="A220" s="62" t="s">
        <v>89</v>
      </c>
      <c r="B220" s="164"/>
      <c r="C220" s="31" t="s">
        <v>31</v>
      </c>
      <c r="D220" s="31" t="s">
        <v>12</v>
      </c>
      <c r="E220" s="31" t="s">
        <v>99</v>
      </c>
      <c r="F220" s="31"/>
      <c r="G220" s="73">
        <f>SUM(G221)</f>
        <v>950.5</v>
      </c>
    </row>
    <row r="221" spans="1:7" x14ac:dyDescent="0.2">
      <c r="A221" s="52" t="s">
        <v>198</v>
      </c>
      <c r="B221" s="164"/>
      <c r="C221" s="31" t="s">
        <v>31</v>
      </c>
      <c r="D221" s="31" t="s">
        <v>12</v>
      </c>
      <c r="E221" s="31" t="s">
        <v>197</v>
      </c>
      <c r="F221" s="31"/>
      <c r="G221" s="73">
        <f>SUM(G222)</f>
        <v>950.5</v>
      </c>
    </row>
    <row r="222" spans="1:7" x14ac:dyDescent="0.2">
      <c r="A222" s="28" t="s">
        <v>77</v>
      </c>
      <c r="B222" s="164"/>
      <c r="C222" s="3" t="s">
        <v>31</v>
      </c>
      <c r="D222" s="3" t="s">
        <v>12</v>
      </c>
      <c r="E222" s="33" t="s">
        <v>197</v>
      </c>
      <c r="F222" s="33" t="s">
        <v>78</v>
      </c>
      <c r="G222" s="39">
        <v>950.5</v>
      </c>
    </row>
    <row r="223" spans="1:7" ht="24" x14ac:dyDescent="0.2">
      <c r="A223" s="30" t="s">
        <v>90</v>
      </c>
      <c r="B223" s="164"/>
      <c r="C223" s="37" t="s">
        <v>31</v>
      </c>
      <c r="D223" s="37" t="s">
        <v>12</v>
      </c>
      <c r="E223" s="31" t="s">
        <v>100</v>
      </c>
      <c r="F223" s="33"/>
      <c r="G223" s="73">
        <f>SUM(G224)</f>
        <v>22.2</v>
      </c>
    </row>
    <row r="224" spans="1:7" ht="36" x14ac:dyDescent="0.2">
      <c r="A224" s="34" t="s">
        <v>200</v>
      </c>
      <c r="B224" s="164"/>
      <c r="C224" s="37" t="s">
        <v>31</v>
      </c>
      <c r="D224" s="37" t="s">
        <v>12</v>
      </c>
      <c r="E224" s="31" t="s">
        <v>199</v>
      </c>
      <c r="F224" s="31"/>
      <c r="G224" s="73">
        <f>SUM(G225)</f>
        <v>22.2</v>
      </c>
    </row>
    <row r="225" spans="1:7" x14ac:dyDescent="0.2">
      <c r="A225" s="28" t="s">
        <v>77</v>
      </c>
      <c r="B225" s="164"/>
      <c r="C225" s="3" t="s">
        <v>31</v>
      </c>
      <c r="D225" s="3" t="s">
        <v>12</v>
      </c>
      <c r="E225" s="33" t="s">
        <v>199</v>
      </c>
      <c r="F225" s="33" t="s">
        <v>78</v>
      </c>
      <c r="G225" s="39">
        <v>22.2</v>
      </c>
    </row>
    <row r="226" spans="1:7" x14ac:dyDescent="0.2">
      <c r="A226" s="56" t="s">
        <v>243</v>
      </c>
      <c r="B226" s="164"/>
      <c r="C226" s="93" t="s">
        <v>31</v>
      </c>
      <c r="D226" s="93" t="s">
        <v>14</v>
      </c>
      <c r="E226" s="33"/>
      <c r="F226" s="33"/>
      <c r="G226" s="73">
        <f>SUM(G227,G232,G245)</f>
        <v>196.7</v>
      </c>
    </row>
    <row r="227" spans="1:7" ht="48" hidden="1" x14ac:dyDescent="0.2">
      <c r="A227" s="62" t="s">
        <v>341</v>
      </c>
      <c r="B227" s="164"/>
      <c r="C227" s="37" t="s">
        <v>31</v>
      </c>
      <c r="D227" s="37" t="s">
        <v>14</v>
      </c>
      <c r="E227" s="31" t="s">
        <v>97</v>
      </c>
      <c r="F227" s="31"/>
      <c r="G227" s="96">
        <f>SUM(G228)</f>
        <v>0</v>
      </c>
    </row>
    <row r="228" spans="1:7" ht="24" hidden="1" x14ac:dyDescent="0.2">
      <c r="A228" s="62" t="s">
        <v>88</v>
      </c>
      <c r="B228" s="164"/>
      <c r="C228" s="37" t="s">
        <v>31</v>
      </c>
      <c r="D228" s="37" t="s">
        <v>14</v>
      </c>
      <c r="E228" s="31" t="s">
        <v>98</v>
      </c>
      <c r="F228" s="31"/>
      <c r="G228" s="96">
        <f>SUM(G229)</f>
        <v>0</v>
      </c>
    </row>
    <row r="229" spans="1:7" ht="24" hidden="1" x14ac:dyDescent="0.2">
      <c r="A229" s="34" t="s">
        <v>90</v>
      </c>
      <c r="B229" s="164"/>
      <c r="C229" s="37" t="s">
        <v>31</v>
      </c>
      <c r="D229" s="37" t="s">
        <v>14</v>
      </c>
      <c r="E229" s="31" t="s">
        <v>100</v>
      </c>
      <c r="F229" s="31"/>
      <c r="G229" s="96">
        <f>SUM(G230)</f>
        <v>0</v>
      </c>
    </row>
    <row r="230" spans="1:7" ht="60" hidden="1" x14ac:dyDescent="0.2">
      <c r="A230" s="30" t="s">
        <v>101</v>
      </c>
      <c r="B230" s="164"/>
      <c r="C230" s="37" t="s">
        <v>31</v>
      </c>
      <c r="D230" s="37" t="s">
        <v>14</v>
      </c>
      <c r="E230" s="22" t="s">
        <v>102</v>
      </c>
      <c r="F230" s="33"/>
      <c r="G230" s="96">
        <f>SUM(G231)</f>
        <v>0</v>
      </c>
    </row>
    <row r="231" spans="1:7" hidden="1" x14ac:dyDescent="0.2">
      <c r="A231" s="28" t="s">
        <v>117</v>
      </c>
      <c r="B231" s="164"/>
      <c r="C231" s="3" t="s">
        <v>31</v>
      </c>
      <c r="D231" s="3" t="s">
        <v>14</v>
      </c>
      <c r="E231" s="29" t="s">
        <v>102</v>
      </c>
      <c r="F231" s="3" t="s">
        <v>75</v>
      </c>
      <c r="G231" s="32">
        <v>0</v>
      </c>
    </row>
    <row r="232" spans="1:7" ht="24" x14ac:dyDescent="0.2">
      <c r="A232" s="34" t="s">
        <v>347</v>
      </c>
      <c r="B232" s="164"/>
      <c r="C232" s="37" t="s">
        <v>31</v>
      </c>
      <c r="D232" s="37" t="s">
        <v>14</v>
      </c>
      <c r="E232" s="31" t="s">
        <v>186</v>
      </c>
      <c r="F232" s="33"/>
      <c r="G232" s="73">
        <f>SUM(G233)</f>
        <v>185.7</v>
      </c>
    </row>
    <row r="233" spans="1:7" ht="24" x14ac:dyDescent="0.2">
      <c r="A233" s="34" t="s">
        <v>183</v>
      </c>
      <c r="B233" s="164"/>
      <c r="C233" s="37" t="s">
        <v>31</v>
      </c>
      <c r="D233" s="37" t="s">
        <v>14</v>
      </c>
      <c r="E233" s="31" t="s">
        <v>187</v>
      </c>
      <c r="F233" s="33"/>
      <c r="G233" s="73">
        <f>SUM(G234,G242,G239)</f>
        <v>185.7</v>
      </c>
    </row>
    <row r="234" spans="1:7" x14ac:dyDescent="0.2">
      <c r="A234" s="34" t="s">
        <v>203</v>
      </c>
      <c r="B234" s="164"/>
      <c r="C234" s="37" t="s">
        <v>31</v>
      </c>
      <c r="D234" s="37" t="s">
        <v>14</v>
      </c>
      <c r="E234" s="65" t="s">
        <v>205</v>
      </c>
      <c r="F234" s="33"/>
      <c r="G234" s="73">
        <f>SUM(G235,G237)</f>
        <v>182.5</v>
      </c>
    </row>
    <row r="235" spans="1:7" ht="48" x14ac:dyDescent="0.2">
      <c r="A235" s="30" t="s">
        <v>269</v>
      </c>
      <c r="B235" s="164"/>
      <c r="C235" s="37" t="s">
        <v>31</v>
      </c>
      <c r="D235" s="37" t="s">
        <v>14</v>
      </c>
      <c r="E235" s="65" t="s">
        <v>270</v>
      </c>
      <c r="F235" s="33"/>
      <c r="G235" s="73">
        <f>SUM(G236)</f>
        <v>182.5</v>
      </c>
    </row>
    <row r="236" spans="1:7" x14ac:dyDescent="0.2">
      <c r="A236" s="28" t="s">
        <v>77</v>
      </c>
      <c r="B236" s="164"/>
      <c r="C236" s="3" t="s">
        <v>31</v>
      </c>
      <c r="D236" s="3" t="s">
        <v>14</v>
      </c>
      <c r="E236" s="66" t="s">
        <v>270</v>
      </c>
      <c r="F236" s="33" t="s">
        <v>78</v>
      </c>
      <c r="G236" s="39">
        <v>182.5</v>
      </c>
    </row>
    <row r="237" spans="1:7" ht="48" x14ac:dyDescent="0.2">
      <c r="A237" s="30" t="s">
        <v>282</v>
      </c>
      <c r="B237" s="164"/>
      <c r="C237" s="37" t="s">
        <v>31</v>
      </c>
      <c r="D237" s="37" t="s">
        <v>14</v>
      </c>
      <c r="E237" s="65" t="s">
        <v>283</v>
      </c>
      <c r="F237" s="33"/>
      <c r="G237" s="73">
        <f>SUM(G238)</f>
        <v>0</v>
      </c>
    </row>
    <row r="238" spans="1:7" x14ac:dyDescent="0.2">
      <c r="A238" s="28" t="s">
        <v>77</v>
      </c>
      <c r="B238" s="164"/>
      <c r="C238" s="3" t="s">
        <v>31</v>
      </c>
      <c r="D238" s="3" t="s">
        <v>14</v>
      </c>
      <c r="E238" s="66" t="s">
        <v>283</v>
      </c>
      <c r="F238" s="33" t="s">
        <v>78</v>
      </c>
      <c r="G238" s="39"/>
    </row>
    <row r="239" spans="1:7" ht="36" x14ac:dyDescent="0.2">
      <c r="A239" s="30" t="s">
        <v>324</v>
      </c>
      <c r="B239" s="164"/>
      <c r="C239" s="37" t="s">
        <v>31</v>
      </c>
      <c r="D239" s="37" t="s">
        <v>14</v>
      </c>
      <c r="E239" s="65" t="s">
        <v>326</v>
      </c>
      <c r="F239" s="33"/>
      <c r="G239" s="73">
        <f>SUM(G240)</f>
        <v>0</v>
      </c>
    </row>
    <row r="240" spans="1:7" ht="36" x14ac:dyDescent="0.2">
      <c r="A240" s="30" t="s">
        <v>325</v>
      </c>
      <c r="B240" s="164"/>
      <c r="C240" s="37" t="s">
        <v>31</v>
      </c>
      <c r="D240" s="37" t="s">
        <v>14</v>
      </c>
      <c r="E240" s="65" t="s">
        <v>327</v>
      </c>
      <c r="F240" s="33"/>
      <c r="G240" s="73">
        <f>SUM(G241)</f>
        <v>0</v>
      </c>
    </row>
    <row r="241" spans="1:7" x14ac:dyDescent="0.2">
      <c r="A241" s="28" t="s">
        <v>77</v>
      </c>
      <c r="B241" s="164"/>
      <c r="C241" s="3" t="s">
        <v>31</v>
      </c>
      <c r="D241" s="3" t="s">
        <v>14</v>
      </c>
      <c r="E241" s="66" t="s">
        <v>327</v>
      </c>
      <c r="F241" s="33" t="s">
        <v>78</v>
      </c>
      <c r="G241" s="39">
        <v>0</v>
      </c>
    </row>
    <row r="242" spans="1:7" x14ac:dyDescent="0.2">
      <c r="A242" s="34" t="s">
        <v>413</v>
      </c>
      <c r="B242" s="164"/>
      <c r="C242" s="37" t="s">
        <v>31</v>
      </c>
      <c r="D242" s="37" t="s">
        <v>14</v>
      </c>
      <c r="E242" s="65" t="s">
        <v>264</v>
      </c>
      <c r="F242" s="33"/>
      <c r="G242" s="73">
        <f>SUM(G243)</f>
        <v>3.2</v>
      </c>
    </row>
    <row r="243" spans="1:7" x14ac:dyDescent="0.2">
      <c r="A243" s="30" t="s">
        <v>414</v>
      </c>
      <c r="B243" s="164"/>
      <c r="C243" s="37" t="s">
        <v>31</v>
      </c>
      <c r="D243" s="37" t="s">
        <v>14</v>
      </c>
      <c r="E243" s="65" t="s">
        <v>265</v>
      </c>
      <c r="F243" s="33"/>
      <c r="G243" s="73">
        <f>SUM(G244)</f>
        <v>3.2</v>
      </c>
    </row>
    <row r="244" spans="1:7" x14ac:dyDescent="0.2">
      <c r="A244" s="28" t="s">
        <v>117</v>
      </c>
      <c r="B244" s="164"/>
      <c r="C244" s="3" t="s">
        <v>31</v>
      </c>
      <c r="D244" s="3" t="s">
        <v>14</v>
      </c>
      <c r="E244" s="66" t="s">
        <v>265</v>
      </c>
      <c r="F244" s="33" t="s">
        <v>75</v>
      </c>
      <c r="G244" s="39">
        <v>3.2</v>
      </c>
    </row>
    <row r="245" spans="1:7" x14ac:dyDescent="0.2">
      <c r="A245" s="30" t="s">
        <v>231</v>
      </c>
      <c r="B245" s="187"/>
      <c r="C245" s="65" t="s">
        <v>31</v>
      </c>
      <c r="D245" s="65" t="s">
        <v>14</v>
      </c>
      <c r="E245" s="65" t="s">
        <v>230</v>
      </c>
      <c r="F245" s="65"/>
      <c r="G245" s="73">
        <f>SUM(G246)</f>
        <v>11</v>
      </c>
    </row>
    <row r="246" spans="1:7" ht="24" x14ac:dyDescent="0.2">
      <c r="A246" s="30" t="s">
        <v>394</v>
      </c>
      <c r="B246" s="187"/>
      <c r="C246" s="65" t="s">
        <v>31</v>
      </c>
      <c r="D246" s="65" t="s">
        <v>14</v>
      </c>
      <c r="E246" s="65" t="s">
        <v>92</v>
      </c>
      <c r="F246" s="65"/>
      <c r="G246" s="73">
        <f>G247</f>
        <v>11</v>
      </c>
    </row>
    <row r="247" spans="1:7" x14ac:dyDescent="0.2">
      <c r="A247" s="26" t="s">
        <v>93</v>
      </c>
      <c r="B247" s="187"/>
      <c r="C247" s="65" t="s">
        <v>31</v>
      </c>
      <c r="D247" s="65" t="s">
        <v>14</v>
      </c>
      <c r="E247" s="65" t="s">
        <v>94</v>
      </c>
      <c r="F247" s="65"/>
      <c r="G247" s="73">
        <f>SUM(G248:G249)</f>
        <v>11</v>
      </c>
    </row>
    <row r="248" spans="1:7" x14ac:dyDescent="0.2">
      <c r="A248" s="28" t="s">
        <v>77</v>
      </c>
      <c r="B248" s="187"/>
      <c r="C248" s="65" t="s">
        <v>31</v>
      </c>
      <c r="D248" s="65" t="s">
        <v>14</v>
      </c>
      <c r="E248" s="65" t="s">
        <v>94</v>
      </c>
      <c r="F248" s="65" t="s">
        <v>78</v>
      </c>
      <c r="G248" s="39">
        <v>11</v>
      </c>
    </row>
    <row r="249" spans="1:7" x14ac:dyDescent="0.2">
      <c r="A249" s="28"/>
      <c r="B249" s="187"/>
      <c r="C249" s="3"/>
      <c r="D249" s="3"/>
      <c r="E249" s="66"/>
      <c r="F249" s="33"/>
      <c r="G249" s="39"/>
    </row>
    <row r="250" spans="1:7" x14ac:dyDescent="0.2">
      <c r="A250" s="92" t="s">
        <v>32</v>
      </c>
      <c r="B250" s="164"/>
      <c r="C250" s="93" t="s">
        <v>31</v>
      </c>
      <c r="D250" s="93" t="s">
        <v>18</v>
      </c>
      <c r="E250" s="103"/>
      <c r="F250" s="103"/>
      <c r="G250" s="73">
        <f t="shared" ref="G250:G256" si="5">SUM(G251)</f>
        <v>986.7</v>
      </c>
    </row>
    <row r="251" spans="1:7" ht="24" x14ac:dyDescent="0.2">
      <c r="A251" s="34" t="s">
        <v>347</v>
      </c>
      <c r="B251" s="164"/>
      <c r="C251" s="37" t="s">
        <v>31</v>
      </c>
      <c r="D251" s="37" t="s">
        <v>18</v>
      </c>
      <c r="E251" s="31" t="s">
        <v>186</v>
      </c>
      <c r="F251" s="65"/>
      <c r="G251" s="73">
        <f t="shared" si="5"/>
        <v>986.7</v>
      </c>
    </row>
    <row r="252" spans="1:7" ht="24" x14ac:dyDescent="0.2">
      <c r="A252" s="34" t="s">
        <v>183</v>
      </c>
      <c r="B252" s="164"/>
      <c r="C252" s="37" t="s">
        <v>31</v>
      </c>
      <c r="D252" s="37" t="s">
        <v>18</v>
      </c>
      <c r="E252" s="31" t="s">
        <v>187</v>
      </c>
      <c r="F252" s="65"/>
      <c r="G252" s="73">
        <f t="shared" si="5"/>
        <v>986.7</v>
      </c>
    </row>
    <row r="253" spans="1:7" x14ac:dyDescent="0.2">
      <c r="A253" s="34" t="s">
        <v>400</v>
      </c>
      <c r="B253" s="164"/>
      <c r="C253" s="37" t="s">
        <v>31</v>
      </c>
      <c r="D253" s="37" t="s">
        <v>18</v>
      </c>
      <c r="E253" s="65" t="s">
        <v>401</v>
      </c>
      <c r="F253" s="65"/>
      <c r="G253" s="73">
        <f>SUM(G254,G256)</f>
        <v>986.7</v>
      </c>
    </row>
    <row r="254" spans="1:7" ht="35.25" customHeight="1" x14ac:dyDescent="0.2">
      <c r="A254" s="34" t="s">
        <v>402</v>
      </c>
      <c r="B254" s="164"/>
      <c r="C254" s="37" t="s">
        <v>31</v>
      </c>
      <c r="D254" s="37" t="s">
        <v>18</v>
      </c>
      <c r="E254" s="65" t="s">
        <v>405</v>
      </c>
      <c r="F254" s="65"/>
      <c r="G254" s="73">
        <f t="shared" ref="G254" si="6">SUM(G255)</f>
        <v>986.7</v>
      </c>
    </row>
    <row r="255" spans="1:7" ht="15" customHeight="1" x14ac:dyDescent="0.2">
      <c r="A255" s="28" t="s">
        <v>406</v>
      </c>
      <c r="B255" s="164"/>
      <c r="C255" s="3" t="s">
        <v>31</v>
      </c>
      <c r="D255" s="3" t="s">
        <v>18</v>
      </c>
      <c r="E255" s="66" t="s">
        <v>405</v>
      </c>
      <c r="F255" s="33" t="s">
        <v>297</v>
      </c>
      <c r="G255" s="32">
        <v>986.7</v>
      </c>
    </row>
    <row r="256" spans="1:7" ht="13.5" customHeight="1" x14ac:dyDescent="0.2">
      <c r="A256" s="34" t="s">
        <v>430</v>
      </c>
      <c r="B256" s="164"/>
      <c r="C256" s="37" t="s">
        <v>31</v>
      </c>
      <c r="D256" s="37" t="s">
        <v>18</v>
      </c>
      <c r="E256" s="65" t="s">
        <v>403</v>
      </c>
      <c r="F256" s="65"/>
      <c r="G256" s="73">
        <f t="shared" si="5"/>
        <v>0</v>
      </c>
    </row>
    <row r="257" spans="1:7" x14ac:dyDescent="0.2">
      <c r="A257" s="28" t="s">
        <v>77</v>
      </c>
      <c r="B257" s="164"/>
      <c r="C257" s="3" t="s">
        <v>31</v>
      </c>
      <c r="D257" s="3" t="s">
        <v>18</v>
      </c>
      <c r="E257" s="66" t="s">
        <v>403</v>
      </c>
      <c r="F257" s="33" t="s">
        <v>78</v>
      </c>
      <c r="G257" s="32"/>
    </row>
    <row r="258" spans="1:7" ht="15" customHeight="1" x14ac:dyDescent="0.2">
      <c r="A258" s="56" t="s">
        <v>454</v>
      </c>
      <c r="B258" s="164"/>
      <c r="C258" s="93" t="s">
        <v>31</v>
      </c>
      <c r="D258" s="93" t="s">
        <v>45</v>
      </c>
      <c r="E258" s="103"/>
      <c r="F258" s="38"/>
      <c r="G258" s="96">
        <f>SUM(G259)</f>
        <v>0</v>
      </c>
    </row>
    <row r="259" spans="1:7" ht="24" x14ac:dyDescent="0.2">
      <c r="A259" s="34" t="s">
        <v>347</v>
      </c>
      <c r="B259" s="164"/>
      <c r="C259" s="37" t="s">
        <v>31</v>
      </c>
      <c r="D259" s="37" t="s">
        <v>45</v>
      </c>
      <c r="E259" s="31" t="s">
        <v>186</v>
      </c>
      <c r="F259" s="33"/>
      <c r="G259" s="96">
        <f>SUM(G260)</f>
        <v>0</v>
      </c>
    </row>
    <row r="260" spans="1:7" ht="24" x14ac:dyDescent="0.2">
      <c r="A260" s="34" t="s">
        <v>183</v>
      </c>
      <c r="B260" s="164"/>
      <c r="C260" s="37" t="s">
        <v>31</v>
      </c>
      <c r="D260" s="37" t="s">
        <v>45</v>
      </c>
      <c r="E260" s="31" t="s">
        <v>187</v>
      </c>
      <c r="F260" s="33"/>
      <c r="G260" s="96">
        <f>SUM(G261)</f>
        <v>0</v>
      </c>
    </row>
    <row r="261" spans="1:7" ht="36" x14ac:dyDescent="0.2">
      <c r="A261" s="30" t="s">
        <v>470</v>
      </c>
      <c r="B261" s="164"/>
      <c r="C261" s="37" t="s">
        <v>31</v>
      </c>
      <c r="D261" s="37" t="s">
        <v>45</v>
      </c>
      <c r="E261" s="31" t="s">
        <v>455</v>
      </c>
      <c r="F261" s="33"/>
      <c r="G261" s="96">
        <f>SUM(G262,G264)</f>
        <v>0</v>
      </c>
    </row>
    <row r="262" spans="1:7" ht="24" x14ac:dyDescent="0.2">
      <c r="A262" s="30" t="s">
        <v>457</v>
      </c>
      <c r="B262" s="164"/>
      <c r="C262" s="37" t="s">
        <v>31</v>
      </c>
      <c r="D262" s="37" t="s">
        <v>45</v>
      </c>
      <c r="E262" s="31" t="s">
        <v>456</v>
      </c>
      <c r="F262" s="33"/>
      <c r="G262" s="96">
        <f>SUM(G263)</f>
        <v>0</v>
      </c>
    </row>
    <row r="263" spans="1:7" x14ac:dyDescent="0.2">
      <c r="A263" s="28" t="s">
        <v>117</v>
      </c>
      <c r="B263" s="164"/>
      <c r="C263" s="3" t="s">
        <v>31</v>
      </c>
      <c r="D263" s="3" t="s">
        <v>45</v>
      </c>
      <c r="E263" s="33" t="s">
        <v>456</v>
      </c>
      <c r="F263" s="33" t="s">
        <v>75</v>
      </c>
      <c r="G263" s="32"/>
    </row>
    <row r="264" spans="1:7" ht="24" x14ac:dyDescent="0.2">
      <c r="A264" s="30" t="s">
        <v>472</v>
      </c>
      <c r="B264" s="164"/>
      <c r="C264" s="37" t="s">
        <v>31</v>
      </c>
      <c r="D264" s="37" t="s">
        <v>45</v>
      </c>
      <c r="E264" s="31" t="s">
        <v>471</v>
      </c>
      <c r="F264" s="33"/>
      <c r="G264" s="96">
        <f>SUM(G265)</f>
        <v>0</v>
      </c>
    </row>
    <row r="265" spans="1:7" x14ac:dyDescent="0.2">
      <c r="A265" s="28" t="s">
        <v>117</v>
      </c>
      <c r="B265" s="164"/>
      <c r="C265" s="3" t="s">
        <v>31</v>
      </c>
      <c r="D265" s="3" t="s">
        <v>45</v>
      </c>
      <c r="E265" s="33" t="s">
        <v>471</v>
      </c>
      <c r="F265" s="33" t="s">
        <v>75</v>
      </c>
      <c r="G265" s="32"/>
    </row>
    <row r="266" spans="1:7" x14ac:dyDescent="0.2">
      <c r="A266" s="170" t="s">
        <v>33</v>
      </c>
      <c r="B266" s="164"/>
      <c r="C266" s="72" t="s">
        <v>34</v>
      </c>
      <c r="D266" s="72"/>
      <c r="E266" s="169"/>
      <c r="F266" s="169"/>
      <c r="G266" s="73">
        <f>SUM(G267)</f>
        <v>508.4</v>
      </c>
    </row>
    <row r="267" spans="1:7" x14ac:dyDescent="0.2">
      <c r="A267" s="55" t="s">
        <v>35</v>
      </c>
      <c r="B267" s="164"/>
      <c r="C267" s="38" t="s">
        <v>34</v>
      </c>
      <c r="D267" s="38" t="s">
        <v>12</v>
      </c>
      <c r="E267" s="38"/>
      <c r="F267" s="38"/>
      <c r="G267" s="73">
        <f>SUM(G268)</f>
        <v>508.4</v>
      </c>
    </row>
    <row r="268" spans="1:7" ht="36" x14ac:dyDescent="0.2">
      <c r="A268" s="140" t="s">
        <v>348</v>
      </c>
      <c r="B268" s="164"/>
      <c r="C268" s="31" t="s">
        <v>34</v>
      </c>
      <c r="D268" s="31" t="s">
        <v>12</v>
      </c>
      <c r="E268" s="31" t="s">
        <v>210</v>
      </c>
      <c r="F268" s="38"/>
      <c r="G268" s="73">
        <f>SUM(G269)</f>
        <v>508.4</v>
      </c>
    </row>
    <row r="269" spans="1:7" ht="36" x14ac:dyDescent="0.2">
      <c r="A269" s="140" t="s">
        <v>207</v>
      </c>
      <c r="B269" s="164"/>
      <c r="C269" s="31" t="s">
        <v>34</v>
      </c>
      <c r="D269" s="31" t="s">
        <v>12</v>
      </c>
      <c r="E269" s="31" t="s">
        <v>211</v>
      </c>
      <c r="F269" s="38"/>
      <c r="G269" s="73">
        <f>SUM(G270)</f>
        <v>508.4</v>
      </c>
    </row>
    <row r="270" spans="1:7" ht="24" x14ac:dyDescent="0.2">
      <c r="A270" s="140" t="s">
        <v>208</v>
      </c>
      <c r="B270" s="164"/>
      <c r="C270" s="31" t="s">
        <v>34</v>
      </c>
      <c r="D270" s="31" t="s">
        <v>12</v>
      </c>
      <c r="E270" s="31" t="s">
        <v>212</v>
      </c>
      <c r="F270" s="38"/>
      <c r="G270" s="73">
        <f>SUM(G271,G274,G277)</f>
        <v>508.4</v>
      </c>
    </row>
    <row r="271" spans="1:7" x14ac:dyDescent="0.2">
      <c r="A271" s="140" t="s">
        <v>209</v>
      </c>
      <c r="B271" s="164"/>
      <c r="C271" s="31" t="s">
        <v>34</v>
      </c>
      <c r="D271" s="31" t="s">
        <v>12</v>
      </c>
      <c r="E271" s="31" t="s">
        <v>213</v>
      </c>
      <c r="F271" s="38"/>
      <c r="G271" s="73">
        <f>SUM(G272:G273)</f>
        <v>508.4</v>
      </c>
    </row>
    <row r="272" spans="1:7" ht="36" x14ac:dyDescent="0.2">
      <c r="A272" s="28" t="s">
        <v>72</v>
      </c>
      <c r="B272" s="164"/>
      <c r="C272" s="66" t="s">
        <v>34</v>
      </c>
      <c r="D272" s="66" t="s">
        <v>12</v>
      </c>
      <c r="E272" s="33" t="s">
        <v>213</v>
      </c>
      <c r="F272" s="3" t="s">
        <v>74</v>
      </c>
      <c r="G272" s="39">
        <v>217.2</v>
      </c>
    </row>
    <row r="273" spans="1:7" ht="13.5" thickBot="1" x14ac:dyDescent="0.25">
      <c r="A273" s="28" t="s">
        <v>117</v>
      </c>
      <c r="B273" s="164"/>
      <c r="C273" s="66" t="s">
        <v>34</v>
      </c>
      <c r="D273" s="66" t="s">
        <v>12</v>
      </c>
      <c r="E273" s="33" t="s">
        <v>213</v>
      </c>
      <c r="F273" s="3" t="s">
        <v>75</v>
      </c>
      <c r="G273" s="39">
        <v>291.2</v>
      </c>
    </row>
    <row r="274" spans="1:7" ht="24" hidden="1" x14ac:dyDescent="0.2">
      <c r="A274" s="34" t="s">
        <v>214</v>
      </c>
      <c r="B274" s="164"/>
      <c r="C274" s="31" t="s">
        <v>34</v>
      </c>
      <c r="D274" s="31" t="s">
        <v>12</v>
      </c>
      <c r="E274" s="31" t="s">
        <v>215</v>
      </c>
      <c r="F274" s="31"/>
      <c r="G274" s="73">
        <f>SUM(G275:G276)</f>
        <v>0</v>
      </c>
    </row>
    <row r="275" spans="1:7" ht="36" hidden="1" x14ac:dyDescent="0.2">
      <c r="A275" s="28" t="s">
        <v>72</v>
      </c>
      <c r="B275" s="164"/>
      <c r="C275" s="33" t="s">
        <v>34</v>
      </c>
      <c r="D275" s="33" t="s">
        <v>12</v>
      </c>
      <c r="E275" s="33" t="s">
        <v>215</v>
      </c>
      <c r="F275" s="116" t="s">
        <v>74</v>
      </c>
      <c r="G275" s="46">
        <v>0</v>
      </c>
    </row>
    <row r="276" spans="1:7" hidden="1" x14ac:dyDescent="0.2">
      <c r="A276" s="28" t="s">
        <v>117</v>
      </c>
      <c r="B276" s="164"/>
      <c r="C276" s="33" t="s">
        <v>34</v>
      </c>
      <c r="D276" s="33" t="s">
        <v>12</v>
      </c>
      <c r="E276" s="33" t="s">
        <v>215</v>
      </c>
      <c r="F276" s="116" t="s">
        <v>75</v>
      </c>
      <c r="G276" s="46">
        <v>0</v>
      </c>
    </row>
    <row r="277" spans="1:7" ht="36" hidden="1" x14ac:dyDescent="0.2">
      <c r="A277" s="30" t="s">
        <v>216</v>
      </c>
      <c r="B277" s="164"/>
      <c r="C277" s="31" t="s">
        <v>34</v>
      </c>
      <c r="D277" s="31" t="s">
        <v>12</v>
      </c>
      <c r="E277" s="31" t="s">
        <v>286</v>
      </c>
      <c r="F277" s="116"/>
      <c r="G277" s="68">
        <f>SUM(G278)</f>
        <v>0</v>
      </c>
    </row>
    <row r="278" spans="1:7" ht="13.5" hidden="1" thickBot="1" x14ac:dyDescent="0.25">
      <c r="A278" s="28" t="s">
        <v>117</v>
      </c>
      <c r="B278" s="164"/>
      <c r="C278" s="33" t="s">
        <v>34</v>
      </c>
      <c r="D278" s="33" t="s">
        <v>12</v>
      </c>
      <c r="E278" s="33" t="s">
        <v>286</v>
      </c>
      <c r="F278" s="116" t="s">
        <v>75</v>
      </c>
      <c r="G278" s="46">
        <v>0</v>
      </c>
    </row>
    <row r="279" spans="1:7" ht="25.5" thickTop="1" thickBot="1" x14ac:dyDescent="0.25">
      <c r="A279" s="84" t="s">
        <v>245</v>
      </c>
      <c r="B279" s="85" t="s">
        <v>244</v>
      </c>
      <c r="C279" s="161"/>
      <c r="D279" s="161"/>
      <c r="E279" s="162"/>
      <c r="F279" s="162"/>
      <c r="G279" s="111">
        <f t="shared" ref="G279:G283" si="7">SUM(G280)</f>
        <v>185.5</v>
      </c>
    </row>
    <row r="280" spans="1:7" ht="13.5" thickTop="1" x14ac:dyDescent="0.2">
      <c r="A280" s="157" t="s">
        <v>11</v>
      </c>
      <c r="B280" s="163"/>
      <c r="C280" s="171" t="s">
        <v>12</v>
      </c>
      <c r="D280" s="163"/>
      <c r="E280" s="163"/>
      <c r="F280" s="128"/>
      <c r="G280" s="94">
        <f t="shared" si="7"/>
        <v>185.5</v>
      </c>
    </row>
    <row r="281" spans="1:7" ht="24" x14ac:dyDescent="0.2">
      <c r="A281" s="92" t="s">
        <v>53</v>
      </c>
      <c r="B281" s="164"/>
      <c r="C281" s="93" t="s">
        <v>12</v>
      </c>
      <c r="D281" s="93" t="s">
        <v>45</v>
      </c>
      <c r="E281" s="3"/>
      <c r="F281" s="33"/>
      <c r="G281" s="73">
        <f t="shared" si="7"/>
        <v>185.5</v>
      </c>
    </row>
    <row r="282" spans="1:7" x14ac:dyDescent="0.2">
      <c r="A282" s="30" t="s">
        <v>231</v>
      </c>
      <c r="B282" s="164"/>
      <c r="C282" s="90" t="s">
        <v>12</v>
      </c>
      <c r="D282" s="90" t="s">
        <v>45</v>
      </c>
      <c r="E282" s="27" t="s">
        <v>230</v>
      </c>
      <c r="F282" s="88"/>
      <c r="G282" s="91">
        <f t="shared" si="7"/>
        <v>185.5</v>
      </c>
    </row>
    <row r="283" spans="1:7" ht="24" x14ac:dyDescent="0.2">
      <c r="A283" s="30" t="s">
        <v>394</v>
      </c>
      <c r="B283" s="164"/>
      <c r="C283" s="90" t="s">
        <v>12</v>
      </c>
      <c r="D283" s="90" t="s">
        <v>45</v>
      </c>
      <c r="E283" s="27" t="s">
        <v>92</v>
      </c>
      <c r="F283" s="88"/>
      <c r="G283" s="91">
        <f t="shared" si="7"/>
        <v>185.5</v>
      </c>
    </row>
    <row r="284" spans="1:7" x14ac:dyDescent="0.2">
      <c r="A284" s="62" t="s">
        <v>248</v>
      </c>
      <c r="B284" s="8"/>
      <c r="C284" s="37" t="s">
        <v>12</v>
      </c>
      <c r="D284" s="37" t="s">
        <v>45</v>
      </c>
      <c r="E284" s="31" t="s">
        <v>246</v>
      </c>
      <c r="F284" s="37"/>
      <c r="G284" s="73">
        <f>SUM(G285,G288)</f>
        <v>185.5</v>
      </c>
    </row>
    <row r="285" spans="1:7" ht="24" x14ac:dyDescent="0.2">
      <c r="A285" s="62" t="s">
        <v>425</v>
      </c>
      <c r="B285" s="8"/>
      <c r="C285" s="3" t="s">
        <v>12</v>
      </c>
      <c r="D285" s="3" t="s">
        <v>45</v>
      </c>
      <c r="E285" s="31" t="s">
        <v>247</v>
      </c>
      <c r="F285" s="37"/>
      <c r="G285" s="73">
        <f>SUM(G286:G287)</f>
        <v>149.19999999999999</v>
      </c>
    </row>
    <row r="286" spans="1:7" ht="36" x14ac:dyDescent="0.2">
      <c r="A286" s="28" t="s">
        <v>72</v>
      </c>
      <c r="B286" s="8"/>
      <c r="C286" s="3" t="s">
        <v>12</v>
      </c>
      <c r="D286" s="3" t="s">
        <v>45</v>
      </c>
      <c r="E286" s="33" t="s">
        <v>247</v>
      </c>
      <c r="F286" s="3" t="s">
        <v>74</v>
      </c>
      <c r="G286" s="39">
        <v>149.19999999999999</v>
      </c>
    </row>
    <row r="287" spans="1:7" x14ac:dyDescent="0.2">
      <c r="A287" s="28" t="s">
        <v>117</v>
      </c>
      <c r="B287" s="8"/>
      <c r="C287" s="3" t="s">
        <v>12</v>
      </c>
      <c r="D287" s="3" t="s">
        <v>45</v>
      </c>
      <c r="E287" s="33" t="s">
        <v>247</v>
      </c>
      <c r="F287" s="3" t="s">
        <v>75</v>
      </c>
      <c r="G287" s="39">
        <v>0</v>
      </c>
    </row>
    <row r="288" spans="1:7" ht="24" x14ac:dyDescent="0.2">
      <c r="A288" s="62" t="s">
        <v>427</v>
      </c>
      <c r="B288" s="164"/>
      <c r="C288" s="31" t="s">
        <v>12</v>
      </c>
      <c r="D288" s="31" t="s">
        <v>45</v>
      </c>
      <c r="E288" s="31" t="s">
        <v>428</v>
      </c>
      <c r="F288" s="98"/>
      <c r="G288" s="73">
        <f>SUM(G289)</f>
        <v>36.299999999999997</v>
      </c>
    </row>
    <row r="289" spans="1:7" ht="36.75" thickBot="1" x14ac:dyDescent="0.25">
      <c r="A289" s="28" t="s">
        <v>72</v>
      </c>
      <c r="B289" s="164"/>
      <c r="C289" s="99" t="s">
        <v>12</v>
      </c>
      <c r="D289" s="99" t="s">
        <v>45</v>
      </c>
      <c r="E289" s="33" t="s">
        <v>428</v>
      </c>
      <c r="F289" s="3" t="s">
        <v>74</v>
      </c>
      <c r="G289" s="39">
        <v>36.299999999999997</v>
      </c>
    </row>
    <row r="290" spans="1:7" ht="14.25" thickTop="1" thickBot="1" x14ac:dyDescent="0.25">
      <c r="A290" s="84" t="s">
        <v>51</v>
      </c>
      <c r="B290" s="85" t="s">
        <v>52</v>
      </c>
      <c r="C290" s="161"/>
      <c r="D290" s="161"/>
      <c r="E290" s="162"/>
      <c r="F290" s="162"/>
      <c r="G290" s="111">
        <f>SUM(G291,G321,G328,G339,G371,G405,G514,G533,G540,G526)</f>
        <v>70144.599999999991</v>
      </c>
    </row>
    <row r="291" spans="1:7" ht="13.5" thickTop="1" x14ac:dyDescent="0.2">
      <c r="A291" s="157" t="s">
        <v>11</v>
      </c>
      <c r="B291" s="163"/>
      <c r="C291" s="171" t="s">
        <v>12</v>
      </c>
      <c r="D291" s="163"/>
      <c r="E291" s="163"/>
      <c r="F291" s="163"/>
      <c r="G291" s="94">
        <f>SUM(G292,G301,G308)</f>
        <v>2094.1</v>
      </c>
    </row>
    <row r="292" spans="1:7" ht="24" x14ac:dyDescent="0.2">
      <c r="A292" s="92" t="s">
        <v>53</v>
      </c>
      <c r="B292" s="164"/>
      <c r="C292" s="93" t="s">
        <v>12</v>
      </c>
      <c r="D292" s="93" t="s">
        <v>45</v>
      </c>
      <c r="E292" s="3"/>
      <c r="F292" s="3"/>
      <c r="G292" s="73">
        <f>SUM(G293)</f>
        <v>2094.1</v>
      </c>
    </row>
    <row r="293" spans="1:7" ht="48" x14ac:dyDescent="0.2">
      <c r="A293" s="62" t="s">
        <v>341</v>
      </c>
      <c r="B293" s="164"/>
      <c r="C293" s="31" t="s">
        <v>12</v>
      </c>
      <c r="D293" s="31" t="s">
        <v>45</v>
      </c>
      <c r="E293" s="31" t="s">
        <v>97</v>
      </c>
      <c r="F293" s="98"/>
      <c r="G293" s="73">
        <f>SUM(G294)</f>
        <v>2094.1</v>
      </c>
    </row>
    <row r="294" spans="1:7" ht="24" x14ac:dyDescent="0.2">
      <c r="A294" s="62" t="s">
        <v>88</v>
      </c>
      <c r="B294" s="164"/>
      <c r="C294" s="31" t="s">
        <v>12</v>
      </c>
      <c r="D294" s="31" t="s">
        <v>45</v>
      </c>
      <c r="E294" s="31" t="s">
        <v>98</v>
      </c>
      <c r="F294" s="98"/>
      <c r="G294" s="73">
        <f>SUM(G295)</f>
        <v>2094.1</v>
      </c>
    </row>
    <row r="295" spans="1:7" x14ac:dyDescent="0.2">
      <c r="A295" s="62" t="s">
        <v>89</v>
      </c>
      <c r="B295" s="164"/>
      <c r="C295" s="31" t="s">
        <v>12</v>
      </c>
      <c r="D295" s="31" t="s">
        <v>45</v>
      </c>
      <c r="E295" s="31" t="s">
        <v>99</v>
      </c>
      <c r="F295" s="98"/>
      <c r="G295" s="73">
        <f>SUM(G296,G299)</f>
        <v>2094.1</v>
      </c>
    </row>
    <row r="296" spans="1:7" ht="24" x14ac:dyDescent="0.2">
      <c r="A296" s="62" t="s">
        <v>425</v>
      </c>
      <c r="B296" s="164"/>
      <c r="C296" s="31" t="s">
        <v>12</v>
      </c>
      <c r="D296" s="31" t="s">
        <v>45</v>
      </c>
      <c r="E296" s="31" t="s">
        <v>87</v>
      </c>
      <c r="F296" s="98"/>
      <c r="G296" s="73">
        <f>SUM(G297:G298)</f>
        <v>2033</v>
      </c>
    </row>
    <row r="297" spans="1:7" ht="36" x14ac:dyDescent="0.2">
      <c r="A297" s="28" t="s">
        <v>72</v>
      </c>
      <c r="B297" s="164"/>
      <c r="C297" s="99" t="s">
        <v>12</v>
      </c>
      <c r="D297" s="99" t="s">
        <v>45</v>
      </c>
      <c r="E297" s="33" t="s">
        <v>87</v>
      </c>
      <c r="F297" s="3" t="s">
        <v>74</v>
      </c>
      <c r="G297" s="39">
        <v>1883.8</v>
      </c>
    </row>
    <row r="298" spans="1:7" x14ac:dyDescent="0.2">
      <c r="A298" s="28" t="s">
        <v>117</v>
      </c>
      <c r="B298" s="164"/>
      <c r="C298" s="99" t="s">
        <v>12</v>
      </c>
      <c r="D298" s="99" t="s">
        <v>45</v>
      </c>
      <c r="E298" s="33" t="s">
        <v>87</v>
      </c>
      <c r="F298" s="3" t="s">
        <v>75</v>
      </c>
      <c r="G298" s="39">
        <v>149.19999999999999</v>
      </c>
    </row>
    <row r="299" spans="1:7" ht="24" x14ac:dyDescent="0.2">
      <c r="A299" s="62" t="s">
        <v>427</v>
      </c>
      <c r="B299" s="164"/>
      <c r="C299" s="31" t="s">
        <v>12</v>
      </c>
      <c r="D299" s="31" t="s">
        <v>45</v>
      </c>
      <c r="E299" s="31" t="s">
        <v>426</v>
      </c>
      <c r="F299" s="98"/>
      <c r="G299" s="73">
        <f>SUM(G300)</f>
        <v>61.1</v>
      </c>
    </row>
    <row r="300" spans="1:7" ht="36" x14ac:dyDescent="0.2">
      <c r="A300" s="28" t="s">
        <v>72</v>
      </c>
      <c r="B300" s="164"/>
      <c r="C300" s="99" t="s">
        <v>12</v>
      </c>
      <c r="D300" s="99" t="s">
        <v>45</v>
      </c>
      <c r="E300" s="33" t="s">
        <v>426</v>
      </c>
      <c r="F300" s="3" t="s">
        <v>74</v>
      </c>
      <c r="G300" s="39">
        <v>61.1</v>
      </c>
    </row>
    <row r="301" spans="1:7" hidden="1" x14ac:dyDescent="0.2">
      <c r="A301" s="102" t="s">
        <v>54</v>
      </c>
      <c r="B301" s="164"/>
      <c r="C301" s="93" t="s">
        <v>12</v>
      </c>
      <c r="D301" s="93" t="s">
        <v>34</v>
      </c>
      <c r="E301" s="103"/>
      <c r="F301" s="103"/>
      <c r="G301" s="73">
        <f>SUM(G302)</f>
        <v>0</v>
      </c>
    </row>
    <row r="302" spans="1:7" hidden="1" x14ac:dyDescent="0.2">
      <c r="A302" s="30" t="s">
        <v>231</v>
      </c>
      <c r="B302" s="164"/>
      <c r="C302" s="65" t="s">
        <v>12</v>
      </c>
      <c r="D302" s="65" t="s">
        <v>34</v>
      </c>
      <c r="E302" s="65" t="s">
        <v>230</v>
      </c>
      <c r="F302" s="65"/>
      <c r="G302" s="73">
        <f>SUM(G303)</f>
        <v>0</v>
      </c>
    </row>
    <row r="303" spans="1:7" ht="24" hidden="1" x14ac:dyDescent="0.2">
      <c r="A303" s="30" t="s">
        <v>394</v>
      </c>
      <c r="B303" s="164"/>
      <c r="C303" s="65" t="s">
        <v>12</v>
      </c>
      <c r="D303" s="65" t="s">
        <v>34</v>
      </c>
      <c r="E303" s="65" t="s">
        <v>92</v>
      </c>
      <c r="F303" s="65"/>
      <c r="G303" s="73">
        <f>SUM(G304,G306)</f>
        <v>0</v>
      </c>
    </row>
    <row r="304" spans="1:7" hidden="1" x14ac:dyDescent="0.2">
      <c r="A304" s="70" t="s">
        <v>93</v>
      </c>
      <c r="B304" s="164"/>
      <c r="C304" s="65" t="s">
        <v>12</v>
      </c>
      <c r="D304" s="65" t="s">
        <v>34</v>
      </c>
      <c r="E304" s="65" t="s">
        <v>94</v>
      </c>
      <c r="F304" s="65"/>
      <c r="G304" s="73">
        <f>SUM(G305)</f>
        <v>0</v>
      </c>
    </row>
    <row r="305" spans="1:7" hidden="1" x14ac:dyDescent="0.2">
      <c r="A305" s="28" t="s">
        <v>73</v>
      </c>
      <c r="B305" s="164"/>
      <c r="C305" s="33" t="s">
        <v>12</v>
      </c>
      <c r="D305" s="33" t="s">
        <v>34</v>
      </c>
      <c r="E305" s="66" t="s">
        <v>94</v>
      </c>
      <c r="F305" s="3" t="s">
        <v>76</v>
      </c>
      <c r="G305" s="39">
        <v>0</v>
      </c>
    </row>
    <row r="306" spans="1:7" ht="24" hidden="1" x14ac:dyDescent="0.2">
      <c r="A306" s="104" t="s">
        <v>95</v>
      </c>
      <c r="B306" s="164"/>
      <c r="C306" s="37" t="s">
        <v>12</v>
      </c>
      <c r="D306" s="37" t="s">
        <v>34</v>
      </c>
      <c r="E306" s="65" t="s">
        <v>96</v>
      </c>
      <c r="F306" s="3"/>
      <c r="G306" s="73">
        <f>SUM(G307)</f>
        <v>0</v>
      </c>
    </row>
    <row r="307" spans="1:7" hidden="1" x14ac:dyDescent="0.2">
      <c r="A307" s="28" t="s">
        <v>73</v>
      </c>
      <c r="B307" s="164"/>
      <c r="C307" s="3" t="s">
        <v>12</v>
      </c>
      <c r="D307" s="3" t="s">
        <v>34</v>
      </c>
      <c r="E307" s="66" t="s">
        <v>96</v>
      </c>
      <c r="F307" s="3" t="s">
        <v>76</v>
      </c>
      <c r="G307" s="39">
        <v>0</v>
      </c>
    </row>
    <row r="308" spans="1:7" hidden="1" x14ac:dyDescent="0.2">
      <c r="A308" s="55" t="s">
        <v>15</v>
      </c>
      <c r="B308" s="164"/>
      <c r="C308" s="38" t="s">
        <v>12</v>
      </c>
      <c r="D308" s="38" t="s">
        <v>16</v>
      </c>
      <c r="E308" s="38"/>
      <c r="F308" s="38"/>
      <c r="G308" s="73">
        <f>SUM(G309,G316)</f>
        <v>0</v>
      </c>
    </row>
    <row r="309" spans="1:7" ht="24" hidden="1" x14ac:dyDescent="0.2">
      <c r="A309" s="52" t="s">
        <v>342</v>
      </c>
      <c r="B309" s="164"/>
      <c r="C309" s="37" t="s">
        <v>12</v>
      </c>
      <c r="D309" s="37" t="s">
        <v>16</v>
      </c>
      <c r="E309" s="31" t="s">
        <v>236</v>
      </c>
      <c r="F309" s="38"/>
      <c r="G309" s="73">
        <f>SUM(G310)</f>
        <v>0</v>
      </c>
    </row>
    <row r="310" spans="1:7" ht="24" hidden="1" x14ac:dyDescent="0.2">
      <c r="A310" s="52" t="s">
        <v>233</v>
      </c>
      <c r="B310" s="164"/>
      <c r="C310" s="37" t="s">
        <v>12</v>
      </c>
      <c r="D310" s="37" t="s">
        <v>16</v>
      </c>
      <c r="E310" s="31" t="s">
        <v>237</v>
      </c>
      <c r="F310" s="38"/>
      <c r="G310" s="73">
        <f>SUM(G311)</f>
        <v>0</v>
      </c>
    </row>
    <row r="311" spans="1:7" hidden="1" x14ac:dyDescent="0.2">
      <c r="A311" s="52" t="s">
        <v>234</v>
      </c>
      <c r="B311" s="164"/>
      <c r="C311" s="37" t="s">
        <v>12</v>
      </c>
      <c r="D311" s="37" t="s">
        <v>16</v>
      </c>
      <c r="E311" s="31" t="s">
        <v>238</v>
      </c>
      <c r="F311" s="38"/>
      <c r="G311" s="73">
        <f>SUM(G312,G314)</f>
        <v>0</v>
      </c>
    </row>
    <row r="312" spans="1:7" hidden="1" x14ac:dyDescent="0.2">
      <c r="A312" s="52" t="s">
        <v>254</v>
      </c>
      <c r="B312" s="164"/>
      <c r="C312" s="37" t="s">
        <v>12</v>
      </c>
      <c r="D312" s="37" t="s">
        <v>16</v>
      </c>
      <c r="E312" s="31" t="s">
        <v>253</v>
      </c>
      <c r="F312" s="38"/>
      <c r="G312" s="73">
        <f>SUM(G313)</f>
        <v>0</v>
      </c>
    </row>
    <row r="313" spans="1:7" ht="24" hidden="1" x14ac:dyDescent="0.2">
      <c r="A313" s="28" t="s">
        <v>82</v>
      </c>
      <c r="B313" s="164"/>
      <c r="C313" s="3" t="s">
        <v>12</v>
      </c>
      <c r="D313" s="3" t="s">
        <v>16</v>
      </c>
      <c r="E313" s="33" t="s">
        <v>253</v>
      </c>
      <c r="F313" s="33" t="s">
        <v>79</v>
      </c>
      <c r="G313" s="39">
        <v>0</v>
      </c>
    </row>
    <row r="314" spans="1:7" ht="24" hidden="1" x14ac:dyDescent="0.2">
      <c r="A314" s="52" t="s">
        <v>235</v>
      </c>
      <c r="B314" s="164"/>
      <c r="C314" s="37" t="s">
        <v>12</v>
      </c>
      <c r="D314" s="37" t="s">
        <v>16</v>
      </c>
      <c r="E314" s="31" t="s">
        <v>239</v>
      </c>
      <c r="F314" s="38"/>
      <c r="G314" s="73">
        <f>SUM(G315)</f>
        <v>0</v>
      </c>
    </row>
    <row r="315" spans="1:7" ht="24" hidden="1" x14ac:dyDescent="0.2">
      <c r="A315" s="28" t="s">
        <v>82</v>
      </c>
      <c r="B315" s="164"/>
      <c r="C315" s="3" t="s">
        <v>12</v>
      </c>
      <c r="D315" s="3" t="s">
        <v>16</v>
      </c>
      <c r="E315" s="33" t="s">
        <v>239</v>
      </c>
      <c r="F315" s="33" t="s">
        <v>79</v>
      </c>
      <c r="G315" s="39">
        <v>0</v>
      </c>
    </row>
    <row r="316" spans="1:7" ht="48" hidden="1" x14ac:dyDescent="0.2">
      <c r="A316" s="62" t="s">
        <v>341</v>
      </c>
      <c r="B316" s="164"/>
      <c r="C316" s="37" t="s">
        <v>12</v>
      </c>
      <c r="D316" s="37" t="s">
        <v>16</v>
      </c>
      <c r="E316" s="37" t="s">
        <v>97</v>
      </c>
      <c r="F316" s="3"/>
      <c r="G316" s="73">
        <f>SUM(G317)</f>
        <v>0</v>
      </c>
    </row>
    <row r="317" spans="1:7" ht="24" hidden="1" x14ac:dyDescent="0.2">
      <c r="A317" s="30" t="s">
        <v>111</v>
      </c>
      <c r="B317" s="164"/>
      <c r="C317" s="37" t="s">
        <v>12</v>
      </c>
      <c r="D317" s="37" t="s">
        <v>16</v>
      </c>
      <c r="E317" s="37" t="s">
        <v>116</v>
      </c>
      <c r="F317" s="3"/>
      <c r="G317" s="96">
        <f>SUM(G318)</f>
        <v>0</v>
      </c>
    </row>
    <row r="318" spans="1:7" ht="24" hidden="1" x14ac:dyDescent="0.2">
      <c r="A318" s="34" t="s">
        <v>112</v>
      </c>
      <c r="B318" s="164"/>
      <c r="C318" s="37" t="s">
        <v>12</v>
      </c>
      <c r="D318" s="37" t="s">
        <v>16</v>
      </c>
      <c r="E318" s="37" t="s">
        <v>114</v>
      </c>
      <c r="F318" s="31"/>
      <c r="G318" s="96">
        <f>SUM(G319)</f>
        <v>0</v>
      </c>
    </row>
    <row r="319" spans="1:7" ht="36" hidden="1" x14ac:dyDescent="0.2">
      <c r="A319" s="30" t="s">
        <v>113</v>
      </c>
      <c r="B319" s="164"/>
      <c r="C319" s="37" t="s">
        <v>12</v>
      </c>
      <c r="D319" s="37" t="s">
        <v>16</v>
      </c>
      <c r="E319" s="37" t="s">
        <v>115</v>
      </c>
      <c r="F319" s="3"/>
      <c r="G319" s="96">
        <f>SUM(G320)</f>
        <v>0</v>
      </c>
    </row>
    <row r="320" spans="1:7" hidden="1" x14ac:dyDescent="0.2">
      <c r="A320" s="28" t="s">
        <v>117</v>
      </c>
      <c r="B320" s="164"/>
      <c r="C320" s="3" t="s">
        <v>12</v>
      </c>
      <c r="D320" s="3" t="s">
        <v>16</v>
      </c>
      <c r="E320" s="3" t="s">
        <v>115</v>
      </c>
      <c r="F320" s="33" t="s">
        <v>75</v>
      </c>
      <c r="G320" s="32">
        <v>0</v>
      </c>
    </row>
    <row r="321" spans="1:7" x14ac:dyDescent="0.2">
      <c r="A321" s="172" t="s">
        <v>55</v>
      </c>
      <c r="B321" s="164"/>
      <c r="C321" s="72" t="s">
        <v>25</v>
      </c>
      <c r="D321" s="3"/>
      <c r="E321" s="3"/>
      <c r="F321" s="3"/>
      <c r="G321" s="73">
        <f t="shared" ref="G321:G326" si="8">SUM(G322)</f>
        <v>330.6</v>
      </c>
    </row>
    <row r="322" spans="1:7" x14ac:dyDescent="0.2">
      <c r="A322" s="112" t="s">
        <v>68</v>
      </c>
      <c r="B322" s="164"/>
      <c r="C322" s="38" t="s">
        <v>25</v>
      </c>
      <c r="D322" s="38" t="s">
        <v>14</v>
      </c>
      <c r="E322" s="38"/>
      <c r="F322" s="38"/>
      <c r="G322" s="73">
        <f t="shared" si="8"/>
        <v>330.6</v>
      </c>
    </row>
    <row r="323" spans="1:7" ht="48" x14ac:dyDescent="0.2">
      <c r="A323" s="62" t="s">
        <v>341</v>
      </c>
      <c r="B323" s="164"/>
      <c r="C323" s="37" t="s">
        <v>25</v>
      </c>
      <c r="D323" s="37" t="s">
        <v>14</v>
      </c>
      <c r="E323" s="31" t="s">
        <v>97</v>
      </c>
      <c r="F323" s="37"/>
      <c r="G323" s="73">
        <f t="shared" si="8"/>
        <v>330.6</v>
      </c>
    </row>
    <row r="324" spans="1:7" ht="24" x14ac:dyDescent="0.2">
      <c r="A324" s="62" t="s">
        <v>88</v>
      </c>
      <c r="B324" s="164"/>
      <c r="C324" s="37" t="s">
        <v>25</v>
      </c>
      <c r="D324" s="37" t="s">
        <v>14</v>
      </c>
      <c r="E324" s="31" t="s">
        <v>98</v>
      </c>
      <c r="F324" s="114"/>
      <c r="G324" s="68">
        <f t="shared" si="8"/>
        <v>330.6</v>
      </c>
    </row>
    <row r="325" spans="1:7" ht="24" x14ac:dyDescent="0.2">
      <c r="A325" s="34" t="s">
        <v>90</v>
      </c>
      <c r="B325" s="164"/>
      <c r="C325" s="37" t="s">
        <v>25</v>
      </c>
      <c r="D325" s="37" t="s">
        <v>14</v>
      </c>
      <c r="E325" s="31" t="s">
        <v>100</v>
      </c>
      <c r="F325" s="114"/>
      <c r="G325" s="68">
        <f t="shared" si="8"/>
        <v>330.6</v>
      </c>
    </row>
    <row r="326" spans="1:7" ht="24" x14ac:dyDescent="0.2">
      <c r="A326" s="26" t="s">
        <v>91</v>
      </c>
      <c r="B326" s="164"/>
      <c r="C326" s="37" t="s">
        <v>25</v>
      </c>
      <c r="D326" s="37" t="s">
        <v>14</v>
      </c>
      <c r="E326" s="173" t="s">
        <v>134</v>
      </c>
      <c r="F326" s="114"/>
      <c r="G326" s="68">
        <f t="shared" si="8"/>
        <v>330.6</v>
      </c>
    </row>
    <row r="327" spans="1:7" x14ac:dyDescent="0.2">
      <c r="A327" s="28" t="s">
        <v>26</v>
      </c>
      <c r="B327" s="164"/>
      <c r="C327" s="50" t="s">
        <v>25</v>
      </c>
      <c r="D327" s="50" t="s">
        <v>14</v>
      </c>
      <c r="E327" s="29" t="s">
        <v>134</v>
      </c>
      <c r="F327" s="116" t="s">
        <v>80</v>
      </c>
      <c r="G327" s="46">
        <v>330.6</v>
      </c>
    </row>
    <row r="328" spans="1:7" x14ac:dyDescent="0.2">
      <c r="A328" s="69" t="s">
        <v>71</v>
      </c>
      <c r="B328" s="164"/>
      <c r="C328" s="72" t="s">
        <v>14</v>
      </c>
      <c r="D328" s="3"/>
      <c r="E328" s="33"/>
      <c r="F328" s="3"/>
      <c r="G328" s="73">
        <f>SUM(G329,G335)</f>
        <v>97.6</v>
      </c>
    </row>
    <row r="329" spans="1:7" ht="23.25" hidden="1" customHeight="1" x14ac:dyDescent="0.2">
      <c r="A329" s="56" t="s">
        <v>392</v>
      </c>
      <c r="B329" s="164"/>
      <c r="C329" s="93" t="s">
        <v>14</v>
      </c>
      <c r="D329" s="93" t="s">
        <v>31</v>
      </c>
      <c r="E329" s="33"/>
      <c r="F329" s="3"/>
      <c r="G329" s="121">
        <f t="shared" ref="G329:G337" si="9">SUM(G330)</f>
        <v>0</v>
      </c>
    </row>
    <row r="330" spans="1:7" ht="24" hidden="1" x14ac:dyDescent="0.2">
      <c r="A330" s="52" t="s">
        <v>357</v>
      </c>
      <c r="B330" s="164"/>
      <c r="C330" s="37" t="s">
        <v>14</v>
      </c>
      <c r="D330" s="37" t="s">
        <v>31</v>
      </c>
      <c r="E330" s="31" t="s">
        <v>236</v>
      </c>
      <c r="F330" s="3"/>
      <c r="G330" s="121">
        <f t="shared" si="9"/>
        <v>0</v>
      </c>
    </row>
    <row r="331" spans="1:7" ht="24" hidden="1" x14ac:dyDescent="0.2">
      <c r="A331" s="30" t="s">
        <v>284</v>
      </c>
      <c r="B331" s="164"/>
      <c r="C331" s="37" t="s">
        <v>14</v>
      </c>
      <c r="D331" s="37" t="s">
        <v>31</v>
      </c>
      <c r="E331" s="31" t="s">
        <v>272</v>
      </c>
      <c r="F331" s="37"/>
      <c r="G331" s="121">
        <f t="shared" si="9"/>
        <v>0</v>
      </c>
    </row>
    <row r="332" spans="1:7" hidden="1" x14ac:dyDescent="0.2">
      <c r="A332" s="30" t="s">
        <v>271</v>
      </c>
      <c r="B332" s="164"/>
      <c r="C332" s="37" t="s">
        <v>14</v>
      </c>
      <c r="D332" s="37" t="s">
        <v>31</v>
      </c>
      <c r="E332" s="31" t="s">
        <v>273</v>
      </c>
      <c r="F332" s="37"/>
      <c r="G332" s="121">
        <f t="shared" si="9"/>
        <v>0</v>
      </c>
    </row>
    <row r="333" spans="1:7" ht="24" hidden="1" x14ac:dyDescent="0.2">
      <c r="A333" s="30" t="s">
        <v>305</v>
      </c>
      <c r="B333" s="164"/>
      <c r="C333" s="37" t="s">
        <v>14</v>
      </c>
      <c r="D333" s="37" t="s">
        <v>31</v>
      </c>
      <c r="E333" s="31" t="s">
        <v>274</v>
      </c>
      <c r="F333" s="37"/>
      <c r="G333" s="121">
        <f t="shared" si="9"/>
        <v>0</v>
      </c>
    </row>
    <row r="334" spans="1:7" hidden="1" x14ac:dyDescent="0.2">
      <c r="A334" s="28" t="s">
        <v>26</v>
      </c>
      <c r="B334" s="164"/>
      <c r="C334" s="3" t="s">
        <v>14</v>
      </c>
      <c r="D334" s="3" t="s">
        <v>31</v>
      </c>
      <c r="E334" s="33" t="s">
        <v>274</v>
      </c>
      <c r="F334" s="3" t="s">
        <v>80</v>
      </c>
      <c r="G334" s="57">
        <v>0</v>
      </c>
    </row>
    <row r="335" spans="1:7" x14ac:dyDescent="0.2">
      <c r="A335" s="30" t="s">
        <v>485</v>
      </c>
      <c r="B335" s="164"/>
      <c r="C335" s="37" t="s">
        <v>14</v>
      </c>
      <c r="D335" s="37" t="s">
        <v>56</v>
      </c>
      <c r="E335" s="31" t="s">
        <v>481</v>
      </c>
      <c r="F335" s="37"/>
      <c r="G335" s="121">
        <f t="shared" si="9"/>
        <v>97.6</v>
      </c>
    </row>
    <row r="336" spans="1:7" x14ac:dyDescent="0.2">
      <c r="A336" s="30" t="s">
        <v>484</v>
      </c>
      <c r="B336" s="164"/>
      <c r="C336" s="37" t="s">
        <v>14</v>
      </c>
      <c r="D336" s="37" t="s">
        <v>56</v>
      </c>
      <c r="E336" s="31" t="s">
        <v>482</v>
      </c>
      <c r="F336" s="37"/>
      <c r="G336" s="121">
        <f t="shared" si="9"/>
        <v>97.6</v>
      </c>
    </row>
    <row r="337" spans="1:7" ht="24" x14ac:dyDescent="0.2">
      <c r="A337" s="30" t="s">
        <v>483</v>
      </c>
      <c r="B337" s="164"/>
      <c r="C337" s="37" t="s">
        <v>14</v>
      </c>
      <c r="D337" s="37" t="s">
        <v>56</v>
      </c>
      <c r="E337" s="31" t="s">
        <v>490</v>
      </c>
      <c r="F337" s="37"/>
      <c r="G337" s="121">
        <f t="shared" si="9"/>
        <v>97.6</v>
      </c>
    </row>
    <row r="338" spans="1:7" ht="24" x14ac:dyDescent="0.2">
      <c r="A338" s="28" t="s">
        <v>82</v>
      </c>
      <c r="B338" s="164"/>
      <c r="C338" s="3" t="s">
        <v>14</v>
      </c>
      <c r="D338" s="3" t="s">
        <v>56</v>
      </c>
      <c r="E338" s="33" t="s">
        <v>490</v>
      </c>
      <c r="F338" s="3" t="s">
        <v>79</v>
      </c>
      <c r="G338" s="57">
        <v>97.6</v>
      </c>
    </row>
    <row r="339" spans="1:7" x14ac:dyDescent="0.2">
      <c r="A339" s="172" t="s">
        <v>17</v>
      </c>
      <c r="B339" s="189"/>
      <c r="C339" s="167" t="s">
        <v>18</v>
      </c>
      <c r="D339" s="174"/>
      <c r="E339" s="167"/>
      <c r="F339" s="167"/>
      <c r="G339" s="73">
        <f>SUM(G340,G354,G360)</f>
        <v>250.7</v>
      </c>
    </row>
    <row r="340" spans="1:7" x14ac:dyDescent="0.2">
      <c r="A340" s="165" t="s">
        <v>19</v>
      </c>
      <c r="B340" s="189"/>
      <c r="C340" s="166" t="s">
        <v>18</v>
      </c>
      <c r="D340" s="166" t="s">
        <v>12</v>
      </c>
      <c r="E340" s="167"/>
      <c r="F340" s="167"/>
      <c r="G340" s="73">
        <f>SUM(G341,G346)</f>
        <v>67.7</v>
      </c>
    </row>
    <row r="341" spans="1:7" ht="24" x14ac:dyDescent="0.2">
      <c r="A341" s="108" t="s">
        <v>344</v>
      </c>
      <c r="B341" s="189"/>
      <c r="C341" s="40" t="s">
        <v>18</v>
      </c>
      <c r="D341" s="40" t="s">
        <v>12</v>
      </c>
      <c r="E341" s="40" t="s">
        <v>136</v>
      </c>
      <c r="F341" s="40"/>
      <c r="G341" s="73">
        <f>SUM(G342)</f>
        <v>17</v>
      </c>
    </row>
    <row r="342" spans="1:7" x14ac:dyDescent="0.2">
      <c r="A342" s="30" t="s">
        <v>275</v>
      </c>
      <c r="B342" s="189"/>
      <c r="C342" s="40" t="s">
        <v>18</v>
      </c>
      <c r="D342" s="40" t="s">
        <v>12</v>
      </c>
      <c r="E342" s="40" t="s">
        <v>137</v>
      </c>
      <c r="F342" s="41"/>
      <c r="G342" s="73">
        <f>SUM(G343)</f>
        <v>17</v>
      </c>
    </row>
    <row r="343" spans="1:7" x14ac:dyDescent="0.2">
      <c r="A343" s="28" t="s">
        <v>135</v>
      </c>
      <c r="B343" s="189"/>
      <c r="C343" s="40" t="s">
        <v>18</v>
      </c>
      <c r="D343" s="40" t="s">
        <v>12</v>
      </c>
      <c r="E343" s="40" t="s">
        <v>138</v>
      </c>
      <c r="F343" s="41"/>
      <c r="G343" s="73">
        <f>SUM(G344)</f>
        <v>17</v>
      </c>
    </row>
    <row r="344" spans="1:7" x14ac:dyDescent="0.2">
      <c r="A344" s="30" t="s">
        <v>276</v>
      </c>
      <c r="B344" s="189"/>
      <c r="C344" s="40" t="s">
        <v>18</v>
      </c>
      <c r="D344" s="40" t="s">
        <v>12</v>
      </c>
      <c r="E344" s="40" t="s">
        <v>277</v>
      </c>
      <c r="F344" s="41"/>
      <c r="G344" s="73">
        <f>SUM(G345)</f>
        <v>17</v>
      </c>
    </row>
    <row r="345" spans="1:7" ht="24" x14ac:dyDescent="0.2">
      <c r="A345" s="28" t="s">
        <v>82</v>
      </c>
      <c r="B345" s="189"/>
      <c r="C345" s="41" t="s">
        <v>18</v>
      </c>
      <c r="D345" s="41" t="s">
        <v>12</v>
      </c>
      <c r="E345" s="41" t="s">
        <v>277</v>
      </c>
      <c r="F345" s="41" t="s">
        <v>79</v>
      </c>
      <c r="G345" s="39">
        <v>17</v>
      </c>
    </row>
    <row r="346" spans="1:7" ht="24" x14ac:dyDescent="0.2">
      <c r="A346" s="34" t="s">
        <v>347</v>
      </c>
      <c r="B346" s="189"/>
      <c r="C346" s="40" t="s">
        <v>18</v>
      </c>
      <c r="D346" s="40" t="s">
        <v>12</v>
      </c>
      <c r="E346" s="40" t="s">
        <v>186</v>
      </c>
      <c r="F346" s="40"/>
      <c r="G346" s="73">
        <f>SUM(G347)</f>
        <v>50.7</v>
      </c>
    </row>
    <row r="347" spans="1:7" ht="24" x14ac:dyDescent="0.2">
      <c r="A347" s="34" t="s">
        <v>183</v>
      </c>
      <c r="B347" s="189"/>
      <c r="C347" s="40" t="s">
        <v>18</v>
      </c>
      <c r="D347" s="40" t="s">
        <v>12</v>
      </c>
      <c r="E347" s="40" t="s">
        <v>187</v>
      </c>
      <c r="F347" s="41"/>
      <c r="G347" s="73">
        <f>SUM(G348)</f>
        <v>50.7</v>
      </c>
    </row>
    <row r="348" spans="1:7" ht="24" x14ac:dyDescent="0.2">
      <c r="A348" s="34" t="s">
        <v>184</v>
      </c>
      <c r="B348" s="189"/>
      <c r="C348" s="40" t="s">
        <v>18</v>
      </c>
      <c r="D348" s="40" t="s">
        <v>12</v>
      </c>
      <c r="E348" s="40" t="s">
        <v>188</v>
      </c>
      <c r="F348" s="41"/>
      <c r="G348" s="73">
        <f>SUM(G349,G352)</f>
        <v>50.7</v>
      </c>
    </row>
    <row r="349" spans="1:7" ht="60" x14ac:dyDescent="0.2">
      <c r="A349" s="30" t="s">
        <v>302</v>
      </c>
      <c r="B349" s="189"/>
      <c r="C349" s="40" t="s">
        <v>18</v>
      </c>
      <c r="D349" s="40" t="s">
        <v>12</v>
      </c>
      <c r="E349" s="40" t="s">
        <v>266</v>
      </c>
      <c r="F349" s="41"/>
      <c r="G349" s="73">
        <f>SUM(G350:G351)</f>
        <v>50.7</v>
      </c>
    </row>
    <row r="350" spans="1:7" x14ac:dyDescent="0.2">
      <c r="A350" s="28" t="s">
        <v>26</v>
      </c>
      <c r="B350" s="189"/>
      <c r="C350" s="41" t="s">
        <v>18</v>
      </c>
      <c r="D350" s="41" t="s">
        <v>12</v>
      </c>
      <c r="E350" s="40" t="s">
        <v>266</v>
      </c>
      <c r="F350" s="41" t="s">
        <v>80</v>
      </c>
      <c r="G350" s="39">
        <v>10</v>
      </c>
    </row>
    <row r="351" spans="1:7" ht="24" x14ac:dyDescent="0.2">
      <c r="A351" s="28" t="s">
        <v>82</v>
      </c>
      <c r="B351" s="189"/>
      <c r="C351" s="41" t="s">
        <v>18</v>
      </c>
      <c r="D351" s="41" t="s">
        <v>12</v>
      </c>
      <c r="E351" s="41" t="s">
        <v>266</v>
      </c>
      <c r="F351" s="41" t="s">
        <v>79</v>
      </c>
      <c r="G351" s="39">
        <v>40.700000000000003</v>
      </c>
    </row>
    <row r="352" spans="1:7" ht="36" x14ac:dyDescent="0.2">
      <c r="A352" s="30" t="s">
        <v>477</v>
      </c>
      <c r="B352" s="164"/>
      <c r="C352" s="41" t="s">
        <v>18</v>
      </c>
      <c r="D352" s="41" t="s">
        <v>12</v>
      </c>
      <c r="E352" s="40" t="s">
        <v>478</v>
      </c>
      <c r="F352" s="40"/>
      <c r="G352" s="73">
        <f>SUM(G353)</f>
        <v>0</v>
      </c>
    </row>
    <row r="353" spans="1:7" x14ac:dyDescent="0.2">
      <c r="A353" s="28" t="s">
        <v>26</v>
      </c>
      <c r="B353" s="164"/>
      <c r="C353" s="41" t="s">
        <v>18</v>
      </c>
      <c r="D353" s="41" t="s">
        <v>12</v>
      </c>
      <c r="E353" s="41" t="s">
        <v>478</v>
      </c>
      <c r="F353" s="41" t="s">
        <v>80</v>
      </c>
      <c r="G353" s="39"/>
    </row>
    <row r="354" spans="1:7" x14ac:dyDescent="0.2">
      <c r="A354" s="102" t="s">
        <v>310</v>
      </c>
      <c r="B354" s="164"/>
      <c r="C354" s="93" t="s">
        <v>18</v>
      </c>
      <c r="D354" s="93" t="s">
        <v>42</v>
      </c>
      <c r="E354" s="65"/>
      <c r="F354" s="65"/>
      <c r="G354" s="73">
        <f>SUM(G355)</f>
        <v>183</v>
      </c>
    </row>
    <row r="355" spans="1:7" ht="36" x14ac:dyDescent="0.2">
      <c r="A355" s="30" t="s">
        <v>349</v>
      </c>
      <c r="B355" s="164"/>
      <c r="C355" s="31" t="s">
        <v>18</v>
      </c>
      <c r="D355" s="31" t="s">
        <v>42</v>
      </c>
      <c r="E355" s="31" t="s">
        <v>311</v>
      </c>
      <c r="F355" s="33"/>
      <c r="G355" s="73">
        <f>SUM(G356)</f>
        <v>183</v>
      </c>
    </row>
    <row r="356" spans="1:7" x14ac:dyDescent="0.2">
      <c r="A356" s="47" t="s">
        <v>312</v>
      </c>
      <c r="B356" s="164"/>
      <c r="C356" s="33" t="s">
        <v>18</v>
      </c>
      <c r="D356" s="33" t="s">
        <v>42</v>
      </c>
      <c r="E356" s="31" t="s">
        <v>313</v>
      </c>
      <c r="F356" s="33"/>
      <c r="G356" s="73">
        <f>SUM(G357)</f>
        <v>183</v>
      </c>
    </row>
    <row r="357" spans="1:7" x14ac:dyDescent="0.2">
      <c r="A357" s="47" t="s">
        <v>314</v>
      </c>
      <c r="B357" s="164"/>
      <c r="C357" s="37" t="s">
        <v>18</v>
      </c>
      <c r="D357" s="37" t="s">
        <v>42</v>
      </c>
      <c r="E357" s="31" t="s">
        <v>315</v>
      </c>
      <c r="F357" s="33"/>
      <c r="G357" s="73">
        <f>SUM(G358)</f>
        <v>183</v>
      </c>
    </row>
    <row r="358" spans="1:7" x14ac:dyDescent="0.2">
      <c r="A358" s="30" t="s">
        <v>322</v>
      </c>
      <c r="B358" s="164"/>
      <c r="C358" s="33" t="s">
        <v>18</v>
      </c>
      <c r="D358" s="33" t="s">
        <v>42</v>
      </c>
      <c r="E358" s="31" t="s">
        <v>316</v>
      </c>
      <c r="F358" s="33"/>
      <c r="G358" s="73">
        <f>SUM(G359)</f>
        <v>183</v>
      </c>
    </row>
    <row r="359" spans="1:7" x14ac:dyDescent="0.2">
      <c r="A359" s="28" t="s">
        <v>26</v>
      </c>
      <c r="B359" s="164"/>
      <c r="C359" s="3" t="s">
        <v>18</v>
      </c>
      <c r="D359" s="3" t="s">
        <v>42</v>
      </c>
      <c r="E359" s="33" t="s">
        <v>316</v>
      </c>
      <c r="F359" s="33" t="s">
        <v>80</v>
      </c>
      <c r="G359" s="39">
        <v>183</v>
      </c>
    </row>
    <row r="360" spans="1:7" x14ac:dyDescent="0.2">
      <c r="A360" s="55" t="s">
        <v>59</v>
      </c>
      <c r="B360" s="175"/>
      <c r="C360" s="38" t="s">
        <v>18</v>
      </c>
      <c r="D360" s="38" t="s">
        <v>49</v>
      </c>
      <c r="E360" s="38"/>
      <c r="F360" s="38"/>
      <c r="G360" s="73">
        <f>SUM(G361,G366)</f>
        <v>0</v>
      </c>
    </row>
    <row r="361" spans="1:7" ht="24" x14ac:dyDescent="0.2">
      <c r="A361" s="34" t="s">
        <v>344</v>
      </c>
      <c r="B361" s="175"/>
      <c r="C361" s="40" t="s">
        <v>18</v>
      </c>
      <c r="D361" s="40" t="s">
        <v>49</v>
      </c>
      <c r="E361" s="40" t="s">
        <v>136</v>
      </c>
      <c r="F361" s="31"/>
      <c r="G361" s="73">
        <f>SUM(G362)</f>
        <v>0</v>
      </c>
    </row>
    <row r="362" spans="1:7" x14ac:dyDescent="0.2">
      <c r="A362" s="30" t="s">
        <v>275</v>
      </c>
      <c r="B362" s="175"/>
      <c r="C362" s="40" t="s">
        <v>18</v>
      </c>
      <c r="D362" s="40" t="s">
        <v>49</v>
      </c>
      <c r="E362" s="40" t="s">
        <v>137</v>
      </c>
      <c r="F362" s="31"/>
      <c r="G362" s="73">
        <f>SUM(G363)</f>
        <v>0</v>
      </c>
    </row>
    <row r="363" spans="1:7" x14ac:dyDescent="0.2">
      <c r="A363" s="28" t="s">
        <v>135</v>
      </c>
      <c r="B363" s="175"/>
      <c r="C363" s="40" t="s">
        <v>18</v>
      </c>
      <c r="D363" s="40" t="s">
        <v>49</v>
      </c>
      <c r="E363" s="40" t="s">
        <v>138</v>
      </c>
      <c r="F363" s="31"/>
      <c r="G363" s="73">
        <f>SUM(G364)</f>
        <v>0</v>
      </c>
    </row>
    <row r="364" spans="1:7" ht="24" x14ac:dyDescent="0.2">
      <c r="A364" s="30" t="s">
        <v>432</v>
      </c>
      <c r="B364" s="175"/>
      <c r="C364" s="40" t="s">
        <v>18</v>
      </c>
      <c r="D364" s="40" t="s">
        <v>49</v>
      </c>
      <c r="E364" s="40" t="s">
        <v>433</v>
      </c>
      <c r="F364" s="31"/>
      <c r="G364" s="73">
        <f>SUM(G365)</f>
        <v>0</v>
      </c>
    </row>
    <row r="365" spans="1:7" ht="24" x14ac:dyDescent="0.2">
      <c r="A365" s="28" t="s">
        <v>82</v>
      </c>
      <c r="B365" s="175"/>
      <c r="C365" s="33" t="s">
        <v>18</v>
      </c>
      <c r="D365" s="33" t="s">
        <v>49</v>
      </c>
      <c r="E365" s="41" t="s">
        <v>433</v>
      </c>
      <c r="F365" s="3" t="s">
        <v>79</v>
      </c>
      <c r="G365" s="39"/>
    </row>
    <row r="366" spans="1:7" ht="24" x14ac:dyDescent="0.2">
      <c r="A366" s="30" t="s">
        <v>346</v>
      </c>
      <c r="B366" s="175"/>
      <c r="C366" s="31" t="s">
        <v>18</v>
      </c>
      <c r="D366" s="31" t="s">
        <v>49</v>
      </c>
      <c r="E366" s="40" t="s">
        <v>158</v>
      </c>
      <c r="F366" s="3"/>
      <c r="G366" s="73">
        <f>SUM(G367)</f>
        <v>0</v>
      </c>
    </row>
    <row r="367" spans="1:7" ht="24" x14ac:dyDescent="0.2">
      <c r="A367" s="30" t="s">
        <v>156</v>
      </c>
      <c r="B367" s="175"/>
      <c r="C367" s="31" t="s">
        <v>18</v>
      </c>
      <c r="D367" s="31" t="s">
        <v>49</v>
      </c>
      <c r="E367" s="40" t="s">
        <v>496</v>
      </c>
      <c r="F367" s="3"/>
      <c r="G367" s="73">
        <f>SUM(G368)</f>
        <v>0</v>
      </c>
    </row>
    <row r="368" spans="1:7" x14ac:dyDescent="0.2">
      <c r="A368" s="28" t="s">
        <v>493</v>
      </c>
      <c r="B368" s="175"/>
      <c r="C368" s="31" t="s">
        <v>18</v>
      </c>
      <c r="D368" s="31" t="s">
        <v>49</v>
      </c>
      <c r="E368" s="40" t="s">
        <v>495</v>
      </c>
      <c r="F368" s="3"/>
      <c r="G368" s="73">
        <f>SUM(G369)</f>
        <v>0</v>
      </c>
    </row>
    <row r="369" spans="1:7" x14ac:dyDescent="0.2">
      <c r="A369" s="30" t="s">
        <v>497</v>
      </c>
      <c r="B369" s="175"/>
      <c r="C369" s="31" t="s">
        <v>18</v>
      </c>
      <c r="D369" s="31" t="s">
        <v>49</v>
      </c>
      <c r="E369" s="40" t="s">
        <v>494</v>
      </c>
      <c r="F369" s="3"/>
      <c r="G369" s="73">
        <f>SUM(G370)</f>
        <v>0</v>
      </c>
    </row>
    <row r="370" spans="1:7" x14ac:dyDescent="0.2">
      <c r="A370" s="28" t="s">
        <v>26</v>
      </c>
      <c r="B370" s="175"/>
      <c r="C370" s="33" t="s">
        <v>18</v>
      </c>
      <c r="D370" s="33" t="s">
        <v>49</v>
      </c>
      <c r="E370" s="41" t="s">
        <v>494</v>
      </c>
      <c r="F370" s="3" t="s">
        <v>80</v>
      </c>
      <c r="G370" s="39">
        <v>0</v>
      </c>
    </row>
    <row r="371" spans="1:7" x14ac:dyDescent="0.2">
      <c r="A371" s="53" t="s">
        <v>41</v>
      </c>
      <c r="B371" s="164"/>
      <c r="C371" s="72" t="s">
        <v>42</v>
      </c>
      <c r="D371" s="37"/>
      <c r="E371" s="65"/>
      <c r="F371" s="65"/>
      <c r="G371" s="73">
        <f>SUM(G372,G392)</f>
        <v>410.5</v>
      </c>
    </row>
    <row r="372" spans="1:7" x14ac:dyDescent="0.2">
      <c r="A372" s="102" t="s">
        <v>50</v>
      </c>
      <c r="B372" s="164"/>
      <c r="C372" s="93" t="s">
        <v>42</v>
      </c>
      <c r="D372" s="93" t="s">
        <v>25</v>
      </c>
      <c r="E372" s="65"/>
      <c r="F372" s="65"/>
      <c r="G372" s="73">
        <f>SUM(G378,G373)</f>
        <v>410.5</v>
      </c>
    </row>
    <row r="373" spans="1:7" ht="1.5" customHeight="1" x14ac:dyDescent="0.2">
      <c r="A373" s="30" t="s">
        <v>349</v>
      </c>
      <c r="B373" s="164"/>
      <c r="C373" s="40" t="s">
        <v>42</v>
      </c>
      <c r="D373" s="105" t="s">
        <v>25</v>
      </c>
      <c r="E373" s="106" t="s">
        <v>311</v>
      </c>
      <c r="F373" s="50"/>
      <c r="G373" s="94">
        <f>SUM(G374)</f>
        <v>0</v>
      </c>
    </row>
    <row r="374" spans="1:7" hidden="1" x14ac:dyDescent="0.2">
      <c r="A374" s="30" t="s">
        <v>370</v>
      </c>
      <c r="B374" s="164"/>
      <c r="C374" s="40" t="s">
        <v>42</v>
      </c>
      <c r="D374" s="40" t="s">
        <v>25</v>
      </c>
      <c r="E374" s="40" t="s">
        <v>367</v>
      </c>
      <c r="F374" s="3"/>
      <c r="G374" s="73">
        <f>SUM(G375)</f>
        <v>0</v>
      </c>
    </row>
    <row r="375" spans="1:7" hidden="1" x14ac:dyDescent="0.2">
      <c r="A375" s="30" t="s">
        <v>371</v>
      </c>
      <c r="B375" s="164"/>
      <c r="C375" s="40" t="s">
        <v>42</v>
      </c>
      <c r="D375" s="40" t="s">
        <v>25</v>
      </c>
      <c r="E375" s="40" t="s">
        <v>366</v>
      </c>
      <c r="F375" s="3"/>
      <c r="G375" s="73">
        <f>SUM(G376)</f>
        <v>0</v>
      </c>
    </row>
    <row r="376" spans="1:7" ht="24" hidden="1" x14ac:dyDescent="0.2">
      <c r="A376" s="30" t="s">
        <v>386</v>
      </c>
      <c r="B376" s="164"/>
      <c r="C376" s="33" t="s">
        <v>42</v>
      </c>
      <c r="D376" s="33" t="s">
        <v>25</v>
      </c>
      <c r="E376" s="31" t="s">
        <v>415</v>
      </c>
      <c r="F376" s="33"/>
      <c r="G376" s="73">
        <f>SUM(G377)</f>
        <v>0</v>
      </c>
    </row>
    <row r="377" spans="1:7" hidden="1" x14ac:dyDescent="0.2">
      <c r="A377" s="28" t="s">
        <v>26</v>
      </c>
      <c r="B377" s="164"/>
      <c r="C377" s="3" t="s">
        <v>42</v>
      </c>
      <c r="D377" s="3" t="s">
        <v>25</v>
      </c>
      <c r="E377" s="33" t="s">
        <v>415</v>
      </c>
      <c r="F377" s="33" t="s">
        <v>80</v>
      </c>
      <c r="G377" s="39"/>
    </row>
    <row r="378" spans="1:7" ht="36" x14ac:dyDescent="0.2">
      <c r="A378" s="47" t="s">
        <v>358</v>
      </c>
      <c r="B378" s="164"/>
      <c r="C378" s="31" t="s">
        <v>42</v>
      </c>
      <c r="D378" s="31" t="s">
        <v>25</v>
      </c>
      <c r="E378" s="31" t="s">
        <v>150</v>
      </c>
      <c r="F378" s="33"/>
      <c r="G378" s="73">
        <f>SUM(G379)</f>
        <v>410.5</v>
      </c>
    </row>
    <row r="379" spans="1:7" ht="24" x14ac:dyDescent="0.2">
      <c r="A379" s="47" t="s">
        <v>148</v>
      </c>
      <c r="B379" s="164"/>
      <c r="C379" s="33" t="s">
        <v>42</v>
      </c>
      <c r="D379" s="33" t="s">
        <v>25</v>
      </c>
      <c r="E379" s="31" t="s">
        <v>151</v>
      </c>
      <c r="F379" s="33"/>
      <c r="G379" s="73">
        <f>SUM(G380,G387)</f>
        <v>410.5</v>
      </c>
    </row>
    <row r="380" spans="1:7" ht="24" x14ac:dyDescent="0.2">
      <c r="A380" s="47" t="s">
        <v>149</v>
      </c>
      <c r="B380" s="164"/>
      <c r="C380" s="37" t="s">
        <v>42</v>
      </c>
      <c r="D380" s="37" t="s">
        <v>25</v>
      </c>
      <c r="E380" s="31" t="s">
        <v>153</v>
      </c>
      <c r="F380" s="33"/>
      <c r="G380" s="73">
        <f>SUM(G381,G383,G385)</f>
        <v>410.5</v>
      </c>
    </row>
    <row r="381" spans="1:7" ht="1.5" customHeight="1" x14ac:dyDescent="0.2">
      <c r="A381" s="30" t="s">
        <v>420</v>
      </c>
      <c r="B381" s="164"/>
      <c r="C381" s="33" t="s">
        <v>42</v>
      </c>
      <c r="D381" s="33" t="s">
        <v>25</v>
      </c>
      <c r="E381" s="31" t="s">
        <v>419</v>
      </c>
      <c r="F381" s="33"/>
      <c r="G381" s="73">
        <f>SUM(G382)</f>
        <v>0</v>
      </c>
    </row>
    <row r="382" spans="1:7" hidden="1" x14ac:dyDescent="0.2">
      <c r="A382" s="28" t="s">
        <v>26</v>
      </c>
      <c r="B382" s="164"/>
      <c r="C382" s="3" t="s">
        <v>42</v>
      </c>
      <c r="D382" s="3" t="s">
        <v>25</v>
      </c>
      <c r="E382" s="33" t="s">
        <v>419</v>
      </c>
      <c r="F382" s="33" t="s">
        <v>80</v>
      </c>
      <c r="G382" s="39"/>
    </row>
    <row r="383" spans="1:7" ht="36" x14ac:dyDescent="0.2">
      <c r="A383" s="30" t="s">
        <v>152</v>
      </c>
      <c r="B383" s="164"/>
      <c r="C383" s="33" t="s">
        <v>42</v>
      </c>
      <c r="D383" s="33" t="s">
        <v>25</v>
      </c>
      <c r="E383" s="31" t="s">
        <v>155</v>
      </c>
      <c r="F383" s="33"/>
      <c r="G383" s="73">
        <f>SUM(G384)</f>
        <v>410.5</v>
      </c>
    </row>
    <row r="384" spans="1:7" x14ac:dyDescent="0.2">
      <c r="A384" s="28" t="s">
        <v>26</v>
      </c>
      <c r="B384" s="164"/>
      <c r="C384" s="3" t="s">
        <v>42</v>
      </c>
      <c r="D384" s="3" t="s">
        <v>25</v>
      </c>
      <c r="E384" s="33" t="s">
        <v>155</v>
      </c>
      <c r="F384" s="33" t="s">
        <v>80</v>
      </c>
      <c r="G384" s="39">
        <v>410.5</v>
      </c>
    </row>
    <row r="385" spans="1:7" ht="36" x14ac:dyDescent="0.2">
      <c r="A385" s="30" t="s">
        <v>417</v>
      </c>
      <c r="B385" s="164"/>
      <c r="C385" s="33" t="s">
        <v>42</v>
      </c>
      <c r="D385" s="33" t="s">
        <v>25</v>
      </c>
      <c r="E385" s="31" t="s">
        <v>416</v>
      </c>
      <c r="F385" s="33"/>
      <c r="G385" s="73">
        <f>SUM(G386)</f>
        <v>0</v>
      </c>
    </row>
    <row r="386" spans="1:7" x14ac:dyDescent="0.2">
      <c r="A386" s="28" t="s">
        <v>26</v>
      </c>
      <c r="B386" s="164"/>
      <c r="C386" s="3" t="s">
        <v>42</v>
      </c>
      <c r="D386" s="3" t="s">
        <v>25</v>
      </c>
      <c r="E386" s="33" t="s">
        <v>416</v>
      </c>
      <c r="F386" s="33" t="s">
        <v>80</v>
      </c>
      <c r="G386" s="39"/>
    </row>
    <row r="387" spans="1:7" ht="24" x14ac:dyDescent="0.2">
      <c r="A387" s="47" t="s">
        <v>385</v>
      </c>
      <c r="B387" s="164"/>
      <c r="C387" s="37" t="s">
        <v>42</v>
      </c>
      <c r="D387" s="37" t="s">
        <v>25</v>
      </c>
      <c r="E387" s="31" t="s">
        <v>395</v>
      </c>
      <c r="F387" s="33"/>
      <c r="G387" s="73">
        <f>SUM(G388,G390)</f>
        <v>0</v>
      </c>
    </row>
    <row r="388" spans="1:7" ht="24" x14ac:dyDescent="0.2">
      <c r="A388" s="30" t="s">
        <v>387</v>
      </c>
      <c r="B388" s="164"/>
      <c r="C388" s="33" t="s">
        <v>42</v>
      </c>
      <c r="D388" s="33" t="s">
        <v>25</v>
      </c>
      <c r="E388" s="31" t="s">
        <v>396</v>
      </c>
      <c r="F388" s="33"/>
      <c r="G388" s="73">
        <f>SUM(G389)</f>
        <v>0</v>
      </c>
    </row>
    <row r="389" spans="1:7" x14ac:dyDescent="0.2">
      <c r="A389" s="28" t="s">
        <v>26</v>
      </c>
      <c r="B389" s="164"/>
      <c r="C389" s="3" t="s">
        <v>42</v>
      </c>
      <c r="D389" s="3" t="s">
        <v>25</v>
      </c>
      <c r="E389" s="33" t="s">
        <v>396</v>
      </c>
      <c r="F389" s="33" t="s">
        <v>80</v>
      </c>
      <c r="G389" s="39"/>
    </row>
    <row r="390" spans="1:7" ht="36" x14ac:dyDescent="0.2">
      <c r="A390" s="30" t="s">
        <v>388</v>
      </c>
      <c r="B390" s="164"/>
      <c r="C390" s="33" t="s">
        <v>42</v>
      </c>
      <c r="D390" s="33" t="s">
        <v>25</v>
      </c>
      <c r="E390" s="31" t="s">
        <v>397</v>
      </c>
      <c r="F390" s="33"/>
      <c r="G390" s="73">
        <f>SUM(G391)</f>
        <v>0</v>
      </c>
    </row>
    <row r="391" spans="1:7" x14ac:dyDescent="0.2">
      <c r="A391" s="28" t="s">
        <v>26</v>
      </c>
      <c r="B391" s="164"/>
      <c r="C391" s="3" t="s">
        <v>42</v>
      </c>
      <c r="D391" s="3" t="s">
        <v>25</v>
      </c>
      <c r="E391" s="33" t="s">
        <v>397</v>
      </c>
      <c r="F391" s="33" t="s">
        <v>80</v>
      </c>
      <c r="G391" s="39"/>
    </row>
    <row r="392" spans="1:7" x14ac:dyDescent="0.2">
      <c r="A392" s="55" t="s">
        <v>44</v>
      </c>
      <c r="B392" s="164"/>
      <c r="C392" s="38" t="s">
        <v>42</v>
      </c>
      <c r="D392" s="38" t="s">
        <v>14</v>
      </c>
      <c r="E392" s="38"/>
      <c r="F392" s="38"/>
      <c r="G392" s="73">
        <f>SUM(G393,G400)</f>
        <v>0</v>
      </c>
    </row>
    <row r="393" spans="1:7" ht="24" x14ac:dyDescent="0.2">
      <c r="A393" s="126" t="s">
        <v>346</v>
      </c>
      <c r="B393" s="164"/>
      <c r="C393" s="31" t="s">
        <v>42</v>
      </c>
      <c r="D393" s="31" t="s">
        <v>14</v>
      </c>
      <c r="E393" s="31" t="s">
        <v>158</v>
      </c>
      <c r="F393" s="33"/>
      <c r="G393" s="91">
        <f>SUM(G394)</f>
        <v>0</v>
      </c>
    </row>
    <row r="394" spans="1:7" ht="24" x14ac:dyDescent="0.2">
      <c r="A394" s="30" t="s">
        <v>156</v>
      </c>
      <c r="B394" s="164"/>
      <c r="C394" s="31" t="s">
        <v>42</v>
      </c>
      <c r="D394" s="31" t="s">
        <v>14</v>
      </c>
      <c r="E394" s="31" t="s">
        <v>159</v>
      </c>
      <c r="F394" s="33"/>
      <c r="G394" s="91">
        <f>SUM(G395)</f>
        <v>0</v>
      </c>
    </row>
    <row r="395" spans="1:7" ht="24" x14ac:dyDescent="0.2">
      <c r="A395" s="52" t="s">
        <v>461</v>
      </c>
      <c r="B395" s="164"/>
      <c r="C395" s="37" t="s">
        <v>42</v>
      </c>
      <c r="D395" s="37" t="s">
        <v>14</v>
      </c>
      <c r="E395" s="31" t="s">
        <v>160</v>
      </c>
      <c r="F395" s="38"/>
      <c r="G395" s="73">
        <f>SUM(G396,G398)</f>
        <v>0</v>
      </c>
    </row>
    <row r="396" spans="1:7" ht="48" x14ac:dyDescent="0.2">
      <c r="A396" s="30" t="s">
        <v>304</v>
      </c>
      <c r="B396" s="164"/>
      <c r="C396" s="37" t="s">
        <v>42</v>
      </c>
      <c r="D396" s="37" t="s">
        <v>14</v>
      </c>
      <c r="E396" s="31" t="s">
        <v>161</v>
      </c>
      <c r="F396" s="33"/>
      <c r="G396" s="73">
        <f>SUM(G397)</f>
        <v>0</v>
      </c>
    </row>
    <row r="397" spans="1:7" x14ac:dyDescent="0.2">
      <c r="A397" s="28" t="s">
        <v>26</v>
      </c>
      <c r="B397" s="164"/>
      <c r="C397" s="33" t="s">
        <v>42</v>
      </c>
      <c r="D397" s="33" t="s">
        <v>14</v>
      </c>
      <c r="E397" s="33" t="s">
        <v>161</v>
      </c>
      <c r="F397" s="33" t="s">
        <v>80</v>
      </c>
      <c r="G397" s="46">
        <v>0</v>
      </c>
    </row>
    <row r="398" spans="1:7" ht="36" x14ac:dyDescent="0.2">
      <c r="A398" s="30" t="s">
        <v>418</v>
      </c>
      <c r="B398" s="164"/>
      <c r="C398" s="37" t="s">
        <v>42</v>
      </c>
      <c r="D398" s="37" t="s">
        <v>14</v>
      </c>
      <c r="E398" s="31" t="s">
        <v>317</v>
      </c>
      <c r="F398" s="33"/>
      <c r="G398" s="73">
        <f>SUM(G399)</f>
        <v>0</v>
      </c>
    </row>
    <row r="399" spans="1:7" x14ac:dyDescent="0.2">
      <c r="A399" s="28" t="s">
        <v>26</v>
      </c>
      <c r="B399" s="164"/>
      <c r="C399" s="33" t="s">
        <v>42</v>
      </c>
      <c r="D399" s="33" t="s">
        <v>14</v>
      </c>
      <c r="E399" s="33" t="s">
        <v>317</v>
      </c>
      <c r="F399" s="33" t="s">
        <v>80</v>
      </c>
      <c r="G399" s="46">
        <v>0</v>
      </c>
    </row>
    <row r="400" spans="1:7" ht="36" x14ac:dyDescent="0.2">
      <c r="A400" s="47" t="s">
        <v>354</v>
      </c>
      <c r="B400" s="164"/>
      <c r="C400" s="31" t="s">
        <v>42</v>
      </c>
      <c r="D400" s="31" t="s">
        <v>14</v>
      </c>
      <c r="E400" s="31" t="s">
        <v>311</v>
      </c>
      <c r="F400" s="33"/>
      <c r="G400" s="68">
        <v>0</v>
      </c>
    </row>
    <row r="401" spans="1:7" x14ac:dyDescent="0.2">
      <c r="A401" s="30" t="s">
        <v>370</v>
      </c>
      <c r="B401" s="164"/>
      <c r="C401" s="31" t="s">
        <v>42</v>
      </c>
      <c r="D401" s="31" t="s">
        <v>14</v>
      </c>
      <c r="E401" s="31" t="s">
        <v>367</v>
      </c>
      <c r="F401" s="33"/>
      <c r="G401" s="68">
        <f>SUM(G402)</f>
        <v>0</v>
      </c>
    </row>
    <row r="402" spans="1:7" x14ac:dyDescent="0.2">
      <c r="A402" s="34" t="s">
        <v>462</v>
      </c>
      <c r="B402" s="164"/>
      <c r="C402" s="31" t="s">
        <v>42</v>
      </c>
      <c r="D402" s="31" t="s">
        <v>14</v>
      </c>
      <c r="E402" s="31" t="s">
        <v>458</v>
      </c>
      <c r="F402" s="33"/>
      <c r="G402" s="68">
        <f>SUM(G403)</f>
        <v>0</v>
      </c>
    </row>
    <row r="403" spans="1:7" ht="24" x14ac:dyDescent="0.2">
      <c r="A403" s="30" t="s">
        <v>460</v>
      </c>
      <c r="B403" s="164"/>
      <c r="C403" s="31" t="s">
        <v>42</v>
      </c>
      <c r="D403" s="31" t="s">
        <v>14</v>
      </c>
      <c r="E403" s="31" t="s">
        <v>459</v>
      </c>
      <c r="F403" s="33"/>
      <c r="G403" s="68">
        <f>SUM(G404)</f>
        <v>0</v>
      </c>
    </row>
    <row r="404" spans="1:7" x14ac:dyDescent="0.2">
      <c r="A404" s="28" t="s">
        <v>26</v>
      </c>
      <c r="B404" s="164"/>
      <c r="C404" s="33" t="s">
        <v>42</v>
      </c>
      <c r="D404" s="33" t="s">
        <v>14</v>
      </c>
      <c r="E404" s="33" t="s">
        <v>459</v>
      </c>
      <c r="F404" s="33" t="s">
        <v>80</v>
      </c>
      <c r="G404" s="46"/>
    </row>
    <row r="405" spans="1:7" x14ac:dyDescent="0.2">
      <c r="A405" s="53" t="s">
        <v>21</v>
      </c>
      <c r="B405" s="8"/>
      <c r="C405" s="72" t="s">
        <v>22</v>
      </c>
      <c r="D405" s="72"/>
      <c r="E405" s="61"/>
      <c r="F405" s="61"/>
      <c r="G405" s="96">
        <f>SUM(G406,G427,G464,G499,G487)</f>
        <v>64765.799999999988</v>
      </c>
    </row>
    <row r="406" spans="1:7" x14ac:dyDescent="0.2">
      <c r="A406" s="55" t="s">
        <v>23</v>
      </c>
      <c r="B406" s="8"/>
      <c r="C406" s="93" t="s">
        <v>22</v>
      </c>
      <c r="D406" s="93" t="s">
        <v>12</v>
      </c>
      <c r="E406" s="38"/>
      <c r="F406" s="38"/>
      <c r="G406" s="96">
        <f>SUM(G407,G422)</f>
        <v>15460.9</v>
      </c>
    </row>
    <row r="407" spans="1:7" ht="24" x14ac:dyDescent="0.2">
      <c r="A407" s="34" t="s">
        <v>344</v>
      </c>
      <c r="B407" s="8"/>
      <c r="C407" s="31" t="s">
        <v>22</v>
      </c>
      <c r="D407" s="31" t="s">
        <v>12</v>
      </c>
      <c r="E407" s="31" t="s">
        <v>136</v>
      </c>
      <c r="F407" s="31"/>
      <c r="G407" s="73">
        <f>SUM(G408)</f>
        <v>15460.9</v>
      </c>
    </row>
    <row r="408" spans="1:7" ht="24" x14ac:dyDescent="0.2">
      <c r="A408" s="30" t="s">
        <v>162</v>
      </c>
      <c r="B408" s="8"/>
      <c r="C408" s="3" t="s">
        <v>22</v>
      </c>
      <c r="D408" s="3" t="s">
        <v>12</v>
      </c>
      <c r="E408" s="31" t="s">
        <v>165</v>
      </c>
      <c r="F408" s="33"/>
      <c r="G408" s="96">
        <f>SUM(G409)</f>
        <v>15460.9</v>
      </c>
    </row>
    <row r="409" spans="1:7" x14ac:dyDescent="0.2">
      <c r="A409" s="34" t="s">
        <v>163</v>
      </c>
      <c r="B409" s="8"/>
      <c r="C409" s="37" t="s">
        <v>22</v>
      </c>
      <c r="D409" s="37" t="s">
        <v>12</v>
      </c>
      <c r="E409" s="31" t="s">
        <v>166</v>
      </c>
      <c r="F409" s="31"/>
      <c r="G409" s="96">
        <f>SUM(G410,G416,G418,G420,G414,G412)</f>
        <v>15460.9</v>
      </c>
    </row>
    <row r="410" spans="1:7" x14ac:dyDescent="0.2">
      <c r="A410" s="30" t="s">
        <v>164</v>
      </c>
      <c r="B410" s="8"/>
      <c r="C410" s="37" t="s">
        <v>22</v>
      </c>
      <c r="D410" s="37" t="s">
        <v>12</v>
      </c>
      <c r="E410" s="31" t="s">
        <v>167</v>
      </c>
      <c r="F410" s="33"/>
      <c r="G410" s="96">
        <f>SUM(G411)</f>
        <v>3859.1</v>
      </c>
    </row>
    <row r="411" spans="1:7" ht="24" x14ac:dyDescent="0.2">
      <c r="A411" s="28" t="s">
        <v>82</v>
      </c>
      <c r="B411" s="8"/>
      <c r="C411" s="3" t="s">
        <v>22</v>
      </c>
      <c r="D411" s="3" t="s">
        <v>12</v>
      </c>
      <c r="E411" s="33" t="s">
        <v>167</v>
      </c>
      <c r="F411" s="33" t="s">
        <v>79</v>
      </c>
      <c r="G411" s="32">
        <v>3859.1</v>
      </c>
    </row>
    <row r="412" spans="1:7" ht="1.5" customHeight="1" x14ac:dyDescent="0.2">
      <c r="A412" s="30" t="s">
        <v>329</v>
      </c>
      <c r="B412" s="8"/>
      <c r="C412" s="37" t="s">
        <v>22</v>
      </c>
      <c r="D412" s="37" t="s">
        <v>12</v>
      </c>
      <c r="E412" s="31" t="s">
        <v>389</v>
      </c>
      <c r="F412" s="31"/>
      <c r="G412" s="96">
        <f>SUM(G413)</f>
        <v>0</v>
      </c>
    </row>
    <row r="413" spans="1:7" ht="24" hidden="1" x14ac:dyDescent="0.2">
      <c r="A413" s="28" t="s">
        <v>82</v>
      </c>
      <c r="B413" s="8"/>
      <c r="C413" s="3" t="s">
        <v>22</v>
      </c>
      <c r="D413" s="3" t="s">
        <v>12</v>
      </c>
      <c r="E413" s="33" t="s">
        <v>389</v>
      </c>
      <c r="F413" s="33" t="s">
        <v>79</v>
      </c>
      <c r="G413" s="32"/>
    </row>
    <row r="414" spans="1:7" ht="24" hidden="1" x14ac:dyDescent="0.2">
      <c r="A414" s="30" t="s">
        <v>340</v>
      </c>
      <c r="B414" s="8"/>
      <c r="C414" s="37" t="s">
        <v>22</v>
      </c>
      <c r="D414" s="37" t="s">
        <v>12</v>
      </c>
      <c r="E414" s="31" t="s">
        <v>374</v>
      </c>
      <c r="F414" s="31"/>
      <c r="G414" s="96">
        <f>SUM(G415)</f>
        <v>0</v>
      </c>
    </row>
    <row r="415" spans="1:7" ht="24" hidden="1" x14ac:dyDescent="0.2">
      <c r="A415" s="28" t="s">
        <v>82</v>
      </c>
      <c r="B415" s="8"/>
      <c r="C415" s="3" t="s">
        <v>22</v>
      </c>
      <c r="D415" s="3" t="s">
        <v>12</v>
      </c>
      <c r="E415" s="33" t="s">
        <v>374</v>
      </c>
      <c r="F415" s="33" t="s">
        <v>79</v>
      </c>
      <c r="G415" s="32"/>
    </row>
    <row r="416" spans="1:7" ht="48" x14ac:dyDescent="0.2">
      <c r="A416" s="34" t="s">
        <v>168</v>
      </c>
      <c r="B416" s="8"/>
      <c r="C416" s="37" t="s">
        <v>22</v>
      </c>
      <c r="D416" s="37" t="s">
        <v>12</v>
      </c>
      <c r="E416" s="31" t="s">
        <v>169</v>
      </c>
      <c r="F416" s="31"/>
      <c r="G416" s="96">
        <f>SUM(G417)</f>
        <v>69</v>
      </c>
    </row>
    <row r="417" spans="1:7" ht="24" x14ac:dyDescent="0.2">
      <c r="A417" s="28" t="s">
        <v>82</v>
      </c>
      <c r="B417" s="8"/>
      <c r="C417" s="3" t="s">
        <v>22</v>
      </c>
      <c r="D417" s="3" t="s">
        <v>12</v>
      </c>
      <c r="E417" s="33" t="s">
        <v>169</v>
      </c>
      <c r="F417" s="33" t="s">
        <v>79</v>
      </c>
      <c r="G417" s="32">
        <v>69</v>
      </c>
    </row>
    <row r="418" spans="1:7" ht="60" x14ac:dyDescent="0.2">
      <c r="A418" s="34" t="s">
        <v>256</v>
      </c>
      <c r="B418" s="8"/>
      <c r="C418" s="37" t="s">
        <v>22</v>
      </c>
      <c r="D418" s="37" t="s">
        <v>12</v>
      </c>
      <c r="E418" s="31" t="s">
        <v>170</v>
      </c>
      <c r="F418" s="33"/>
      <c r="G418" s="96">
        <f>SUM(G419)</f>
        <v>11532.8</v>
      </c>
    </row>
    <row r="419" spans="1:7" ht="24" x14ac:dyDescent="0.2">
      <c r="A419" s="28" t="s">
        <v>82</v>
      </c>
      <c r="B419" s="9"/>
      <c r="C419" s="3" t="s">
        <v>22</v>
      </c>
      <c r="D419" s="3" t="s">
        <v>12</v>
      </c>
      <c r="E419" s="33" t="s">
        <v>170</v>
      </c>
      <c r="F419" s="33" t="s">
        <v>79</v>
      </c>
      <c r="G419" s="32">
        <v>11532.8</v>
      </c>
    </row>
    <row r="420" spans="1:7" ht="24" hidden="1" x14ac:dyDescent="0.2">
      <c r="A420" s="30" t="s">
        <v>171</v>
      </c>
      <c r="B420" s="8"/>
      <c r="C420" s="37" t="s">
        <v>22</v>
      </c>
      <c r="D420" s="37" t="s">
        <v>12</v>
      </c>
      <c r="E420" s="31" t="s">
        <v>172</v>
      </c>
      <c r="F420" s="33"/>
      <c r="G420" s="96">
        <f>SUM(G421)</f>
        <v>0</v>
      </c>
    </row>
    <row r="421" spans="1:7" ht="24" hidden="1" x14ac:dyDescent="0.2">
      <c r="A421" s="28" t="s">
        <v>82</v>
      </c>
      <c r="B421" s="8"/>
      <c r="C421" s="3" t="s">
        <v>22</v>
      </c>
      <c r="D421" s="3" t="s">
        <v>12</v>
      </c>
      <c r="E421" s="33" t="s">
        <v>172</v>
      </c>
      <c r="F421" s="33" t="s">
        <v>79</v>
      </c>
      <c r="G421" s="32">
        <v>0</v>
      </c>
    </row>
    <row r="422" spans="1:7" ht="24" hidden="1" x14ac:dyDescent="0.2">
      <c r="A422" s="34" t="s">
        <v>347</v>
      </c>
      <c r="B422" s="8"/>
      <c r="C422" s="37" t="s">
        <v>22</v>
      </c>
      <c r="D422" s="37" t="s">
        <v>12</v>
      </c>
      <c r="E422" s="31" t="s">
        <v>186</v>
      </c>
      <c r="F422" s="31"/>
      <c r="G422" s="96">
        <f>SUM(G423)</f>
        <v>0</v>
      </c>
    </row>
    <row r="423" spans="1:7" ht="24" hidden="1" x14ac:dyDescent="0.2">
      <c r="A423" s="34" t="s">
        <v>183</v>
      </c>
      <c r="B423" s="8"/>
      <c r="C423" s="37" t="s">
        <v>22</v>
      </c>
      <c r="D423" s="37" t="s">
        <v>12</v>
      </c>
      <c r="E423" s="31" t="s">
        <v>187</v>
      </c>
      <c r="F423" s="31"/>
      <c r="G423" s="96">
        <f>SUM(G424)</f>
        <v>0</v>
      </c>
    </row>
    <row r="424" spans="1:7" hidden="1" x14ac:dyDescent="0.2">
      <c r="A424" s="34" t="s">
        <v>203</v>
      </c>
      <c r="B424" s="8"/>
      <c r="C424" s="37" t="s">
        <v>22</v>
      </c>
      <c r="D424" s="37" t="s">
        <v>12</v>
      </c>
      <c r="E424" s="31" t="s">
        <v>205</v>
      </c>
      <c r="F424" s="31"/>
      <c r="G424" s="96">
        <f>SUM(G425)</f>
        <v>0</v>
      </c>
    </row>
    <row r="425" spans="1:7" ht="36" hidden="1" x14ac:dyDescent="0.2">
      <c r="A425" s="34" t="s">
        <v>257</v>
      </c>
      <c r="B425" s="8"/>
      <c r="C425" s="37" t="s">
        <v>22</v>
      </c>
      <c r="D425" s="37" t="s">
        <v>12</v>
      </c>
      <c r="E425" s="31" t="s">
        <v>251</v>
      </c>
      <c r="F425" s="31"/>
      <c r="G425" s="96">
        <f>SUM(G426)</f>
        <v>0</v>
      </c>
    </row>
    <row r="426" spans="1:7" ht="24" hidden="1" x14ac:dyDescent="0.2">
      <c r="A426" s="28" t="s">
        <v>82</v>
      </c>
      <c r="B426" s="8"/>
      <c r="C426" s="3" t="s">
        <v>22</v>
      </c>
      <c r="D426" s="3" t="s">
        <v>12</v>
      </c>
      <c r="E426" s="33" t="s">
        <v>251</v>
      </c>
      <c r="F426" s="33" t="s">
        <v>79</v>
      </c>
      <c r="G426" s="32">
        <v>0</v>
      </c>
    </row>
    <row r="427" spans="1:7" x14ac:dyDescent="0.2">
      <c r="A427" s="55" t="s">
        <v>24</v>
      </c>
      <c r="B427" s="8"/>
      <c r="C427" s="103" t="s">
        <v>22</v>
      </c>
      <c r="D427" s="103" t="s">
        <v>25</v>
      </c>
      <c r="E427" s="103"/>
      <c r="F427" s="103"/>
      <c r="G427" s="96">
        <f>SUM(G428,G456)</f>
        <v>38518.19999999999</v>
      </c>
    </row>
    <row r="428" spans="1:7" ht="24" x14ac:dyDescent="0.2">
      <c r="A428" s="34" t="s">
        <v>345</v>
      </c>
      <c r="B428" s="8"/>
      <c r="C428" s="37" t="s">
        <v>22</v>
      </c>
      <c r="D428" s="37" t="s">
        <v>25</v>
      </c>
      <c r="E428" s="31" t="s">
        <v>136</v>
      </c>
      <c r="F428" s="31"/>
      <c r="G428" s="96">
        <f>SUM(G429)</f>
        <v>38267.999999999993</v>
      </c>
    </row>
    <row r="429" spans="1:7" ht="24" x14ac:dyDescent="0.2">
      <c r="A429" s="30" t="s">
        <v>162</v>
      </c>
      <c r="B429" s="8"/>
      <c r="C429" s="37" t="s">
        <v>22</v>
      </c>
      <c r="D429" s="37" t="s">
        <v>25</v>
      </c>
      <c r="E429" s="31" t="s">
        <v>165</v>
      </c>
      <c r="F429" s="31"/>
      <c r="G429" s="96">
        <f>SUM(G430,G453)</f>
        <v>38267.999999999993</v>
      </c>
    </row>
    <row r="430" spans="1:7" x14ac:dyDescent="0.2">
      <c r="A430" s="34" t="s">
        <v>173</v>
      </c>
      <c r="B430" s="8"/>
      <c r="C430" s="37" t="s">
        <v>22</v>
      </c>
      <c r="D430" s="37" t="s">
        <v>25</v>
      </c>
      <c r="E430" s="31" t="s">
        <v>174</v>
      </c>
      <c r="F430" s="31"/>
      <c r="G430" s="96">
        <f>SUM(G431,G435,G437,G441,G443,G447,G449,G451,G439,G445,G433)</f>
        <v>38212.799999999996</v>
      </c>
    </row>
    <row r="431" spans="1:7" x14ac:dyDescent="0.2">
      <c r="A431" s="34" t="s">
        <v>164</v>
      </c>
      <c r="B431" s="8"/>
      <c r="C431" s="37" t="s">
        <v>22</v>
      </c>
      <c r="D431" s="37" t="s">
        <v>25</v>
      </c>
      <c r="E431" s="31" t="s">
        <v>175</v>
      </c>
      <c r="F431" s="31"/>
      <c r="G431" s="96">
        <f>SUM(G432)</f>
        <v>8237.5</v>
      </c>
    </row>
    <row r="432" spans="1:7" ht="24" x14ac:dyDescent="0.2">
      <c r="A432" s="28" t="s">
        <v>82</v>
      </c>
      <c r="B432" s="8"/>
      <c r="C432" s="3" t="s">
        <v>22</v>
      </c>
      <c r="D432" s="3" t="s">
        <v>25</v>
      </c>
      <c r="E432" s="33" t="s">
        <v>175</v>
      </c>
      <c r="F432" s="33" t="s">
        <v>79</v>
      </c>
      <c r="G432" s="32">
        <v>8237.5</v>
      </c>
    </row>
    <row r="433" spans="1:7" x14ac:dyDescent="0.2">
      <c r="A433" s="30" t="s">
        <v>360</v>
      </c>
      <c r="B433" s="8"/>
      <c r="C433" s="37" t="s">
        <v>22</v>
      </c>
      <c r="D433" s="37" t="s">
        <v>25</v>
      </c>
      <c r="E433" s="31" t="s">
        <v>359</v>
      </c>
      <c r="F433" s="31"/>
      <c r="G433" s="96">
        <f>SUM(G434)</f>
        <v>143</v>
      </c>
    </row>
    <row r="434" spans="1:7" ht="24" x14ac:dyDescent="0.2">
      <c r="A434" s="28" t="s">
        <v>82</v>
      </c>
      <c r="B434" s="8"/>
      <c r="C434" s="3" t="s">
        <v>22</v>
      </c>
      <c r="D434" s="3" t="s">
        <v>25</v>
      </c>
      <c r="E434" s="33" t="s">
        <v>359</v>
      </c>
      <c r="F434" s="33" t="s">
        <v>79</v>
      </c>
      <c r="G434" s="32">
        <v>143</v>
      </c>
    </row>
    <row r="435" spans="1:7" ht="24" hidden="1" x14ac:dyDescent="0.2">
      <c r="A435" s="30" t="s">
        <v>464</v>
      </c>
      <c r="B435" s="8"/>
      <c r="C435" s="37" t="s">
        <v>22</v>
      </c>
      <c r="D435" s="37" t="s">
        <v>25</v>
      </c>
      <c r="E435" s="31" t="s">
        <v>463</v>
      </c>
      <c r="F435" s="31"/>
      <c r="G435" s="96">
        <f>SUM(G436)</f>
        <v>0</v>
      </c>
    </row>
    <row r="436" spans="1:7" ht="24" hidden="1" x14ac:dyDescent="0.2">
      <c r="A436" s="28" t="s">
        <v>82</v>
      </c>
      <c r="B436" s="8"/>
      <c r="C436" s="3" t="s">
        <v>22</v>
      </c>
      <c r="D436" s="3" t="s">
        <v>25</v>
      </c>
      <c r="E436" s="33" t="s">
        <v>463</v>
      </c>
      <c r="F436" s="33" t="s">
        <v>79</v>
      </c>
      <c r="G436" s="32"/>
    </row>
    <row r="437" spans="1:7" x14ac:dyDescent="0.2">
      <c r="A437" s="30" t="s">
        <v>259</v>
      </c>
      <c r="B437" s="8"/>
      <c r="C437" s="37" t="s">
        <v>22</v>
      </c>
      <c r="D437" s="37" t="s">
        <v>25</v>
      </c>
      <c r="E437" s="31" t="s">
        <v>260</v>
      </c>
      <c r="F437" s="31"/>
      <c r="G437" s="96">
        <f>SUM(G438)</f>
        <v>0</v>
      </c>
    </row>
    <row r="438" spans="1:7" ht="14.25" customHeight="1" x14ac:dyDescent="0.2">
      <c r="A438" s="28" t="s">
        <v>82</v>
      </c>
      <c r="B438" s="8"/>
      <c r="C438" s="3" t="s">
        <v>22</v>
      </c>
      <c r="D438" s="3" t="s">
        <v>25</v>
      </c>
      <c r="E438" s="33" t="s">
        <v>260</v>
      </c>
      <c r="F438" s="33" t="s">
        <v>79</v>
      </c>
      <c r="G438" s="32">
        <v>0</v>
      </c>
    </row>
    <row r="439" spans="1:7" ht="24" hidden="1" x14ac:dyDescent="0.2">
      <c r="A439" s="30" t="s">
        <v>340</v>
      </c>
      <c r="B439" s="8"/>
      <c r="C439" s="37" t="s">
        <v>22</v>
      </c>
      <c r="D439" s="37" t="s">
        <v>25</v>
      </c>
      <c r="E439" s="31" t="s">
        <v>336</v>
      </c>
      <c r="F439" s="31"/>
      <c r="G439" s="96">
        <f>SUM(G440)</f>
        <v>0</v>
      </c>
    </row>
    <row r="440" spans="1:7" ht="24" hidden="1" x14ac:dyDescent="0.2">
      <c r="A440" s="28" t="s">
        <v>82</v>
      </c>
      <c r="B440" s="8"/>
      <c r="C440" s="3" t="s">
        <v>22</v>
      </c>
      <c r="D440" s="3" t="s">
        <v>25</v>
      </c>
      <c r="E440" s="33" t="s">
        <v>336</v>
      </c>
      <c r="F440" s="33" t="s">
        <v>79</v>
      </c>
      <c r="G440" s="32"/>
    </row>
    <row r="441" spans="1:7" x14ac:dyDescent="0.2">
      <c r="A441" s="34" t="s">
        <v>323</v>
      </c>
      <c r="B441" s="8"/>
      <c r="C441" s="37" t="s">
        <v>22</v>
      </c>
      <c r="D441" s="37" t="s">
        <v>25</v>
      </c>
      <c r="E441" s="37" t="s">
        <v>176</v>
      </c>
      <c r="F441" s="37"/>
      <c r="G441" s="96">
        <f>SUM(G442)</f>
        <v>573.29999999999995</v>
      </c>
    </row>
    <row r="442" spans="1:7" ht="24" x14ac:dyDescent="0.2">
      <c r="A442" s="28" t="s">
        <v>82</v>
      </c>
      <c r="B442" s="8"/>
      <c r="C442" s="3" t="s">
        <v>22</v>
      </c>
      <c r="D442" s="3" t="s">
        <v>25</v>
      </c>
      <c r="E442" s="3" t="s">
        <v>176</v>
      </c>
      <c r="F442" s="33" t="s">
        <v>79</v>
      </c>
      <c r="G442" s="32">
        <v>573.29999999999995</v>
      </c>
    </row>
    <row r="443" spans="1:7" ht="24" x14ac:dyDescent="0.2">
      <c r="A443" s="30" t="s">
        <v>242</v>
      </c>
      <c r="B443" s="8"/>
      <c r="C443" s="37" t="s">
        <v>22</v>
      </c>
      <c r="D443" s="37" t="s">
        <v>25</v>
      </c>
      <c r="E443" s="37" t="s">
        <v>287</v>
      </c>
      <c r="F443" s="33"/>
      <c r="G443" s="96">
        <f>SUM(G444)</f>
        <v>500</v>
      </c>
    </row>
    <row r="444" spans="1:7" ht="24" x14ac:dyDescent="0.2">
      <c r="A444" s="28" t="s">
        <v>82</v>
      </c>
      <c r="B444" s="8"/>
      <c r="C444" s="3" t="s">
        <v>22</v>
      </c>
      <c r="D444" s="3" t="s">
        <v>25</v>
      </c>
      <c r="E444" s="3" t="s">
        <v>287</v>
      </c>
      <c r="F444" s="33" t="s">
        <v>79</v>
      </c>
      <c r="G444" s="32">
        <v>500</v>
      </c>
    </row>
    <row r="445" spans="1:7" ht="24" x14ac:dyDescent="0.2">
      <c r="A445" s="30" t="s">
        <v>337</v>
      </c>
      <c r="B445" s="8"/>
      <c r="C445" s="37" t="s">
        <v>22</v>
      </c>
      <c r="D445" s="37" t="s">
        <v>25</v>
      </c>
      <c r="E445" s="37" t="s">
        <v>338</v>
      </c>
      <c r="F445" s="33"/>
      <c r="G445" s="96">
        <f>SUM(G446)</f>
        <v>982.7</v>
      </c>
    </row>
    <row r="446" spans="1:7" ht="24" x14ac:dyDescent="0.2">
      <c r="A446" s="28" t="s">
        <v>82</v>
      </c>
      <c r="B446" s="8"/>
      <c r="C446" s="3" t="s">
        <v>22</v>
      </c>
      <c r="D446" s="3" t="s">
        <v>25</v>
      </c>
      <c r="E446" s="3" t="s">
        <v>338</v>
      </c>
      <c r="F446" s="33" t="s">
        <v>79</v>
      </c>
      <c r="G446" s="32">
        <v>982.7</v>
      </c>
    </row>
    <row r="447" spans="1:7" ht="60" x14ac:dyDescent="0.2">
      <c r="A447" s="34" t="s">
        <v>256</v>
      </c>
      <c r="B447" s="8"/>
      <c r="C447" s="37" t="s">
        <v>22</v>
      </c>
      <c r="D447" s="37" t="s">
        <v>25</v>
      </c>
      <c r="E447" s="31" t="s">
        <v>177</v>
      </c>
      <c r="F447" s="31"/>
      <c r="G447" s="96">
        <f>SUM(G448)</f>
        <v>25320.799999999999</v>
      </c>
    </row>
    <row r="448" spans="1:7" ht="24" x14ac:dyDescent="0.2">
      <c r="A448" s="28" t="s">
        <v>82</v>
      </c>
      <c r="B448" s="8"/>
      <c r="C448" s="3" t="s">
        <v>22</v>
      </c>
      <c r="D448" s="3" t="s">
        <v>25</v>
      </c>
      <c r="E448" s="33" t="s">
        <v>177</v>
      </c>
      <c r="F448" s="33" t="s">
        <v>79</v>
      </c>
      <c r="G448" s="32">
        <v>25320.799999999999</v>
      </c>
    </row>
    <row r="449" spans="1:7" ht="24" x14ac:dyDescent="0.2">
      <c r="A449" s="34" t="s">
        <v>178</v>
      </c>
      <c r="B449" s="8"/>
      <c r="C449" s="37" t="s">
        <v>22</v>
      </c>
      <c r="D449" s="37" t="s">
        <v>25</v>
      </c>
      <c r="E449" s="31" t="s">
        <v>179</v>
      </c>
      <c r="F449" s="31"/>
      <c r="G449" s="96">
        <f>SUM(G450)</f>
        <v>255</v>
      </c>
    </row>
    <row r="450" spans="1:7" ht="24" x14ac:dyDescent="0.2">
      <c r="A450" s="28" t="s">
        <v>82</v>
      </c>
      <c r="B450" s="8"/>
      <c r="C450" s="3" t="s">
        <v>22</v>
      </c>
      <c r="D450" s="3" t="s">
        <v>25</v>
      </c>
      <c r="E450" s="33" t="s">
        <v>179</v>
      </c>
      <c r="F450" s="33" t="s">
        <v>79</v>
      </c>
      <c r="G450" s="32">
        <v>255</v>
      </c>
    </row>
    <row r="451" spans="1:7" ht="24" x14ac:dyDescent="0.2">
      <c r="A451" s="34" t="s">
        <v>328</v>
      </c>
      <c r="B451" s="8"/>
      <c r="C451" s="37" t="s">
        <v>22</v>
      </c>
      <c r="D451" s="37" t="s">
        <v>25</v>
      </c>
      <c r="E451" s="31" t="s">
        <v>375</v>
      </c>
      <c r="F451" s="31"/>
      <c r="G451" s="96">
        <f>SUM(G452)</f>
        <v>2200.5</v>
      </c>
    </row>
    <row r="452" spans="1:7" ht="24" x14ac:dyDescent="0.2">
      <c r="A452" s="28" t="s">
        <v>82</v>
      </c>
      <c r="B452" s="8"/>
      <c r="C452" s="3" t="s">
        <v>22</v>
      </c>
      <c r="D452" s="3" t="s">
        <v>25</v>
      </c>
      <c r="E452" s="33" t="s">
        <v>375</v>
      </c>
      <c r="F452" s="33" t="s">
        <v>79</v>
      </c>
      <c r="G452" s="32">
        <v>2200.5</v>
      </c>
    </row>
    <row r="453" spans="1:7" x14ac:dyDescent="0.2">
      <c r="A453" s="30" t="s">
        <v>381</v>
      </c>
      <c r="B453" s="8"/>
      <c r="C453" s="37" t="s">
        <v>22</v>
      </c>
      <c r="D453" s="37" t="s">
        <v>25</v>
      </c>
      <c r="E453" s="31" t="s">
        <v>382</v>
      </c>
      <c r="F453" s="33"/>
      <c r="G453" s="96">
        <f>SUM(G454)</f>
        <v>55.2</v>
      </c>
    </row>
    <row r="454" spans="1:7" ht="36" x14ac:dyDescent="0.2">
      <c r="A454" s="30" t="s">
        <v>510</v>
      </c>
      <c r="B454" s="8"/>
      <c r="C454" s="37" t="s">
        <v>22</v>
      </c>
      <c r="D454" s="37" t="s">
        <v>25</v>
      </c>
      <c r="E454" s="31" t="s">
        <v>509</v>
      </c>
      <c r="F454" s="31"/>
      <c r="G454" s="96">
        <f>SUM(G455)</f>
        <v>55.2</v>
      </c>
    </row>
    <row r="455" spans="1:7" ht="24" x14ac:dyDescent="0.2">
      <c r="A455" s="28" t="s">
        <v>82</v>
      </c>
      <c r="B455" s="8"/>
      <c r="C455" s="3" t="s">
        <v>22</v>
      </c>
      <c r="D455" s="3" t="s">
        <v>25</v>
      </c>
      <c r="E455" s="33" t="s">
        <v>509</v>
      </c>
      <c r="F455" s="33" t="s">
        <v>79</v>
      </c>
      <c r="G455" s="32">
        <v>55.2</v>
      </c>
    </row>
    <row r="456" spans="1:7" ht="24" x14ac:dyDescent="0.2">
      <c r="A456" s="34" t="s">
        <v>347</v>
      </c>
      <c r="B456" s="8"/>
      <c r="C456" s="37" t="s">
        <v>22</v>
      </c>
      <c r="D456" s="37" t="s">
        <v>25</v>
      </c>
      <c r="E456" s="31" t="s">
        <v>186</v>
      </c>
      <c r="F456" s="31"/>
      <c r="G456" s="96">
        <f>SUM(G457)</f>
        <v>250.2</v>
      </c>
    </row>
    <row r="457" spans="1:7" ht="24" x14ac:dyDescent="0.2">
      <c r="A457" s="34" t="s">
        <v>183</v>
      </c>
      <c r="B457" s="8"/>
      <c r="C457" s="37" t="s">
        <v>22</v>
      </c>
      <c r="D457" s="37" t="s">
        <v>25</v>
      </c>
      <c r="E457" s="31" t="s">
        <v>187</v>
      </c>
      <c r="F457" s="31"/>
      <c r="G457" s="96">
        <f>SUM(G458,G461)</f>
        <v>250.2</v>
      </c>
    </row>
    <row r="458" spans="1:7" hidden="1" x14ac:dyDescent="0.2">
      <c r="A458" s="34" t="s">
        <v>203</v>
      </c>
      <c r="B458" s="8"/>
      <c r="C458" s="37" t="s">
        <v>22</v>
      </c>
      <c r="D458" s="37" t="s">
        <v>25</v>
      </c>
      <c r="E458" s="31" t="s">
        <v>205</v>
      </c>
      <c r="F458" s="31"/>
      <c r="G458" s="96">
        <f>SUM(G459)</f>
        <v>0</v>
      </c>
    </row>
    <row r="459" spans="1:7" ht="36" hidden="1" x14ac:dyDescent="0.2">
      <c r="A459" s="34" t="s">
        <v>257</v>
      </c>
      <c r="B459" s="8"/>
      <c r="C459" s="37" t="s">
        <v>22</v>
      </c>
      <c r="D459" s="37" t="s">
        <v>25</v>
      </c>
      <c r="E459" s="31" t="s">
        <v>251</v>
      </c>
      <c r="F459" s="31"/>
      <c r="G459" s="96">
        <f>SUM(G460)</f>
        <v>0</v>
      </c>
    </row>
    <row r="460" spans="1:7" ht="24" hidden="1" x14ac:dyDescent="0.2">
      <c r="A460" s="28" t="s">
        <v>82</v>
      </c>
      <c r="B460" s="8"/>
      <c r="C460" s="3" t="s">
        <v>22</v>
      </c>
      <c r="D460" s="3" t="s">
        <v>25</v>
      </c>
      <c r="E460" s="33" t="s">
        <v>251</v>
      </c>
      <c r="F460" s="33" t="s">
        <v>79</v>
      </c>
      <c r="G460" s="32">
        <v>0</v>
      </c>
    </row>
    <row r="461" spans="1:7" ht="24" x14ac:dyDescent="0.2">
      <c r="A461" s="34" t="s">
        <v>184</v>
      </c>
      <c r="B461" s="8"/>
      <c r="C461" s="37" t="s">
        <v>22</v>
      </c>
      <c r="D461" s="37" t="s">
        <v>25</v>
      </c>
      <c r="E461" s="31" t="s">
        <v>188</v>
      </c>
      <c r="F461" s="31"/>
      <c r="G461" s="96">
        <f>SUM(G462)</f>
        <v>250.2</v>
      </c>
    </row>
    <row r="462" spans="1:7" ht="24" x14ac:dyDescent="0.2">
      <c r="A462" s="34" t="s">
        <v>185</v>
      </c>
      <c r="B462" s="8"/>
      <c r="C462" s="37" t="s">
        <v>22</v>
      </c>
      <c r="D462" s="37" t="s">
        <v>25</v>
      </c>
      <c r="E462" s="31" t="s">
        <v>189</v>
      </c>
      <c r="F462" s="31"/>
      <c r="G462" s="96">
        <f>SUM(G463)</f>
        <v>250.2</v>
      </c>
    </row>
    <row r="463" spans="1:7" ht="24" x14ac:dyDescent="0.2">
      <c r="A463" s="28" t="s">
        <v>82</v>
      </c>
      <c r="B463" s="8"/>
      <c r="C463" s="3" t="s">
        <v>22</v>
      </c>
      <c r="D463" s="3" t="s">
        <v>25</v>
      </c>
      <c r="E463" s="33" t="s">
        <v>189</v>
      </c>
      <c r="F463" s="33" t="s">
        <v>79</v>
      </c>
      <c r="G463" s="32">
        <v>250.2</v>
      </c>
    </row>
    <row r="464" spans="1:7" ht="24" x14ac:dyDescent="0.2">
      <c r="A464" s="56" t="s">
        <v>252</v>
      </c>
      <c r="B464" s="8"/>
      <c r="C464" s="93" t="s">
        <v>22</v>
      </c>
      <c r="D464" s="93" t="s">
        <v>14</v>
      </c>
      <c r="E464" s="33"/>
      <c r="F464" s="33"/>
      <c r="G464" s="96">
        <f>SUM(G465)</f>
        <v>10561.2</v>
      </c>
    </row>
    <row r="465" spans="1:7" ht="24" x14ac:dyDescent="0.2">
      <c r="A465" s="34" t="s">
        <v>344</v>
      </c>
      <c r="B465" s="8"/>
      <c r="C465" s="37" t="s">
        <v>22</v>
      </c>
      <c r="D465" s="37" t="s">
        <v>14</v>
      </c>
      <c r="E465" s="31" t="s">
        <v>136</v>
      </c>
      <c r="F465" s="33"/>
      <c r="G465" s="96">
        <f>SUM(G466)</f>
        <v>10561.2</v>
      </c>
    </row>
    <row r="466" spans="1:7" ht="24" x14ac:dyDescent="0.2">
      <c r="A466" s="30" t="s">
        <v>162</v>
      </c>
      <c r="B466" s="8"/>
      <c r="C466" s="37" t="s">
        <v>22</v>
      </c>
      <c r="D466" s="37" t="s">
        <v>14</v>
      </c>
      <c r="E466" s="31" t="s">
        <v>165</v>
      </c>
      <c r="F466" s="33"/>
      <c r="G466" s="96">
        <f>SUM(G467,G484)</f>
        <v>10561.2</v>
      </c>
    </row>
    <row r="467" spans="1:7" x14ac:dyDescent="0.2">
      <c r="A467" s="30" t="s">
        <v>180</v>
      </c>
      <c r="B467" s="8"/>
      <c r="C467" s="37" t="s">
        <v>22</v>
      </c>
      <c r="D467" s="37" t="s">
        <v>14</v>
      </c>
      <c r="E467" s="31" t="s">
        <v>181</v>
      </c>
      <c r="F467" s="31"/>
      <c r="G467" s="96">
        <f>SUM(G468,G470,G472,G474,G482,G476,G478,G480)</f>
        <v>10561.2</v>
      </c>
    </row>
    <row r="468" spans="1:7" x14ac:dyDescent="0.2">
      <c r="A468" s="30" t="s">
        <v>164</v>
      </c>
      <c r="B468" s="8"/>
      <c r="C468" s="37" t="s">
        <v>22</v>
      </c>
      <c r="D468" s="37" t="s">
        <v>14</v>
      </c>
      <c r="E468" s="31" t="s">
        <v>182</v>
      </c>
      <c r="F468" s="31"/>
      <c r="G468" s="96">
        <f>SUM(G469)</f>
        <v>10082.6</v>
      </c>
    </row>
    <row r="469" spans="1:7" ht="24" x14ac:dyDescent="0.2">
      <c r="A469" s="28" t="s">
        <v>82</v>
      </c>
      <c r="B469" s="8"/>
      <c r="C469" s="3" t="s">
        <v>22</v>
      </c>
      <c r="D469" s="3" t="s">
        <v>14</v>
      </c>
      <c r="E469" s="33" t="s">
        <v>182</v>
      </c>
      <c r="F469" s="33" t="s">
        <v>79</v>
      </c>
      <c r="G469" s="32">
        <v>10082.6</v>
      </c>
    </row>
    <row r="470" spans="1:7" ht="0.75" customHeight="1" x14ac:dyDescent="0.2">
      <c r="A470" s="30" t="s">
        <v>329</v>
      </c>
      <c r="B470" s="8"/>
      <c r="C470" s="37" t="s">
        <v>22</v>
      </c>
      <c r="D470" s="37" t="s">
        <v>14</v>
      </c>
      <c r="E470" s="31" t="s">
        <v>331</v>
      </c>
      <c r="F470" s="31"/>
      <c r="G470" s="96">
        <f>SUM(G471)</f>
        <v>0</v>
      </c>
    </row>
    <row r="471" spans="1:7" ht="24" hidden="1" x14ac:dyDescent="0.2">
      <c r="A471" s="28" t="s">
        <v>82</v>
      </c>
      <c r="B471" s="8"/>
      <c r="C471" s="3" t="s">
        <v>22</v>
      </c>
      <c r="D471" s="3" t="s">
        <v>14</v>
      </c>
      <c r="E471" s="33" t="s">
        <v>331</v>
      </c>
      <c r="F471" s="33" t="s">
        <v>79</v>
      </c>
      <c r="G471" s="32">
        <v>0</v>
      </c>
    </row>
    <row r="472" spans="1:7" hidden="1" x14ac:dyDescent="0.2">
      <c r="A472" s="30" t="s">
        <v>293</v>
      </c>
      <c r="B472" s="8"/>
      <c r="C472" s="37" t="s">
        <v>22</v>
      </c>
      <c r="D472" s="37" t="s">
        <v>14</v>
      </c>
      <c r="E472" s="31" t="s">
        <v>294</v>
      </c>
      <c r="F472" s="31"/>
      <c r="G472" s="96">
        <f>SUM(G473)</f>
        <v>0</v>
      </c>
    </row>
    <row r="473" spans="1:7" ht="24" x14ac:dyDescent="0.2">
      <c r="A473" s="28" t="s">
        <v>82</v>
      </c>
      <c r="B473" s="8"/>
      <c r="C473" s="3" t="s">
        <v>22</v>
      </c>
      <c r="D473" s="3" t="s">
        <v>14</v>
      </c>
      <c r="E473" s="33" t="s">
        <v>294</v>
      </c>
      <c r="F473" s="33" t="s">
        <v>79</v>
      </c>
      <c r="G473" s="32">
        <v>0</v>
      </c>
    </row>
    <row r="474" spans="1:7" x14ac:dyDescent="0.2">
      <c r="A474" s="30" t="s">
        <v>259</v>
      </c>
      <c r="B474" s="8"/>
      <c r="C474" s="37" t="s">
        <v>22</v>
      </c>
      <c r="D474" s="37" t="s">
        <v>14</v>
      </c>
      <c r="E474" s="31" t="s">
        <v>268</v>
      </c>
      <c r="F474" s="31"/>
      <c r="G474" s="96">
        <f>SUM(G475)</f>
        <v>49.6</v>
      </c>
    </row>
    <row r="475" spans="1:7" ht="24" x14ac:dyDescent="0.2">
      <c r="A475" s="28" t="s">
        <v>82</v>
      </c>
      <c r="B475" s="8"/>
      <c r="C475" s="3" t="s">
        <v>22</v>
      </c>
      <c r="D475" s="3" t="s">
        <v>14</v>
      </c>
      <c r="E475" s="33" t="s">
        <v>268</v>
      </c>
      <c r="F475" s="33" t="s">
        <v>79</v>
      </c>
      <c r="G475" s="32">
        <v>49.6</v>
      </c>
    </row>
    <row r="476" spans="1:7" ht="24" x14ac:dyDescent="0.2">
      <c r="A476" s="30" t="s">
        <v>340</v>
      </c>
      <c r="B476" s="8"/>
      <c r="C476" s="37" t="s">
        <v>22</v>
      </c>
      <c r="D476" s="37" t="s">
        <v>14</v>
      </c>
      <c r="E476" s="31" t="s">
        <v>339</v>
      </c>
      <c r="F476" s="31"/>
      <c r="G476" s="96">
        <f>SUM(G477)</f>
        <v>0</v>
      </c>
    </row>
    <row r="477" spans="1:7" ht="24" x14ac:dyDescent="0.2">
      <c r="A477" s="28" t="s">
        <v>82</v>
      </c>
      <c r="B477" s="8"/>
      <c r="C477" s="3" t="s">
        <v>22</v>
      </c>
      <c r="D477" s="3" t="s">
        <v>14</v>
      </c>
      <c r="E477" s="33" t="s">
        <v>339</v>
      </c>
      <c r="F477" s="33" t="s">
        <v>79</v>
      </c>
      <c r="G477" s="32"/>
    </row>
    <row r="478" spans="1:7" ht="24" x14ac:dyDescent="0.2">
      <c r="A478" s="30" t="s">
        <v>467</v>
      </c>
      <c r="B478" s="8"/>
      <c r="C478" s="37" t="s">
        <v>22</v>
      </c>
      <c r="D478" s="37" t="s">
        <v>14</v>
      </c>
      <c r="E478" s="31" t="s">
        <v>465</v>
      </c>
      <c r="F478" s="31"/>
      <c r="G478" s="96">
        <f>SUM(G479)</f>
        <v>0</v>
      </c>
    </row>
    <row r="479" spans="1:7" ht="24" x14ac:dyDescent="0.2">
      <c r="A479" s="28" t="s">
        <v>82</v>
      </c>
      <c r="B479" s="8"/>
      <c r="C479" s="3" t="s">
        <v>22</v>
      </c>
      <c r="D479" s="3" t="s">
        <v>14</v>
      </c>
      <c r="E479" s="33" t="s">
        <v>465</v>
      </c>
      <c r="F479" s="33" t="s">
        <v>79</v>
      </c>
      <c r="G479" s="32"/>
    </row>
    <row r="480" spans="1:7" ht="24" x14ac:dyDescent="0.2">
      <c r="A480" s="30" t="s">
        <v>469</v>
      </c>
      <c r="B480" s="8"/>
      <c r="C480" s="37" t="s">
        <v>22</v>
      </c>
      <c r="D480" s="37" t="s">
        <v>14</v>
      </c>
      <c r="E480" s="31" t="s">
        <v>466</v>
      </c>
      <c r="F480" s="31"/>
      <c r="G480" s="96">
        <f>SUM(G481)</f>
        <v>0</v>
      </c>
    </row>
    <row r="481" spans="1:7" ht="24" x14ac:dyDescent="0.2">
      <c r="A481" s="28" t="s">
        <v>82</v>
      </c>
      <c r="B481" s="8"/>
      <c r="C481" s="3" t="s">
        <v>22</v>
      </c>
      <c r="D481" s="3" t="s">
        <v>14</v>
      </c>
      <c r="E481" s="33" t="s">
        <v>466</v>
      </c>
      <c r="F481" s="33" t="s">
        <v>79</v>
      </c>
      <c r="G481" s="32"/>
    </row>
    <row r="482" spans="1:7" ht="60" x14ac:dyDescent="0.2">
      <c r="A482" s="34" t="s">
        <v>256</v>
      </c>
      <c r="B482" s="8"/>
      <c r="C482" s="37" t="s">
        <v>22</v>
      </c>
      <c r="D482" s="37" t="s">
        <v>14</v>
      </c>
      <c r="E482" s="31" t="s">
        <v>255</v>
      </c>
      <c r="F482" s="31"/>
      <c r="G482" s="96">
        <f>SUM(G483)</f>
        <v>429</v>
      </c>
    </row>
    <row r="483" spans="1:7" ht="24" customHeight="1" x14ac:dyDescent="0.2">
      <c r="A483" s="28" t="s">
        <v>82</v>
      </c>
      <c r="B483" s="8"/>
      <c r="C483" s="3" t="s">
        <v>22</v>
      </c>
      <c r="D483" s="3" t="s">
        <v>14</v>
      </c>
      <c r="E483" s="33" t="s">
        <v>255</v>
      </c>
      <c r="F483" s="33" t="s">
        <v>79</v>
      </c>
      <c r="G483" s="32">
        <v>429</v>
      </c>
    </row>
    <row r="484" spans="1:7" x14ac:dyDescent="0.2">
      <c r="A484" s="30" t="s">
        <v>381</v>
      </c>
      <c r="B484" s="8"/>
      <c r="C484" s="37" t="s">
        <v>22</v>
      </c>
      <c r="D484" s="37" t="s">
        <v>14</v>
      </c>
      <c r="E484" s="31" t="s">
        <v>382</v>
      </c>
      <c r="F484" s="33"/>
      <c r="G484" s="96">
        <f>SUM(G485)</f>
        <v>0</v>
      </c>
    </row>
    <row r="485" spans="1:7" ht="24" x14ac:dyDescent="0.2">
      <c r="A485" s="30" t="s">
        <v>383</v>
      </c>
      <c r="B485" s="8"/>
      <c r="C485" s="37" t="s">
        <v>22</v>
      </c>
      <c r="D485" s="37" t="s">
        <v>14</v>
      </c>
      <c r="E485" s="31" t="s">
        <v>384</v>
      </c>
      <c r="F485" s="31"/>
      <c r="G485" s="96">
        <f>SUM(G486)</f>
        <v>0</v>
      </c>
    </row>
    <row r="486" spans="1:7" ht="24" x14ac:dyDescent="0.2">
      <c r="A486" s="28" t="s">
        <v>82</v>
      </c>
      <c r="B486" s="8"/>
      <c r="C486" s="3" t="s">
        <v>22</v>
      </c>
      <c r="D486" s="3" t="s">
        <v>14</v>
      </c>
      <c r="E486" s="33" t="s">
        <v>384</v>
      </c>
      <c r="F486" s="33" t="s">
        <v>79</v>
      </c>
      <c r="G486" s="32"/>
    </row>
    <row r="487" spans="1:7" x14ac:dyDescent="0.2">
      <c r="A487" s="56" t="s">
        <v>27</v>
      </c>
      <c r="B487" s="8"/>
      <c r="C487" s="93" t="s">
        <v>22</v>
      </c>
      <c r="D487" s="93" t="s">
        <v>22</v>
      </c>
      <c r="E487" s="33"/>
      <c r="F487" s="33"/>
      <c r="G487" s="96">
        <f>SUM(G488)</f>
        <v>25.5</v>
      </c>
    </row>
    <row r="488" spans="1:7" ht="24" x14ac:dyDescent="0.2">
      <c r="A488" s="34" t="s">
        <v>344</v>
      </c>
      <c r="B488" s="8"/>
      <c r="C488" s="37" t="s">
        <v>22</v>
      </c>
      <c r="D488" s="37" t="s">
        <v>22</v>
      </c>
      <c r="E488" s="31" t="s">
        <v>136</v>
      </c>
      <c r="F488" s="33"/>
      <c r="G488" s="96">
        <f>SUM(G489)</f>
        <v>25.5</v>
      </c>
    </row>
    <row r="489" spans="1:7" x14ac:dyDescent="0.2">
      <c r="A489" s="30" t="s">
        <v>190</v>
      </c>
      <c r="B489" s="8"/>
      <c r="C489" s="37" t="s">
        <v>22</v>
      </c>
      <c r="D489" s="37" t="s">
        <v>22</v>
      </c>
      <c r="E489" s="31" t="s">
        <v>137</v>
      </c>
      <c r="F489" s="33"/>
      <c r="G489" s="96">
        <f>SUM(G490,G493,G496)</f>
        <v>25.5</v>
      </c>
    </row>
    <row r="490" spans="1:7" x14ac:dyDescent="0.2">
      <c r="A490" s="28" t="s">
        <v>320</v>
      </c>
      <c r="B490" s="8"/>
      <c r="C490" s="37" t="s">
        <v>22</v>
      </c>
      <c r="D490" s="37" t="s">
        <v>22</v>
      </c>
      <c r="E490" s="40" t="s">
        <v>318</v>
      </c>
      <c r="F490" s="41"/>
      <c r="G490" s="73">
        <f>SUM(G491)</f>
        <v>0</v>
      </c>
    </row>
    <row r="491" spans="1:7" x14ac:dyDescent="0.2">
      <c r="A491" s="30" t="s">
        <v>321</v>
      </c>
      <c r="B491" s="8"/>
      <c r="C491" s="37" t="s">
        <v>22</v>
      </c>
      <c r="D491" s="37" t="s">
        <v>22</v>
      </c>
      <c r="E491" s="40" t="s">
        <v>319</v>
      </c>
      <c r="F491" s="41"/>
      <c r="G491" s="73">
        <f>SUM(G492)</f>
        <v>0</v>
      </c>
    </row>
    <row r="492" spans="1:7" ht="24" x14ac:dyDescent="0.2">
      <c r="A492" s="28" t="s">
        <v>82</v>
      </c>
      <c r="B492" s="8"/>
      <c r="C492" s="3" t="s">
        <v>22</v>
      </c>
      <c r="D492" s="3" t="s">
        <v>22</v>
      </c>
      <c r="E492" s="41" t="s">
        <v>319</v>
      </c>
      <c r="F492" s="41" t="s">
        <v>79</v>
      </c>
      <c r="G492" s="39">
        <v>0</v>
      </c>
    </row>
    <row r="493" spans="1:7" x14ac:dyDescent="0.2">
      <c r="A493" s="28" t="s">
        <v>135</v>
      </c>
      <c r="B493" s="8"/>
      <c r="C493" s="37" t="s">
        <v>22</v>
      </c>
      <c r="D493" s="37" t="s">
        <v>22</v>
      </c>
      <c r="E493" s="40" t="s">
        <v>138</v>
      </c>
      <c r="F493" s="41"/>
      <c r="G493" s="73">
        <f>SUM(G494)</f>
        <v>0</v>
      </c>
    </row>
    <row r="494" spans="1:7" x14ac:dyDescent="0.2">
      <c r="A494" s="30" t="s">
        <v>276</v>
      </c>
      <c r="B494" s="8"/>
      <c r="C494" s="37" t="s">
        <v>22</v>
      </c>
      <c r="D494" s="37" t="s">
        <v>22</v>
      </c>
      <c r="E494" s="40" t="s">
        <v>277</v>
      </c>
      <c r="F494" s="41"/>
      <c r="G494" s="73">
        <f>SUM(G495)</f>
        <v>0</v>
      </c>
    </row>
    <row r="495" spans="1:7" ht="24" x14ac:dyDescent="0.2">
      <c r="A495" s="28" t="s">
        <v>82</v>
      </c>
      <c r="B495" s="8"/>
      <c r="C495" s="3" t="s">
        <v>22</v>
      </c>
      <c r="D495" s="3" t="s">
        <v>22</v>
      </c>
      <c r="E495" s="41" t="s">
        <v>277</v>
      </c>
      <c r="F495" s="41" t="s">
        <v>79</v>
      </c>
      <c r="G495" s="39"/>
    </row>
    <row r="496" spans="1:7" ht="24" x14ac:dyDescent="0.2">
      <c r="A496" s="30" t="s">
        <v>278</v>
      </c>
      <c r="B496" s="8"/>
      <c r="C496" s="37" t="s">
        <v>22</v>
      </c>
      <c r="D496" s="37" t="s">
        <v>22</v>
      </c>
      <c r="E496" s="31" t="s">
        <v>279</v>
      </c>
      <c r="F496" s="33"/>
      <c r="G496" s="96">
        <f>SUM(G497)</f>
        <v>25.5</v>
      </c>
    </row>
    <row r="497" spans="1:7" x14ac:dyDescent="0.2">
      <c r="A497" s="30" t="s">
        <v>280</v>
      </c>
      <c r="B497" s="8"/>
      <c r="C497" s="37" t="s">
        <v>22</v>
      </c>
      <c r="D497" s="37" t="s">
        <v>22</v>
      </c>
      <c r="E497" s="31" t="s">
        <v>281</v>
      </c>
      <c r="F497" s="33"/>
      <c r="G497" s="96">
        <f>SUM(G498)</f>
        <v>25.5</v>
      </c>
    </row>
    <row r="498" spans="1:7" ht="24" x14ac:dyDescent="0.2">
      <c r="A498" s="28" t="s">
        <v>82</v>
      </c>
      <c r="B498" s="8"/>
      <c r="C498" s="3" t="s">
        <v>22</v>
      </c>
      <c r="D498" s="3" t="s">
        <v>22</v>
      </c>
      <c r="E498" s="31" t="s">
        <v>281</v>
      </c>
      <c r="F498" s="33" t="s">
        <v>79</v>
      </c>
      <c r="G498" s="32">
        <v>25.5</v>
      </c>
    </row>
    <row r="499" spans="1:7" x14ac:dyDescent="0.2">
      <c r="A499" s="55" t="s">
        <v>28</v>
      </c>
      <c r="B499" s="8"/>
      <c r="C499" s="38" t="s">
        <v>22</v>
      </c>
      <c r="D499" s="38" t="s">
        <v>29</v>
      </c>
      <c r="E499" s="38"/>
      <c r="F499" s="38"/>
      <c r="G499" s="73">
        <f>SUM(G509,G500)</f>
        <v>200</v>
      </c>
    </row>
    <row r="500" spans="1:7" ht="24" x14ac:dyDescent="0.2">
      <c r="A500" s="34" t="s">
        <v>345</v>
      </c>
      <c r="B500" s="8"/>
      <c r="C500" s="37" t="s">
        <v>22</v>
      </c>
      <c r="D500" s="37" t="s">
        <v>29</v>
      </c>
      <c r="E500" s="31" t="s">
        <v>136</v>
      </c>
      <c r="F500" s="31"/>
      <c r="G500" s="96">
        <f>SUM(G501)</f>
        <v>0</v>
      </c>
    </row>
    <row r="501" spans="1:7" ht="24" x14ac:dyDescent="0.2">
      <c r="A501" s="30" t="s">
        <v>162</v>
      </c>
      <c r="B501" s="8"/>
      <c r="C501" s="37" t="s">
        <v>22</v>
      </c>
      <c r="D501" s="37" t="s">
        <v>29</v>
      </c>
      <c r="E501" s="31" t="s">
        <v>165</v>
      </c>
      <c r="F501" s="31"/>
      <c r="G501" s="96">
        <f>SUM(G502)</f>
        <v>0</v>
      </c>
    </row>
    <row r="502" spans="1:7" x14ac:dyDescent="0.2">
      <c r="A502" s="34" t="s">
        <v>173</v>
      </c>
      <c r="B502" s="8"/>
      <c r="C502" s="37" t="s">
        <v>22</v>
      </c>
      <c r="D502" s="37" t="s">
        <v>29</v>
      </c>
      <c r="E502" s="31" t="s">
        <v>174</v>
      </c>
      <c r="F502" s="31"/>
      <c r="G502" s="96">
        <f>SUM(G503,G505,G507)</f>
        <v>0</v>
      </c>
    </row>
    <row r="503" spans="1:7" ht="24" x14ac:dyDescent="0.2">
      <c r="A503" s="35" t="s">
        <v>486</v>
      </c>
      <c r="B503" s="8"/>
      <c r="C503" s="37" t="s">
        <v>22</v>
      </c>
      <c r="D503" s="37" t="s">
        <v>29</v>
      </c>
      <c r="E503" s="31" t="s">
        <v>487</v>
      </c>
      <c r="F503" s="31"/>
      <c r="G503" s="96">
        <f>SUM(G504)</f>
        <v>0</v>
      </c>
    </row>
    <row r="504" spans="1:7" ht="24" x14ac:dyDescent="0.2">
      <c r="A504" s="28" t="s">
        <v>82</v>
      </c>
      <c r="B504" s="8"/>
      <c r="C504" s="3" t="s">
        <v>22</v>
      </c>
      <c r="D504" s="3" t="s">
        <v>29</v>
      </c>
      <c r="E504" s="33" t="s">
        <v>487</v>
      </c>
      <c r="F504" s="33" t="s">
        <v>79</v>
      </c>
      <c r="G504" s="32"/>
    </row>
    <row r="505" spans="1:7" ht="36" x14ac:dyDescent="0.2">
      <c r="A505" s="34" t="s">
        <v>489</v>
      </c>
      <c r="B505" s="8"/>
      <c r="C505" s="37" t="s">
        <v>22</v>
      </c>
      <c r="D505" s="37" t="s">
        <v>29</v>
      </c>
      <c r="E505" s="31" t="s">
        <v>488</v>
      </c>
      <c r="F505" s="31"/>
      <c r="G505" s="96">
        <f>SUM(G506)</f>
        <v>0</v>
      </c>
    </row>
    <row r="506" spans="1:7" ht="24" x14ac:dyDescent="0.2">
      <c r="A506" s="28" t="s">
        <v>82</v>
      </c>
      <c r="B506" s="8"/>
      <c r="C506" s="3" t="s">
        <v>22</v>
      </c>
      <c r="D506" s="3" t="s">
        <v>29</v>
      </c>
      <c r="E506" s="33" t="s">
        <v>488</v>
      </c>
      <c r="F506" s="33" t="s">
        <v>79</v>
      </c>
      <c r="G506" s="32"/>
    </row>
    <row r="507" spans="1:7" ht="36" x14ac:dyDescent="0.2">
      <c r="A507" s="30" t="s">
        <v>434</v>
      </c>
      <c r="B507" s="8"/>
      <c r="C507" s="37" t="s">
        <v>22</v>
      </c>
      <c r="D507" s="37" t="s">
        <v>29</v>
      </c>
      <c r="E507" s="31" t="s">
        <v>435</v>
      </c>
      <c r="F507" s="31"/>
      <c r="G507" s="96">
        <f>SUM(G508)</f>
        <v>0</v>
      </c>
    </row>
    <row r="508" spans="1:7" ht="24" x14ac:dyDescent="0.2">
      <c r="A508" s="28" t="s">
        <v>82</v>
      </c>
      <c r="B508" s="8"/>
      <c r="C508" s="3" t="s">
        <v>22</v>
      </c>
      <c r="D508" s="3" t="s">
        <v>29</v>
      </c>
      <c r="E508" s="33" t="s">
        <v>435</v>
      </c>
      <c r="F508" s="33" t="s">
        <v>79</v>
      </c>
      <c r="G508" s="32">
        <v>0</v>
      </c>
    </row>
    <row r="509" spans="1:7" ht="24" x14ac:dyDescent="0.2">
      <c r="A509" s="34" t="s">
        <v>347</v>
      </c>
      <c r="B509" s="164"/>
      <c r="C509" s="37" t="s">
        <v>22</v>
      </c>
      <c r="D509" s="37" t="s">
        <v>29</v>
      </c>
      <c r="E509" s="31" t="s">
        <v>186</v>
      </c>
      <c r="F509" s="33"/>
      <c r="G509" s="73">
        <f>SUM(G510)</f>
        <v>200</v>
      </c>
    </row>
    <row r="510" spans="1:7" ht="24" x14ac:dyDescent="0.2">
      <c r="A510" s="34" t="s">
        <v>183</v>
      </c>
      <c r="B510" s="164"/>
      <c r="C510" s="37" t="s">
        <v>22</v>
      </c>
      <c r="D510" s="37" t="s">
        <v>29</v>
      </c>
      <c r="E510" s="31" t="s">
        <v>187</v>
      </c>
      <c r="F510" s="33"/>
      <c r="G510" s="73">
        <f>SUM(G511)</f>
        <v>200</v>
      </c>
    </row>
    <row r="511" spans="1:7" ht="24" x14ac:dyDescent="0.2">
      <c r="A511" s="34" t="s">
        <v>184</v>
      </c>
      <c r="B511" s="164"/>
      <c r="C511" s="37" t="s">
        <v>22</v>
      </c>
      <c r="D511" s="37" t="s">
        <v>29</v>
      </c>
      <c r="E511" s="31" t="s">
        <v>188</v>
      </c>
      <c r="F511" s="33"/>
      <c r="G511" s="73">
        <f>SUM(G512)</f>
        <v>200</v>
      </c>
    </row>
    <row r="512" spans="1:7" ht="24" x14ac:dyDescent="0.2">
      <c r="A512" s="26" t="s">
        <v>222</v>
      </c>
      <c r="B512" s="164"/>
      <c r="C512" s="37" t="s">
        <v>22</v>
      </c>
      <c r="D512" s="37" t="s">
        <v>29</v>
      </c>
      <c r="E512" s="27" t="s">
        <v>221</v>
      </c>
      <c r="F512" s="22"/>
      <c r="G512" s="45">
        <f>SUM(G513)</f>
        <v>200</v>
      </c>
    </row>
    <row r="513" spans="1:7" ht="24" x14ac:dyDescent="0.2">
      <c r="A513" s="28" t="s">
        <v>82</v>
      </c>
      <c r="B513" s="164"/>
      <c r="C513" s="3" t="s">
        <v>22</v>
      </c>
      <c r="D513" s="3" t="s">
        <v>29</v>
      </c>
      <c r="E513" s="25" t="s">
        <v>221</v>
      </c>
      <c r="F513" s="29">
        <v>600</v>
      </c>
      <c r="G513" s="23">
        <v>200</v>
      </c>
    </row>
    <row r="514" spans="1:7" x14ac:dyDescent="0.2">
      <c r="A514" s="53" t="s">
        <v>30</v>
      </c>
      <c r="B514" s="164"/>
      <c r="C514" s="169" t="s">
        <v>31</v>
      </c>
      <c r="D514" s="169"/>
      <c r="E514" s="169"/>
      <c r="F514" s="169"/>
      <c r="G514" s="73">
        <f t="shared" ref="G514:G524" si="10">SUM(G515)</f>
        <v>300</v>
      </c>
    </row>
    <row r="515" spans="1:7" x14ac:dyDescent="0.2">
      <c r="A515" s="92" t="s">
        <v>32</v>
      </c>
      <c r="B515" s="164"/>
      <c r="C515" s="93" t="s">
        <v>31</v>
      </c>
      <c r="D515" s="93" t="s">
        <v>18</v>
      </c>
      <c r="E515" s="103"/>
      <c r="F515" s="103"/>
      <c r="G515" s="73">
        <f>SUM(G516,G521)</f>
        <v>300</v>
      </c>
    </row>
    <row r="516" spans="1:7" ht="1.5" customHeight="1" x14ac:dyDescent="0.2">
      <c r="A516" s="34" t="s">
        <v>344</v>
      </c>
      <c r="B516" s="8"/>
      <c r="C516" s="37" t="s">
        <v>31</v>
      </c>
      <c r="D516" s="37" t="s">
        <v>18</v>
      </c>
      <c r="E516" s="31" t="s">
        <v>136</v>
      </c>
      <c r="F516" s="103"/>
      <c r="G516" s="73">
        <f>SUM(G517)</f>
        <v>0</v>
      </c>
    </row>
    <row r="517" spans="1:7" ht="24" hidden="1" x14ac:dyDescent="0.2">
      <c r="A517" s="30" t="s">
        <v>162</v>
      </c>
      <c r="B517" s="8"/>
      <c r="C517" s="37" t="s">
        <v>31</v>
      </c>
      <c r="D517" s="37" t="s">
        <v>18</v>
      </c>
      <c r="E517" s="31" t="s">
        <v>165</v>
      </c>
      <c r="F517" s="103"/>
      <c r="G517" s="73">
        <f>SUM(G518)</f>
        <v>0</v>
      </c>
    </row>
    <row r="518" spans="1:7" hidden="1" x14ac:dyDescent="0.2">
      <c r="A518" s="34" t="s">
        <v>173</v>
      </c>
      <c r="B518" s="8"/>
      <c r="C518" s="37" t="s">
        <v>31</v>
      </c>
      <c r="D518" s="37" t="s">
        <v>18</v>
      </c>
      <c r="E518" s="31" t="s">
        <v>174</v>
      </c>
      <c r="F518" s="103"/>
      <c r="G518" s="73">
        <f>SUM(G519)</f>
        <v>0</v>
      </c>
    </row>
    <row r="519" spans="1:7" ht="24" hidden="1" x14ac:dyDescent="0.2">
      <c r="A519" s="34" t="s">
        <v>301</v>
      </c>
      <c r="B519" s="8"/>
      <c r="C519" s="37" t="s">
        <v>31</v>
      </c>
      <c r="D519" s="37" t="s">
        <v>18</v>
      </c>
      <c r="E519" s="31" t="s">
        <v>300</v>
      </c>
      <c r="F519" s="31"/>
      <c r="G519" s="96">
        <f>SUM(G520)</f>
        <v>0</v>
      </c>
    </row>
    <row r="520" spans="1:7" ht="24" hidden="1" x14ac:dyDescent="0.2">
      <c r="A520" s="28" t="s">
        <v>82</v>
      </c>
      <c r="B520" s="8"/>
      <c r="C520" s="66" t="s">
        <v>31</v>
      </c>
      <c r="D520" s="66" t="s">
        <v>18</v>
      </c>
      <c r="E520" s="33" t="s">
        <v>300</v>
      </c>
      <c r="F520" s="33" t="s">
        <v>79</v>
      </c>
      <c r="G520" s="32"/>
    </row>
    <row r="521" spans="1:7" ht="24" x14ac:dyDescent="0.2">
      <c r="A521" s="34" t="s">
        <v>347</v>
      </c>
      <c r="B521" s="164"/>
      <c r="C521" s="37" t="s">
        <v>31</v>
      </c>
      <c r="D521" s="37" t="s">
        <v>18</v>
      </c>
      <c r="E521" s="31" t="s">
        <v>186</v>
      </c>
      <c r="F521" s="65"/>
      <c r="G521" s="73">
        <f t="shared" si="10"/>
        <v>300</v>
      </c>
    </row>
    <row r="522" spans="1:7" ht="24" x14ac:dyDescent="0.2">
      <c r="A522" s="34" t="s">
        <v>183</v>
      </c>
      <c r="B522" s="164"/>
      <c r="C522" s="37" t="s">
        <v>31</v>
      </c>
      <c r="D522" s="37" t="s">
        <v>18</v>
      </c>
      <c r="E522" s="31" t="s">
        <v>187</v>
      </c>
      <c r="F522" s="65"/>
      <c r="G522" s="73">
        <f t="shared" si="10"/>
        <v>300</v>
      </c>
    </row>
    <row r="523" spans="1:7" x14ac:dyDescent="0.2">
      <c r="A523" s="30" t="s">
        <v>203</v>
      </c>
      <c r="B523" s="164"/>
      <c r="C523" s="37" t="s">
        <v>31</v>
      </c>
      <c r="D523" s="37" t="s">
        <v>18</v>
      </c>
      <c r="E523" s="65" t="s">
        <v>205</v>
      </c>
      <c r="F523" s="33"/>
      <c r="G523" s="96">
        <f t="shared" si="10"/>
        <v>300</v>
      </c>
    </row>
    <row r="524" spans="1:7" ht="36" x14ac:dyDescent="0.2">
      <c r="A524" s="30" t="s">
        <v>204</v>
      </c>
      <c r="B524" s="164"/>
      <c r="C524" s="37" t="s">
        <v>31</v>
      </c>
      <c r="D524" s="37" t="s">
        <v>18</v>
      </c>
      <c r="E524" s="65" t="s">
        <v>206</v>
      </c>
      <c r="F524" s="33"/>
      <c r="G524" s="96">
        <f t="shared" si="10"/>
        <v>300</v>
      </c>
    </row>
    <row r="525" spans="1:7" ht="24" x14ac:dyDescent="0.2">
      <c r="A525" s="28" t="s">
        <v>82</v>
      </c>
      <c r="B525" s="164"/>
      <c r="C525" s="66" t="s">
        <v>31</v>
      </c>
      <c r="D525" s="66" t="s">
        <v>18</v>
      </c>
      <c r="E525" s="66" t="s">
        <v>206</v>
      </c>
      <c r="F525" s="33" t="s">
        <v>79</v>
      </c>
      <c r="G525" s="137">
        <v>300</v>
      </c>
    </row>
    <row r="526" spans="1:7" ht="12.75" hidden="1" customHeight="1" x14ac:dyDescent="0.2">
      <c r="A526" s="170" t="s">
        <v>33</v>
      </c>
      <c r="B526" s="164"/>
      <c r="C526" s="72" t="s">
        <v>34</v>
      </c>
      <c r="D526" s="72"/>
      <c r="E526" s="169"/>
      <c r="F526" s="169"/>
      <c r="G526" s="73">
        <f t="shared" ref="G526:G531" si="11">SUM(G527)</f>
        <v>23.5</v>
      </c>
    </row>
    <row r="527" spans="1:7" x14ac:dyDescent="0.2">
      <c r="A527" s="55" t="s">
        <v>35</v>
      </c>
      <c r="B527" s="164"/>
      <c r="C527" s="38" t="s">
        <v>34</v>
      </c>
      <c r="D527" s="38" t="s">
        <v>12</v>
      </c>
      <c r="E527" s="38"/>
      <c r="F527" s="38"/>
      <c r="G527" s="73">
        <f t="shared" si="11"/>
        <v>23.5</v>
      </c>
    </row>
    <row r="528" spans="1:7" ht="24" x14ac:dyDescent="0.2">
      <c r="A528" s="34" t="s">
        <v>344</v>
      </c>
      <c r="B528" s="164"/>
      <c r="C528" s="31" t="s">
        <v>34</v>
      </c>
      <c r="D528" s="31" t="s">
        <v>12</v>
      </c>
      <c r="E528" s="31" t="s">
        <v>136</v>
      </c>
      <c r="F528" s="38"/>
      <c r="G528" s="73">
        <f t="shared" si="11"/>
        <v>23.5</v>
      </c>
    </row>
    <row r="529" spans="1:7" ht="24" x14ac:dyDescent="0.2">
      <c r="A529" s="30" t="s">
        <v>162</v>
      </c>
      <c r="B529" s="164"/>
      <c r="C529" s="31" t="s">
        <v>34</v>
      </c>
      <c r="D529" s="31" t="s">
        <v>12</v>
      </c>
      <c r="E529" s="31" t="s">
        <v>165</v>
      </c>
      <c r="F529" s="38"/>
      <c r="G529" s="73">
        <f>SUM(G530)</f>
        <v>23.5</v>
      </c>
    </row>
    <row r="530" spans="1:7" x14ac:dyDescent="0.2">
      <c r="A530" s="30" t="s">
        <v>180</v>
      </c>
      <c r="B530" s="164"/>
      <c r="C530" s="31" t="s">
        <v>34</v>
      </c>
      <c r="D530" s="31" t="s">
        <v>12</v>
      </c>
      <c r="E530" s="31" t="s">
        <v>181</v>
      </c>
      <c r="F530" s="38"/>
      <c r="G530" s="73">
        <f t="shared" si="11"/>
        <v>23.5</v>
      </c>
    </row>
    <row r="531" spans="1:7" ht="24" x14ac:dyDescent="0.2">
      <c r="A531" s="30" t="s">
        <v>298</v>
      </c>
      <c r="B531" s="164"/>
      <c r="C531" s="31" t="s">
        <v>34</v>
      </c>
      <c r="D531" s="31" t="s">
        <v>12</v>
      </c>
      <c r="E531" s="31" t="s">
        <v>299</v>
      </c>
      <c r="F531" s="38"/>
      <c r="G531" s="73">
        <f t="shared" si="11"/>
        <v>23.5</v>
      </c>
    </row>
    <row r="532" spans="1:7" ht="24" x14ac:dyDescent="0.2">
      <c r="A532" s="28" t="s">
        <v>82</v>
      </c>
      <c r="B532" s="164"/>
      <c r="C532" s="66" t="s">
        <v>34</v>
      </c>
      <c r="D532" s="66" t="s">
        <v>12</v>
      </c>
      <c r="E532" s="33" t="s">
        <v>299</v>
      </c>
      <c r="F532" s="3" t="s">
        <v>79</v>
      </c>
      <c r="G532" s="39">
        <v>23.5</v>
      </c>
    </row>
    <row r="533" spans="1:7" x14ac:dyDescent="0.2">
      <c r="A533" s="176" t="s">
        <v>83</v>
      </c>
      <c r="B533" s="164"/>
      <c r="C533" s="72" t="s">
        <v>16</v>
      </c>
      <c r="D533" s="72"/>
      <c r="E533" s="72"/>
      <c r="F533" s="72"/>
      <c r="G533" s="73">
        <f t="shared" ref="G533:G538" si="12">SUM(G534)</f>
        <v>0</v>
      </c>
    </row>
    <row r="534" spans="1:7" x14ac:dyDescent="0.2">
      <c r="A534" s="55" t="s">
        <v>441</v>
      </c>
      <c r="B534" s="164"/>
      <c r="C534" s="38" t="s">
        <v>16</v>
      </c>
      <c r="D534" s="38" t="s">
        <v>12</v>
      </c>
      <c r="E534" s="31"/>
      <c r="F534" s="31"/>
      <c r="G534" s="73">
        <f t="shared" si="12"/>
        <v>0</v>
      </c>
    </row>
    <row r="535" spans="1:7" ht="48" x14ac:dyDescent="0.2">
      <c r="A535" s="62" t="s">
        <v>341</v>
      </c>
      <c r="B535" s="164"/>
      <c r="C535" s="31" t="s">
        <v>16</v>
      </c>
      <c r="D535" s="31" t="s">
        <v>12</v>
      </c>
      <c r="E535" s="31" t="s">
        <v>97</v>
      </c>
      <c r="F535" s="31"/>
      <c r="G535" s="73">
        <f t="shared" si="12"/>
        <v>0</v>
      </c>
    </row>
    <row r="536" spans="1:7" ht="24" x14ac:dyDescent="0.2">
      <c r="A536" s="52" t="s">
        <v>111</v>
      </c>
      <c r="B536" s="164"/>
      <c r="C536" s="31" t="s">
        <v>16</v>
      </c>
      <c r="D536" s="31" t="s">
        <v>12</v>
      </c>
      <c r="E536" s="90" t="s">
        <v>116</v>
      </c>
      <c r="F536" s="90"/>
      <c r="G536" s="73">
        <f t="shared" si="12"/>
        <v>0</v>
      </c>
    </row>
    <row r="537" spans="1:7" ht="24" x14ac:dyDescent="0.2">
      <c r="A537" s="52" t="s">
        <v>112</v>
      </c>
      <c r="B537" s="164"/>
      <c r="C537" s="31" t="s">
        <v>16</v>
      </c>
      <c r="D537" s="31" t="s">
        <v>12</v>
      </c>
      <c r="E537" s="90" t="s">
        <v>114</v>
      </c>
      <c r="F537" s="90"/>
      <c r="G537" s="73">
        <f t="shared" si="12"/>
        <v>0</v>
      </c>
    </row>
    <row r="538" spans="1:7" x14ac:dyDescent="0.2">
      <c r="A538" s="52" t="s">
        <v>217</v>
      </c>
      <c r="B538" s="164"/>
      <c r="C538" s="31" t="s">
        <v>16</v>
      </c>
      <c r="D538" s="31" t="s">
        <v>12</v>
      </c>
      <c r="E538" s="90" t="s">
        <v>218</v>
      </c>
      <c r="F538" s="90"/>
      <c r="G538" s="73">
        <f t="shared" si="12"/>
        <v>0</v>
      </c>
    </row>
    <row r="539" spans="1:7" x14ac:dyDescent="0.2">
      <c r="A539" s="28" t="s">
        <v>83</v>
      </c>
      <c r="B539" s="164"/>
      <c r="C539" s="129" t="s">
        <v>16</v>
      </c>
      <c r="D539" s="129" t="s">
        <v>12</v>
      </c>
      <c r="E539" s="129" t="s">
        <v>218</v>
      </c>
      <c r="F539" s="129" t="s">
        <v>84</v>
      </c>
      <c r="G539" s="39">
        <v>0</v>
      </c>
    </row>
    <row r="540" spans="1:7" ht="22.5" customHeight="1" x14ac:dyDescent="0.2">
      <c r="A540" s="177" t="s">
        <v>249</v>
      </c>
      <c r="B540" s="164"/>
      <c r="C540" s="178" t="s">
        <v>56</v>
      </c>
      <c r="D540" s="116"/>
      <c r="E540" s="116"/>
      <c r="F540" s="116"/>
      <c r="G540" s="68">
        <f>SUM(G541)</f>
        <v>1871.8</v>
      </c>
    </row>
    <row r="541" spans="1:7" ht="24.75" customHeight="1" x14ac:dyDescent="0.2">
      <c r="A541" s="179" t="s">
        <v>440</v>
      </c>
      <c r="B541" s="164"/>
      <c r="C541" s="180" t="s">
        <v>56</v>
      </c>
      <c r="D541" s="180" t="s">
        <v>12</v>
      </c>
      <c r="E541" s="181"/>
      <c r="F541" s="181"/>
      <c r="G541" s="96">
        <f t="shared" ref="G541:G545" si="13">SUM(G542)</f>
        <v>1871.8</v>
      </c>
    </row>
    <row r="542" spans="1:7" ht="48" x14ac:dyDescent="0.2">
      <c r="A542" s="62" t="s">
        <v>341</v>
      </c>
      <c r="B542" s="164"/>
      <c r="C542" s="145" t="s">
        <v>56</v>
      </c>
      <c r="D542" s="145" t="s">
        <v>12</v>
      </c>
      <c r="E542" s="31" t="s">
        <v>97</v>
      </c>
      <c r="F542" s="145"/>
      <c r="G542" s="96">
        <f t="shared" si="13"/>
        <v>1871.8</v>
      </c>
    </row>
    <row r="543" spans="1:7" ht="24" x14ac:dyDescent="0.2">
      <c r="A543" s="52" t="s">
        <v>111</v>
      </c>
      <c r="B543" s="164"/>
      <c r="C543" s="145" t="s">
        <v>56</v>
      </c>
      <c r="D543" s="145" t="s">
        <v>12</v>
      </c>
      <c r="E543" s="90" t="s">
        <v>116</v>
      </c>
      <c r="F543" s="145"/>
      <c r="G543" s="96">
        <f t="shared" si="13"/>
        <v>1871.8</v>
      </c>
    </row>
    <row r="544" spans="1:7" ht="24" x14ac:dyDescent="0.2">
      <c r="A544" s="52" t="s">
        <v>112</v>
      </c>
      <c r="B544" s="164"/>
      <c r="C544" s="145" t="s">
        <v>56</v>
      </c>
      <c r="D544" s="145" t="s">
        <v>12</v>
      </c>
      <c r="E544" s="90" t="s">
        <v>114</v>
      </c>
      <c r="F544" s="145"/>
      <c r="G544" s="96">
        <f t="shared" si="13"/>
        <v>1871.8</v>
      </c>
    </row>
    <row r="545" spans="1:7" ht="24" x14ac:dyDescent="0.2">
      <c r="A545" s="34" t="s">
        <v>303</v>
      </c>
      <c r="B545" s="164"/>
      <c r="C545" s="145" t="s">
        <v>56</v>
      </c>
      <c r="D545" s="145" t="s">
        <v>12</v>
      </c>
      <c r="E545" s="145" t="s">
        <v>219</v>
      </c>
      <c r="F545" s="145"/>
      <c r="G545" s="96">
        <f t="shared" si="13"/>
        <v>1871.8</v>
      </c>
    </row>
    <row r="546" spans="1:7" ht="13.5" thickBot="1" x14ac:dyDescent="0.25">
      <c r="A546" s="28" t="s">
        <v>26</v>
      </c>
      <c r="B546" s="164"/>
      <c r="C546" s="146" t="s">
        <v>56</v>
      </c>
      <c r="D546" s="146" t="s">
        <v>12</v>
      </c>
      <c r="E546" s="146" t="s">
        <v>219</v>
      </c>
      <c r="F546" s="146" t="s">
        <v>80</v>
      </c>
      <c r="G546" s="32">
        <v>1871.8</v>
      </c>
    </row>
    <row r="547" spans="1:7" ht="25.5" thickTop="1" thickBot="1" x14ac:dyDescent="0.25">
      <c r="A547" s="84" t="s">
        <v>57</v>
      </c>
      <c r="B547" s="85" t="s">
        <v>58</v>
      </c>
      <c r="C547" s="162"/>
      <c r="D547" s="162"/>
      <c r="E547" s="162"/>
      <c r="F547" s="162"/>
      <c r="G547" s="111">
        <f>SUM(G548,G565)</f>
        <v>769.4</v>
      </c>
    </row>
    <row r="548" spans="1:7" ht="13.5" thickTop="1" x14ac:dyDescent="0.2">
      <c r="A548" s="157" t="s">
        <v>11</v>
      </c>
      <c r="B548" s="163"/>
      <c r="C548" s="171" t="s">
        <v>12</v>
      </c>
      <c r="D548" s="163"/>
      <c r="E548" s="163"/>
      <c r="F548" s="163"/>
      <c r="G548" s="94">
        <f>SUM(G549)</f>
        <v>759.4</v>
      </c>
    </row>
    <row r="549" spans="1:7" x14ac:dyDescent="0.2">
      <c r="A549" s="55" t="s">
        <v>15</v>
      </c>
      <c r="B549" s="164"/>
      <c r="C549" s="93" t="s">
        <v>12</v>
      </c>
      <c r="D549" s="93" t="s">
        <v>16</v>
      </c>
      <c r="E549" s="38"/>
      <c r="F549" s="38"/>
      <c r="G549" s="73">
        <f>SUM(G550)</f>
        <v>759.4</v>
      </c>
    </row>
    <row r="550" spans="1:7" ht="48" x14ac:dyDescent="0.2">
      <c r="A550" s="62" t="s">
        <v>341</v>
      </c>
      <c r="B550" s="164"/>
      <c r="C550" s="31" t="s">
        <v>12</v>
      </c>
      <c r="D550" s="31" t="s">
        <v>16</v>
      </c>
      <c r="E550" s="31" t="s">
        <v>97</v>
      </c>
      <c r="F550" s="98"/>
      <c r="G550" s="73">
        <f>SUM(G551,G557)</f>
        <v>759.4</v>
      </c>
    </row>
    <row r="551" spans="1:7" ht="24" x14ac:dyDescent="0.2">
      <c r="A551" s="62" t="s">
        <v>88</v>
      </c>
      <c r="B551" s="164"/>
      <c r="C551" s="31" t="s">
        <v>12</v>
      </c>
      <c r="D551" s="31" t="s">
        <v>16</v>
      </c>
      <c r="E551" s="31" t="s">
        <v>98</v>
      </c>
      <c r="F551" s="98"/>
      <c r="G551" s="73">
        <f>SUM(G552)</f>
        <v>736.69999999999993</v>
      </c>
    </row>
    <row r="552" spans="1:7" x14ac:dyDescent="0.2">
      <c r="A552" s="62" t="s">
        <v>89</v>
      </c>
      <c r="B552" s="164"/>
      <c r="C552" s="31" t="s">
        <v>12</v>
      </c>
      <c r="D552" s="31" t="s">
        <v>16</v>
      </c>
      <c r="E552" s="31" t="s">
        <v>99</v>
      </c>
      <c r="F552" s="98"/>
      <c r="G552" s="73">
        <f>SUM(G553)</f>
        <v>736.69999999999993</v>
      </c>
    </row>
    <row r="553" spans="1:7" ht="15" customHeight="1" x14ac:dyDescent="0.2">
      <c r="A553" s="62" t="s">
        <v>425</v>
      </c>
      <c r="B553" s="164"/>
      <c r="C553" s="31" t="s">
        <v>12</v>
      </c>
      <c r="D553" s="31" t="s">
        <v>16</v>
      </c>
      <c r="E553" s="31" t="s">
        <v>87</v>
      </c>
      <c r="F553" s="98"/>
      <c r="G553" s="73">
        <f>SUM(G554:G556)</f>
        <v>736.69999999999993</v>
      </c>
    </row>
    <row r="554" spans="1:7" ht="36" x14ac:dyDescent="0.2">
      <c r="A554" s="28" t="s">
        <v>72</v>
      </c>
      <c r="B554" s="164"/>
      <c r="C554" s="99" t="s">
        <v>12</v>
      </c>
      <c r="D554" s="99" t="s">
        <v>16</v>
      </c>
      <c r="E554" s="33" t="s">
        <v>87</v>
      </c>
      <c r="F554" s="3" t="s">
        <v>74</v>
      </c>
      <c r="G554" s="39">
        <v>644.79999999999995</v>
      </c>
    </row>
    <row r="555" spans="1:7" ht="15" customHeight="1" x14ac:dyDescent="0.2">
      <c r="A555" s="28" t="s">
        <v>81</v>
      </c>
      <c r="B555" s="164"/>
      <c r="C555" s="99" t="s">
        <v>12</v>
      </c>
      <c r="D555" s="99" t="s">
        <v>16</v>
      </c>
      <c r="E555" s="33" t="s">
        <v>87</v>
      </c>
      <c r="F555" s="3" t="s">
        <v>75</v>
      </c>
      <c r="G555" s="39">
        <v>91.9</v>
      </c>
    </row>
    <row r="556" spans="1:7" hidden="1" x14ac:dyDescent="0.2">
      <c r="A556" s="28" t="s">
        <v>73</v>
      </c>
      <c r="B556" s="164"/>
      <c r="C556" s="99" t="s">
        <v>12</v>
      </c>
      <c r="D556" s="99" t="s">
        <v>16</v>
      </c>
      <c r="E556" s="33" t="s">
        <v>87</v>
      </c>
      <c r="F556" s="3" t="s">
        <v>76</v>
      </c>
      <c r="G556" s="39"/>
    </row>
    <row r="557" spans="1:7" ht="24" x14ac:dyDescent="0.2">
      <c r="A557" s="30" t="s">
        <v>124</v>
      </c>
      <c r="B557" s="164"/>
      <c r="C557" s="3" t="s">
        <v>12</v>
      </c>
      <c r="D557" s="3" t="s">
        <v>16</v>
      </c>
      <c r="E557" s="37" t="s">
        <v>129</v>
      </c>
      <c r="F557" s="3"/>
      <c r="G557" s="96">
        <f>SUM(G558)</f>
        <v>22.700000000000003</v>
      </c>
    </row>
    <row r="558" spans="1:7" ht="24" x14ac:dyDescent="0.2">
      <c r="A558" s="34" t="s">
        <v>125</v>
      </c>
      <c r="B558" s="164"/>
      <c r="C558" s="3" t="s">
        <v>12</v>
      </c>
      <c r="D558" s="3" t="s">
        <v>16</v>
      </c>
      <c r="E558" s="37" t="s">
        <v>130</v>
      </c>
      <c r="F558" s="31"/>
      <c r="G558" s="73">
        <f>SUM(G559,G562)</f>
        <v>22.700000000000003</v>
      </c>
    </row>
    <row r="559" spans="1:7" ht="36" x14ac:dyDescent="0.2">
      <c r="A559" s="34" t="s">
        <v>127</v>
      </c>
      <c r="B559" s="164"/>
      <c r="C559" s="3" t="s">
        <v>12</v>
      </c>
      <c r="D559" s="3" t="s">
        <v>16</v>
      </c>
      <c r="E559" s="37" t="s">
        <v>132</v>
      </c>
      <c r="F559" s="31"/>
      <c r="G559" s="96">
        <f>SUM(G560:G561)</f>
        <v>4.5999999999999996</v>
      </c>
    </row>
    <row r="560" spans="1:7" ht="15.75" customHeight="1" x14ac:dyDescent="0.2">
      <c r="A560" s="28" t="s">
        <v>117</v>
      </c>
      <c r="B560" s="164"/>
      <c r="C560" s="3" t="s">
        <v>12</v>
      </c>
      <c r="D560" s="3" t="s">
        <v>16</v>
      </c>
      <c r="E560" s="3" t="s">
        <v>132</v>
      </c>
      <c r="F560" s="33" t="s">
        <v>75</v>
      </c>
      <c r="G560" s="32">
        <v>0</v>
      </c>
    </row>
    <row r="561" spans="1:7" x14ac:dyDescent="0.2">
      <c r="A561" s="28" t="s">
        <v>73</v>
      </c>
      <c r="B561" s="164"/>
      <c r="C561" s="3" t="s">
        <v>12</v>
      </c>
      <c r="D561" s="3" t="s">
        <v>16</v>
      </c>
      <c r="E561" s="3" t="s">
        <v>132</v>
      </c>
      <c r="F561" s="33" t="s">
        <v>76</v>
      </c>
      <c r="G561" s="32">
        <v>4.5999999999999996</v>
      </c>
    </row>
    <row r="562" spans="1:7" x14ac:dyDescent="0.2">
      <c r="A562" s="30" t="s">
        <v>128</v>
      </c>
      <c r="B562" s="164"/>
      <c r="C562" s="3" t="s">
        <v>12</v>
      </c>
      <c r="D562" s="3" t="s">
        <v>16</v>
      </c>
      <c r="E562" s="37" t="s">
        <v>133</v>
      </c>
      <c r="F562" s="3"/>
      <c r="G562" s="96">
        <f>SUM(G563:G564)</f>
        <v>18.100000000000001</v>
      </c>
    </row>
    <row r="563" spans="1:7" ht="13.5" customHeight="1" x14ac:dyDescent="0.2">
      <c r="A563" s="28" t="s">
        <v>117</v>
      </c>
      <c r="B563" s="164"/>
      <c r="C563" s="3" t="s">
        <v>12</v>
      </c>
      <c r="D563" s="3" t="s">
        <v>16</v>
      </c>
      <c r="E563" s="3" t="s">
        <v>133</v>
      </c>
      <c r="F563" s="33" t="s">
        <v>75</v>
      </c>
      <c r="G563" s="32">
        <v>15</v>
      </c>
    </row>
    <row r="564" spans="1:7" x14ac:dyDescent="0.2">
      <c r="A564" s="28" t="s">
        <v>73</v>
      </c>
      <c r="B564" s="164"/>
      <c r="C564" s="3" t="s">
        <v>12</v>
      </c>
      <c r="D564" s="3" t="s">
        <v>16</v>
      </c>
      <c r="E564" s="3" t="s">
        <v>133</v>
      </c>
      <c r="F564" s="33" t="s">
        <v>76</v>
      </c>
      <c r="G564" s="32">
        <v>3.1</v>
      </c>
    </row>
    <row r="565" spans="1:7" x14ac:dyDescent="0.2">
      <c r="A565" s="172" t="s">
        <v>17</v>
      </c>
      <c r="B565" s="164"/>
      <c r="C565" s="72" t="s">
        <v>18</v>
      </c>
      <c r="D565" s="3"/>
      <c r="E565" s="116"/>
      <c r="F565" s="33"/>
      <c r="G565" s="121">
        <f>SUM(G566)</f>
        <v>10</v>
      </c>
    </row>
    <row r="566" spans="1:7" x14ac:dyDescent="0.2">
      <c r="A566" s="55" t="s">
        <v>59</v>
      </c>
      <c r="B566" s="164"/>
      <c r="C566" s="38" t="s">
        <v>18</v>
      </c>
      <c r="D566" s="38" t="s">
        <v>49</v>
      </c>
      <c r="E566" s="38"/>
      <c r="F566" s="38"/>
      <c r="G566" s="73">
        <f>SUM(G567)</f>
        <v>10</v>
      </c>
    </row>
    <row r="567" spans="1:7" ht="48" x14ac:dyDescent="0.2">
      <c r="A567" s="62" t="s">
        <v>350</v>
      </c>
      <c r="B567" s="164"/>
      <c r="C567" s="40" t="s">
        <v>18</v>
      </c>
      <c r="D567" s="40" t="s">
        <v>49</v>
      </c>
      <c r="E567" s="40" t="s">
        <v>97</v>
      </c>
      <c r="F567" s="31"/>
      <c r="G567" s="73">
        <f>SUM(G568)</f>
        <v>10</v>
      </c>
    </row>
    <row r="568" spans="1:7" ht="24" x14ac:dyDescent="0.2">
      <c r="A568" s="30" t="s">
        <v>124</v>
      </c>
      <c r="B568" s="164"/>
      <c r="C568" s="3" t="s">
        <v>18</v>
      </c>
      <c r="D568" s="3" t="s">
        <v>49</v>
      </c>
      <c r="E568" s="37" t="s">
        <v>129</v>
      </c>
      <c r="F568" s="3"/>
      <c r="G568" s="96">
        <f>SUM(G569)</f>
        <v>10</v>
      </c>
    </row>
    <row r="569" spans="1:7" ht="24" x14ac:dyDescent="0.2">
      <c r="A569" s="34" t="s">
        <v>125</v>
      </c>
      <c r="B569" s="164"/>
      <c r="C569" s="3" t="s">
        <v>18</v>
      </c>
      <c r="D569" s="3" t="s">
        <v>49</v>
      </c>
      <c r="E569" s="37" t="s">
        <v>130</v>
      </c>
      <c r="F569" s="31"/>
      <c r="G569" s="73">
        <f>SUM(G570)</f>
        <v>10</v>
      </c>
    </row>
    <row r="570" spans="1:7" ht="24" x14ac:dyDescent="0.2">
      <c r="A570" s="30" t="s">
        <v>126</v>
      </c>
      <c r="B570" s="164"/>
      <c r="C570" s="3" t="s">
        <v>18</v>
      </c>
      <c r="D570" s="3" t="s">
        <v>49</v>
      </c>
      <c r="E570" s="37" t="s">
        <v>131</v>
      </c>
      <c r="F570" s="3"/>
      <c r="G570" s="73">
        <f>SUM(G571:G571)</f>
        <v>10</v>
      </c>
    </row>
    <row r="571" spans="1:7" ht="12" customHeight="1" thickBot="1" x14ac:dyDescent="0.25">
      <c r="A571" s="28" t="s">
        <v>117</v>
      </c>
      <c r="B571" s="164"/>
      <c r="C571" s="3" t="s">
        <v>18</v>
      </c>
      <c r="D571" s="3" t="s">
        <v>49</v>
      </c>
      <c r="E571" s="3" t="s">
        <v>131</v>
      </c>
      <c r="F571" s="3" t="s">
        <v>75</v>
      </c>
      <c r="G571" s="39">
        <v>10</v>
      </c>
    </row>
    <row r="572" spans="1:7" ht="14.25" thickTop="1" thickBot="1" x14ac:dyDescent="0.25">
      <c r="A572" s="84" t="s">
        <v>60</v>
      </c>
      <c r="B572" s="85"/>
      <c r="C572" s="85"/>
      <c r="D572" s="85"/>
      <c r="E572" s="85"/>
      <c r="F572" s="85"/>
      <c r="G572" s="111">
        <f>SUM(G9,G20,G290,G547,G279)</f>
        <v>103249.4</v>
      </c>
    </row>
    <row r="573" spans="1:7" ht="13.5" thickTop="1" x14ac:dyDescent="0.2"/>
  </sheetData>
  <mergeCells count="9">
    <mergeCell ref="A1:G1"/>
    <mergeCell ref="A2:G2"/>
    <mergeCell ref="A3:G3"/>
    <mergeCell ref="A4:G4"/>
    <mergeCell ref="B339:B351"/>
    <mergeCell ref="A5:G5"/>
    <mergeCell ref="A7:A8"/>
    <mergeCell ref="B7:F7"/>
    <mergeCell ref="G7:G8"/>
  </mergeCells>
  <pageMargins left="0.39370078740157483" right="0.39370078740157483" top="0" bottom="0" header="0.39370078740157483" footer="0.39370078740157483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6"/>
  <sheetViews>
    <sheetView tabSelected="1" zoomScale="115" zoomScaleNormal="115" zoomScaleSheetLayoutView="100" workbookViewId="0">
      <selection activeCell="A4" sqref="A4:F4"/>
    </sheetView>
  </sheetViews>
  <sheetFormatPr defaultRowHeight="12.75" x14ac:dyDescent="0.2"/>
  <cols>
    <col min="1" max="1" width="59" style="149" customWidth="1"/>
    <col min="2" max="2" width="7.85546875" style="152" customWidth="1"/>
    <col min="3" max="3" width="6.28515625" style="78" customWidth="1"/>
    <col min="4" max="4" width="13.7109375" style="79" customWidth="1"/>
    <col min="5" max="5" width="6.5703125" style="78" customWidth="1"/>
    <col min="6" max="6" width="12.140625" style="78" customWidth="1"/>
  </cols>
  <sheetData>
    <row r="1" spans="1:10" x14ac:dyDescent="0.2">
      <c r="A1" s="188" t="s">
        <v>438</v>
      </c>
      <c r="B1" s="188"/>
      <c r="C1" s="188"/>
      <c r="D1" s="188"/>
      <c r="E1" s="188"/>
      <c r="F1" s="188"/>
    </row>
    <row r="2" spans="1:10" x14ac:dyDescent="0.2">
      <c r="A2" s="188" t="s">
        <v>514</v>
      </c>
      <c r="B2" s="188"/>
      <c r="C2" s="188"/>
      <c r="D2" s="188"/>
      <c r="E2" s="188"/>
      <c r="F2" s="188"/>
    </row>
    <row r="3" spans="1:10" x14ac:dyDescent="0.2">
      <c r="A3" s="188" t="s">
        <v>515</v>
      </c>
      <c r="B3" s="188"/>
      <c r="C3" s="188"/>
      <c r="D3" s="188"/>
      <c r="E3" s="188"/>
      <c r="F3" s="188"/>
    </row>
    <row r="4" spans="1:10" x14ac:dyDescent="0.2">
      <c r="A4" s="188" t="s">
        <v>522</v>
      </c>
      <c r="B4" s="188"/>
      <c r="C4" s="188"/>
      <c r="D4" s="188"/>
      <c r="E4" s="188"/>
      <c r="F4" s="188"/>
    </row>
    <row r="5" spans="1:10" x14ac:dyDescent="0.2">
      <c r="A5" s="185"/>
      <c r="B5" s="185"/>
      <c r="C5" s="185"/>
      <c r="D5" s="185"/>
      <c r="E5" s="185"/>
      <c r="F5" s="185"/>
    </row>
    <row r="6" spans="1:10" ht="44.25" customHeight="1" x14ac:dyDescent="0.2">
      <c r="A6" s="201" t="s">
        <v>519</v>
      </c>
      <c r="B6" s="201"/>
      <c r="C6" s="201"/>
      <c r="D6" s="201"/>
      <c r="E6" s="201"/>
      <c r="F6" s="201"/>
      <c r="G6" s="4"/>
      <c r="H6" s="4"/>
      <c r="I6" s="4"/>
      <c r="J6" s="4"/>
    </row>
    <row r="7" spans="1:10" ht="13.5" thickBot="1" x14ac:dyDescent="0.25">
      <c r="A7" s="80"/>
      <c r="B7" s="81"/>
      <c r="C7" s="82"/>
      <c r="D7" s="83"/>
      <c r="E7" s="82"/>
      <c r="F7" s="5" t="s">
        <v>61</v>
      </c>
    </row>
    <row r="8" spans="1:10" ht="14.25" thickTop="1" thickBot="1" x14ac:dyDescent="0.25">
      <c r="A8" s="196" t="s">
        <v>62</v>
      </c>
      <c r="B8" s="198" t="s">
        <v>63</v>
      </c>
      <c r="C8" s="198"/>
      <c r="D8" s="198"/>
      <c r="E8" s="198"/>
      <c r="F8" s="199" t="s">
        <v>3</v>
      </c>
    </row>
    <row r="9" spans="1:10" ht="58.5" customHeight="1" thickBot="1" x14ac:dyDescent="0.25">
      <c r="A9" s="197"/>
      <c r="B9" s="6" t="s">
        <v>64</v>
      </c>
      <c r="C9" s="6" t="s">
        <v>65</v>
      </c>
      <c r="D9" s="6" t="s">
        <v>66</v>
      </c>
      <c r="E9" s="6" t="s">
        <v>67</v>
      </c>
      <c r="F9" s="200"/>
    </row>
    <row r="10" spans="1:10" s="7" customFormat="1" ht="14.25" thickTop="1" thickBot="1" x14ac:dyDescent="0.25">
      <c r="A10" s="84" t="s">
        <v>11</v>
      </c>
      <c r="B10" s="85" t="s">
        <v>12</v>
      </c>
      <c r="C10" s="85"/>
      <c r="D10" s="85"/>
      <c r="E10" s="85"/>
      <c r="F10" s="86">
        <f>SUM(F11,F17,F26,F36,F42,F65,F72,F59)</f>
        <v>15003</v>
      </c>
    </row>
    <row r="11" spans="1:10" ht="24.75" thickTop="1" x14ac:dyDescent="0.2">
      <c r="A11" s="87" t="s">
        <v>38</v>
      </c>
      <c r="B11" s="88" t="s">
        <v>12</v>
      </c>
      <c r="C11" s="88" t="s">
        <v>25</v>
      </c>
      <c r="D11" s="88"/>
      <c r="E11" s="88"/>
      <c r="F11" s="89">
        <f>SUM(F12)</f>
        <v>691.7</v>
      </c>
    </row>
    <row r="12" spans="1:10" x14ac:dyDescent="0.2">
      <c r="A12" s="30" t="s">
        <v>231</v>
      </c>
      <c r="B12" s="90" t="s">
        <v>12</v>
      </c>
      <c r="C12" s="90" t="s">
        <v>25</v>
      </c>
      <c r="D12" s="27" t="s">
        <v>230</v>
      </c>
      <c r="E12" s="88"/>
      <c r="F12" s="91">
        <f>SUM(F13)</f>
        <v>691.7</v>
      </c>
    </row>
    <row r="13" spans="1:10" ht="24" x14ac:dyDescent="0.2">
      <c r="A13" s="30" t="s">
        <v>394</v>
      </c>
      <c r="B13" s="90" t="s">
        <v>12</v>
      </c>
      <c r="C13" s="90" t="s">
        <v>25</v>
      </c>
      <c r="D13" s="27" t="s">
        <v>92</v>
      </c>
      <c r="E13" s="88"/>
      <c r="F13" s="91">
        <f>SUM(F14)</f>
        <v>691.7</v>
      </c>
    </row>
    <row r="14" spans="1:10" x14ac:dyDescent="0.2">
      <c r="A14" s="62" t="s">
        <v>85</v>
      </c>
      <c r="B14" s="31" t="s">
        <v>12</v>
      </c>
      <c r="C14" s="31" t="s">
        <v>25</v>
      </c>
      <c r="D14" s="31" t="s">
        <v>223</v>
      </c>
      <c r="E14" s="31"/>
      <c r="F14" s="73">
        <f>SUM(F15)</f>
        <v>691.7</v>
      </c>
    </row>
    <row r="15" spans="1:10" ht="24" x14ac:dyDescent="0.2">
      <c r="A15" s="62" t="s">
        <v>425</v>
      </c>
      <c r="B15" s="31" t="s">
        <v>12</v>
      </c>
      <c r="C15" s="31" t="s">
        <v>25</v>
      </c>
      <c r="D15" s="31" t="s">
        <v>224</v>
      </c>
      <c r="E15" s="31"/>
      <c r="F15" s="73">
        <f>SUM(F16)</f>
        <v>691.7</v>
      </c>
    </row>
    <row r="16" spans="1:10" ht="33" customHeight="1" x14ac:dyDescent="0.2">
      <c r="A16" s="28" t="s">
        <v>72</v>
      </c>
      <c r="B16" s="3" t="s">
        <v>12</v>
      </c>
      <c r="C16" s="3" t="s">
        <v>25</v>
      </c>
      <c r="D16" s="33" t="s">
        <v>224</v>
      </c>
      <c r="E16" s="3" t="s">
        <v>74</v>
      </c>
      <c r="F16" s="39">
        <v>691.7</v>
      </c>
    </row>
    <row r="17" spans="1:6" ht="36" x14ac:dyDescent="0.2">
      <c r="A17" s="92" t="s">
        <v>13</v>
      </c>
      <c r="B17" s="93" t="s">
        <v>12</v>
      </c>
      <c r="C17" s="93" t="s">
        <v>14</v>
      </c>
      <c r="D17" s="93"/>
      <c r="E17" s="93"/>
      <c r="F17" s="73">
        <f>SUM(F18)</f>
        <v>211.4</v>
      </c>
    </row>
    <row r="18" spans="1:6" x14ac:dyDescent="0.2">
      <c r="A18" s="30" t="s">
        <v>231</v>
      </c>
      <c r="B18" s="90" t="s">
        <v>12</v>
      </c>
      <c r="C18" s="90" t="s">
        <v>14</v>
      </c>
      <c r="D18" s="27" t="s">
        <v>230</v>
      </c>
      <c r="E18" s="88"/>
      <c r="F18" s="91">
        <f>SUM(F19)</f>
        <v>211.4</v>
      </c>
    </row>
    <row r="19" spans="1:6" ht="24" x14ac:dyDescent="0.2">
      <c r="A19" s="30" t="s">
        <v>394</v>
      </c>
      <c r="B19" s="90" t="s">
        <v>12</v>
      </c>
      <c r="C19" s="90" t="s">
        <v>14</v>
      </c>
      <c r="D19" s="27" t="s">
        <v>92</v>
      </c>
      <c r="E19" s="88"/>
      <c r="F19" s="91">
        <f>SUM(F20)</f>
        <v>211.4</v>
      </c>
    </row>
    <row r="20" spans="1:6" x14ac:dyDescent="0.2">
      <c r="A20" s="62" t="s">
        <v>86</v>
      </c>
      <c r="B20" s="37" t="s">
        <v>12</v>
      </c>
      <c r="C20" s="37" t="s">
        <v>14</v>
      </c>
      <c r="D20" s="31" t="s">
        <v>225</v>
      </c>
      <c r="E20" s="37"/>
      <c r="F20" s="73">
        <f>SUM(F21,F24)</f>
        <v>211.4</v>
      </c>
    </row>
    <row r="21" spans="1:6" ht="24" x14ac:dyDescent="0.2">
      <c r="A21" s="62" t="s">
        <v>425</v>
      </c>
      <c r="B21" s="3" t="s">
        <v>12</v>
      </c>
      <c r="C21" s="3" t="s">
        <v>14</v>
      </c>
      <c r="D21" s="31" t="s">
        <v>226</v>
      </c>
      <c r="E21" s="37"/>
      <c r="F21" s="73">
        <f>SUM(F22:F23)</f>
        <v>183.9</v>
      </c>
    </row>
    <row r="22" spans="1:6" ht="34.5" customHeight="1" x14ac:dyDescent="0.2">
      <c r="A22" s="28" t="s">
        <v>72</v>
      </c>
      <c r="B22" s="3" t="s">
        <v>12</v>
      </c>
      <c r="C22" s="3" t="s">
        <v>14</v>
      </c>
      <c r="D22" s="33" t="s">
        <v>226</v>
      </c>
      <c r="E22" s="3" t="s">
        <v>74</v>
      </c>
      <c r="F22" s="39">
        <v>167.5</v>
      </c>
    </row>
    <row r="23" spans="1:6" ht="24" x14ac:dyDescent="0.2">
      <c r="A23" s="28" t="s">
        <v>117</v>
      </c>
      <c r="B23" s="3" t="s">
        <v>12</v>
      </c>
      <c r="C23" s="3" t="s">
        <v>14</v>
      </c>
      <c r="D23" s="33" t="s">
        <v>226</v>
      </c>
      <c r="E23" s="3" t="s">
        <v>75</v>
      </c>
      <c r="F23" s="39">
        <v>16.399999999999999</v>
      </c>
    </row>
    <row r="24" spans="1:6" ht="24" x14ac:dyDescent="0.2">
      <c r="A24" s="62" t="s">
        <v>427</v>
      </c>
      <c r="B24" s="3" t="s">
        <v>12</v>
      </c>
      <c r="C24" s="3" t="s">
        <v>14</v>
      </c>
      <c r="D24" s="31" t="s">
        <v>429</v>
      </c>
      <c r="E24" s="37"/>
      <c r="F24" s="94">
        <f>SUM(F25)</f>
        <v>27.5</v>
      </c>
    </row>
    <row r="25" spans="1:6" ht="36" customHeight="1" thickBot="1" x14ac:dyDescent="0.25">
      <c r="A25" s="28" t="s">
        <v>72</v>
      </c>
      <c r="B25" s="3" t="s">
        <v>12</v>
      </c>
      <c r="C25" s="3" t="s">
        <v>14</v>
      </c>
      <c r="D25" s="33" t="s">
        <v>429</v>
      </c>
      <c r="E25" s="3" t="s">
        <v>74</v>
      </c>
      <c r="F25" s="95">
        <v>27.5</v>
      </c>
    </row>
    <row r="26" spans="1:6" ht="36.75" thickTop="1" x14ac:dyDescent="0.2">
      <c r="A26" s="55" t="s">
        <v>39</v>
      </c>
      <c r="B26" s="38" t="s">
        <v>12</v>
      </c>
      <c r="C26" s="38" t="s">
        <v>18</v>
      </c>
      <c r="D26" s="38"/>
      <c r="E26" s="38"/>
      <c r="F26" s="73">
        <f>SUM(F27)</f>
        <v>8185.9000000000005</v>
      </c>
    </row>
    <row r="27" spans="1:6" ht="48" x14ac:dyDescent="0.2">
      <c r="A27" s="62" t="s">
        <v>341</v>
      </c>
      <c r="B27" s="31" t="s">
        <v>12</v>
      </c>
      <c r="C27" s="31" t="s">
        <v>18</v>
      </c>
      <c r="D27" s="31" t="s">
        <v>97</v>
      </c>
      <c r="E27" s="31"/>
      <c r="F27" s="73">
        <f>SUM(F28)</f>
        <v>8185.9000000000005</v>
      </c>
    </row>
    <row r="28" spans="1:6" ht="24" x14ac:dyDescent="0.2">
      <c r="A28" s="62" t="s">
        <v>88</v>
      </c>
      <c r="B28" s="31" t="s">
        <v>12</v>
      </c>
      <c r="C28" s="31" t="s">
        <v>18</v>
      </c>
      <c r="D28" s="31" t="s">
        <v>98</v>
      </c>
      <c r="E28" s="31"/>
      <c r="F28" s="73">
        <f>SUM(F29)</f>
        <v>8185.9000000000005</v>
      </c>
    </row>
    <row r="29" spans="1:6" ht="24" x14ac:dyDescent="0.2">
      <c r="A29" s="62" t="s">
        <v>89</v>
      </c>
      <c r="B29" s="31" t="s">
        <v>12</v>
      </c>
      <c r="C29" s="31" t="s">
        <v>18</v>
      </c>
      <c r="D29" s="31" t="s">
        <v>99</v>
      </c>
      <c r="E29" s="31"/>
      <c r="F29" s="73">
        <f>SUM(F30,F34)</f>
        <v>8185.9000000000005</v>
      </c>
    </row>
    <row r="30" spans="1:6" ht="24" x14ac:dyDescent="0.2">
      <c r="A30" s="62" t="s">
        <v>425</v>
      </c>
      <c r="B30" s="31" t="s">
        <v>12</v>
      </c>
      <c r="C30" s="31" t="s">
        <v>18</v>
      </c>
      <c r="D30" s="31" t="s">
        <v>87</v>
      </c>
      <c r="E30" s="31"/>
      <c r="F30" s="73">
        <f>SUM(F31:F33)</f>
        <v>7358.9000000000005</v>
      </c>
    </row>
    <row r="31" spans="1:6" ht="33" customHeight="1" x14ac:dyDescent="0.2">
      <c r="A31" s="28" t="s">
        <v>72</v>
      </c>
      <c r="B31" s="3" t="s">
        <v>12</v>
      </c>
      <c r="C31" s="3" t="s">
        <v>18</v>
      </c>
      <c r="D31" s="3" t="s">
        <v>87</v>
      </c>
      <c r="E31" s="3" t="s">
        <v>74</v>
      </c>
      <c r="F31" s="32">
        <v>5850.1</v>
      </c>
    </row>
    <row r="32" spans="1:6" ht="24" x14ac:dyDescent="0.2">
      <c r="A32" s="28" t="s">
        <v>117</v>
      </c>
      <c r="B32" s="3" t="s">
        <v>12</v>
      </c>
      <c r="C32" s="3" t="s">
        <v>18</v>
      </c>
      <c r="D32" s="3" t="s">
        <v>87</v>
      </c>
      <c r="E32" s="3" t="s">
        <v>75</v>
      </c>
      <c r="F32" s="32">
        <v>1482.1</v>
      </c>
    </row>
    <row r="33" spans="1:6" x14ac:dyDescent="0.2">
      <c r="A33" s="28" t="s">
        <v>73</v>
      </c>
      <c r="B33" s="3" t="s">
        <v>12</v>
      </c>
      <c r="C33" s="3" t="s">
        <v>18</v>
      </c>
      <c r="D33" s="3" t="s">
        <v>87</v>
      </c>
      <c r="E33" s="3" t="s">
        <v>76</v>
      </c>
      <c r="F33" s="32">
        <v>26.7</v>
      </c>
    </row>
    <row r="34" spans="1:6" ht="24" x14ac:dyDescent="0.2">
      <c r="A34" s="62" t="s">
        <v>427</v>
      </c>
      <c r="B34" s="31" t="s">
        <v>12</v>
      </c>
      <c r="C34" s="31" t="s">
        <v>18</v>
      </c>
      <c r="D34" s="31" t="s">
        <v>426</v>
      </c>
      <c r="E34" s="31"/>
      <c r="F34" s="96">
        <f>SUM(F35)</f>
        <v>827</v>
      </c>
    </row>
    <row r="35" spans="1:6" ht="36.75" customHeight="1" x14ac:dyDescent="0.2">
      <c r="A35" s="28" t="s">
        <v>72</v>
      </c>
      <c r="B35" s="3" t="s">
        <v>12</v>
      </c>
      <c r="C35" s="3" t="s">
        <v>18</v>
      </c>
      <c r="D35" s="3" t="s">
        <v>426</v>
      </c>
      <c r="E35" s="3" t="s">
        <v>74</v>
      </c>
      <c r="F35" s="32">
        <v>827</v>
      </c>
    </row>
    <row r="36" spans="1:6" hidden="1" x14ac:dyDescent="0.2">
      <c r="A36" s="56" t="s">
        <v>261</v>
      </c>
      <c r="B36" s="97" t="s">
        <v>12</v>
      </c>
      <c r="C36" s="97" t="s">
        <v>42</v>
      </c>
      <c r="D36" s="3"/>
      <c r="E36" s="3"/>
      <c r="F36" s="96">
        <f>SUM(F37)</f>
        <v>0</v>
      </c>
    </row>
    <row r="37" spans="1:6" ht="48" hidden="1" x14ac:dyDescent="0.2">
      <c r="A37" s="62" t="s">
        <v>341</v>
      </c>
      <c r="B37" s="98" t="s">
        <v>12</v>
      </c>
      <c r="C37" s="98" t="s">
        <v>42</v>
      </c>
      <c r="D37" s="37" t="s">
        <v>97</v>
      </c>
      <c r="E37" s="3"/>
      <c r="F37" s="96">
        <f>SUM(F38)</f>
        <v>0</v>
      </c>
    </row>
    <row r="38" spans="1:6" ht="24" hidden="1" x14ac:dyDescent="0.2">
      <c r="A38" s="62" t="s">
        <v>88</v>
      </c>
      <c r="B38" s="98" t="s">
        <v>12</v>
      </c>
      <c r="C38" s="98" t="s">
        <v>42</v>
      </c>
      <c r="D38" s="37" t="s">
        <v>98</v>
      </c>
      <c r="E38" s="3"/>
      <c r="F38" s="96">
        <f>SUM(F39)</f>
        <v>0</v>
      </c>
    </row>
    <row r="39" spans="1:6" ht="24" hidden="1" x14ac:dyDescent="0.2">
      <c r="A39" s="30" t="s">
        <v>90</v>
      </c>
      <c r="B39" s="98" t="s">
        <v>12</v>
      </c>
      <c r="C39" s="98" t="s">
        <v>42</v>
      </c>
      <c r="D39" s="37" t="s">
        <v>100</v>
      </c>
      <c r="E39" s="3"/>
      <c r="F39" s="96">
        <f>SUM(F40)</f>
        <v>0</v>
      </c>
    </row>
    <row r="40" spans="1:6" ht="36" hidden="1" x14ac:dyDescent="0.2">
      <c r="A40" s="35" t="s">
        <v>262</v>
      </c>
      <c r="B40" s="98" t="s">
        <v>12</v>
      </c>
      <c r="C40" s="98" t="s">
        <v>42</v>
      </c>
      <c r="D40" s="37" t="s">
        <v>263</v>
      </c>
      <c r="E40" s="3"/>
      <c r="F40" s="96">
        <f>SUM(F41)</f>
        <v>0</v>
      </c>
    </row>
    <row r="41" spans="1:6" ht="24" hidden="1" x14ac:dyDescent="0.2">
      <c r="A41" s="28" t="s">
        <v>81</v>
      </c>
      <c r="B41" s="99" t="s">
        <v>12</v>
      </c>
      <c r="C41" s="99" t="s">
        <v>42</v>
      </c>
      <c r="D41" s="3" t="s">
        <v>263</v>
      </c>
      <c r="E41" s="3" t="s">
        <v>75</v>
      </c>
      <c r="F41" s="32">
        <v>0</v>
      </c>
    </row>
    <row r="42" spans="1:6" ht="24" x14ac:dyDescent="0.2">
      <c r="A42" s="92" t="s">
        <v>53</v>
      </c>
      <c r="B42" s="93" t="s">
        <v>12</v>
      </c>
      <c r="C42" s="93" t="s">
        <v>45</v>
      </c>
      <c r="D42" s="3"/>
      <c r="E42" s="3"/>
      <c r="F42" s="73">
        <f>SUM(F43,F51)</f>
        <v>2279.6</v>
      </c>
    </row>
    <row r="43" spans="1:6" ht="48" x14ac:dyDescent="0.2">
      <c r="A43" s="62" t="s">
        <v>341</v>
      </c>
      <c r="B43" s="31" t="s">
        <v>12</v>
      </c>
      <c r="C43" s="31" t="s">
        <v>45</v>
      </c>
      <c r="D43" s="31" t="s">
        <v>97</v>
      </c>
      <c r="E43" s="98"/>
      <c r="F43" s="73">
        <f>SUM(F44)</f>
        <v>2094.1</v>
      </c>
    </row>
    <row r="44" spans="1:6" ht="24" x14ac:dyDescent="0.2">
      <c r="A44" s="62" t="s">
        <v>88</v>
      </c>
      <c r="B44" s="31" t="s">
        <v>12</v>
      </c>
      <c r="C44" s="31" t="s">
        <v>45</v>
      </c>
      <c r="D44" s="31" t="s">
        <v>98</v>
      </c>
      <c r="E44" s="98"/>
      <c r="F44" s="73">
        <f>SUM(F45)</f>
        <v>2094.1</v>
      </c>
    </row>
    <row r="45" spans="1:6" ht="24" x14ac:dyDescent="0.2">
      <c r="A45" s="62" t="s">
        <v>89</v>
      </c>
      <c r="B45" s="31" t="s">
        <v>12</v>
      </c>
      <c r="C45" s="31" t="s">
        <v>45</v>
      </c>
      <c r="D45" s="31" t="s">
        <v>99</v>
      </c>
      <c r="E45" s="98"/>
      <c r="F45" s="73">
        <f>SUM(F46,F49)</f>
        <v>2094.1</v>
      </c>
    </row>
    <row r="46" spans="1:6" ht="24" x14ac:dyDescent="0.2">
      <c r="A46" s="62" t="s">
        <v>425</v>
      </c>
      <c r="B46" s="31" t="s">
        <v>12</v>
      </c>
      <c r="C46" s="31" t="s">
        <v>45</v>
      </c>
      <c r="D46" s="31" t="s">
        <v>87</v>
      </c>
      <c r="E46" s="98"/>
      <c r="F46" s="73">
        <f>SUM(F47:F48)</f>
        <v>2033</v>
      </c>
    </row>
    <row r="47" spans="1:6" ht="35.25" customHeight="1" x14ac:dyDescent="0.2">
      <c r="A47" s="28" t="s">
        <v>72</v>
      </c>
      <c r="B47" s="99" t="s">
        <v>12</v>
      </c>
      <c r="C47" s="99" t="s">
        <v>45</v>
      </c>
      <c r="D47" s="33" t="s">
        <v>87</v>
      </c>
      <c r="E47" s="3" t="s">
        <v>74</v>
      </c>
      <c r="F47" s="39">
        <v>1883.8</v>
      </c>
    </row>
    <row r="48" spans="1:6" ht="24" x14ac:dyDescent="0.2">
      <c r="A48" s="28" t="s">
        <v>117</v>
      </c>
      <c r="B48" s="99" t="s">
        <v>12</v>
      </c>
      <c r="C48" s="99" t="s">
        <v>45</v>
      </c>
      <c r="D48" s="33" t="s">
        <v>87</v>
      </c>
      <c r="E48" s="3" t="s">
        <v>75</v>
      </c>
      <c r="F48" s="39">
        <v>149.19999999999999</v>
      </c>
    </row>
    <row r="49" spans="1:6" ht="24" x14ac:dyDescent="0.2">
      <c r="A49" s="62" t="s">
        <v>427</v>
      </c>
      <c r="B49" s="31" t="s">
        <v>12</v>
      </c>
      <c r="C49" s="31" t="s">
        <v>45</v>
      </c>
      <c r="D49" s="31" t="s">
        <v>426</v>
      </c>
      <c r="E49" s="98"/>
      <c r="F49" s="91">
        <f>SUM(F50)</f>
        <v>61.1</v>
      </c>
    </row>
    <row r="50" spans="1:6" ht="32.25" customHeight="1" x14ac:dyDescent="0.2">
      <c r="A50" s="28" t="s">
        <v>72</v>
      </c>
      <c r="B50" s="99" t="s">
        <v>12</v>
      </c>
      <c r="C50" s="99" t="s">
        <v>45</v>
      </c>
      <c r="D50" s="33" t="s">
        <v>426</v>
      </c>
      <c r="E50" s="3" t="s">
        <v>74</v>
      </c>
      <c r="F50" s="100">
        <v>61.1</v>
      </c>
    </row>
    <row r="51" spans="1:6" x14ac:dyDescent="0.2">
      <c r="A51" s="30" t="s">
        <v>231</v>
      </c>
      <c r="B51" s="90" t="s">
        <v>12</v>
      </c>
      <c r="C51" s="90" t="s">
        <v>45</v>
      </c>
      <c r="D51" s="27" t="s">
        <v>230</v>
      </c>
      <c r="E51" s="88"/>
      <c r="F51" s="91">
        <f>SUM(F52)</f>
        <v>185.5</v>
      </c>
    </row>
    <row r="52" spans="1:6" ht="24" x14ac:dyDescent="0.2">
      <c r="A52" s="30" t="s">
        <v>394</v>
      </c>
      <c r="B52" s="90" t="s">
        <v>12</v>
      </c>
      <c r="C52" s="90" t="s">
        <v>45</v>
      </c>
      <c r="D52" s="27" t="s">
        <v>92</v>
      </c>
      <c r="E52" s="88"/>
      <c r="F52" s="91">
        <f>SUM(F53)</f>
        <v>185.5</v>
      </c>
    </row>
    <row r="53" spans="1:6" x14ac:dyDescent="0.2">
      <c r="A53" s="62" t="s">
        <v>248</v>
      </c>
      <c r="B53" s="37" t="s">
        <v>12</v>
      </c>
      <c r="C53" s="37" t="s">
        <v>45</v>
      </c>
      <c r="D53" s="31" t="s">
        <v>246</v>
      </c>
      <c r="E53" s="37"/>
      <c r="F53" s="73">
        <f>SUM(F54,F57)</f>
        <v>185.5</v>
      </c>
    </row>
    <row r="54" spans="1:6" ht="24" x14ac:dyDescent="0.2">
      <c r="A54" s="62" t="s">
        <v>425</v>
      </c>
      <c r="B54" s="3" t="s">
        <v>12</v>
      </c>
      <c r="C54" s="3" t="s">
        <v>45</v>
      </c>
      <c r="D54" s="31" t="s">
        <v>247</v>
      </c>
      <c r="E54" s="37"/>
      <c r="F54" s="73">
        <f>SUM(F55:F56)</f>
        <v>149.19999999999999</v>
      </c>
    </row>
    <row r="55" spans="1:6" ht="48" x14ac:dyDescent="0.2">
      <c r="A55" s="28" t="s">
        <v>72</v>
      </c>
      <c r="B55" s="3" t="s">
        <v>12</v>
      </c>
      <c r="C55" s="3" t="s">
        <v>45</v>
      </c>
      <c r="D55" s="33" t="s">
        <v>247</v>
      </c>
      <c r="E55" s="3" t="s">
        <v>74</v>
      </c>
      <c r="F55" s="39">
        <v>149.19999999999999</v>
      </c>
    </row>
    <row r="56" spans="1:6" ht="24" x14ac:dyDescent="0.2">
      <c r="A56" s="28" t="s">
        <v>117</v>
      </c>
      <c r="B56" s="3" t="s">
        <v>12</v>
      </c>
      <c r="C56" s="3" t="s">
        <v>45</v>
      </c>
      <c r="D56" s="33" t="s">
        <v>247</v>
      </c>
      <c r="E56" s="3" t="s">
        <v>75</v>
      </c>
      <c r="F56" s="39">
        <v>0</v>
      </c>
    </row>
    <row r="57" spans="1:6" ht="24" x14ac:dyDescent="0.2">
      <c r="A57" s="62" t="s">
        <v>427</v>
      </c>
      <c r="B57" s="3" t="s">
        <v>12</v>
      </c>
      <c r="C57" s="3" t="s">
        <v>45</v>
      </c>
      <c r="D57" s="31" t="s">
        <v>428</v>
      </c>
      <c r="E57" s="37"/>
      <c r="F57" s="73">
        <f>SUM(F58)</f>
        <v>36.299999999999997</v>
      </c>
    </row>
    <row r="58" spans="1:6" ht="34.5" customHeight="1" x14ac:dyDescent="0.2">
      <c r="A58" s="28" t="s">
        <v>72</v>
      </c>
      <c r="B58" s="3" t="s">
        <v>12</v>
      </c>
      <c r="C58" s="3" t="s">
        <v>45</v>
      </c>
      <c r="D58" s="33" t="s">
        <v>428</v>
      </c>
      <c r="E58" s="3" t="s">
        <v>74</v>
      </c>
      <c r="F58" s="39">
        <v>36.299999999999997</v>
      </c>
    </row>
    <row r="59" spans="1:6" x14ac:dyDescent="0.2">
      <c r="A59" s="56" t="s">
        <v>442</v>
      </c>
      <c r="B59" s="97" t="s">
        <v>12</v>
      </c>
      <c r="C59" s="97" t="s">
        <v>22</v>
      </c>
      <c r="D59" s="3"/>
      <c r="E59" s="3"/>
      <c r="F59" s="96">
        <f>SUM(F60)</f>
        <v>2644.5</v>
      </c>
    </row>
    <row r="60" spans="1:6" ht="48" x14ac:dyDescent="0.2">
      <c r="A60" s="62" t="s">
        <v>341</v>
      </c>
      <c r="B60" s="98" t="s">
        <v>12</v>
      </c>
      <c r="C60" s="98" t="s">
        <v>22</v>
      </c>
      <c r="D60" s="101" t="s">
        <v>97</v>
      </c>
      <c r="E60" s="3"/>
      <c r="F60" s="96">
        <f>SUM(F61)</f>
        <v>2644.5</v>
      </c>
    </row>
    <row r="61" spans="1:6" ht="24" x14ac:dyDescent="0.2">
      <c r="A61" s="62" t="s">
        <v>88</v>
      </c>
      <c r="B61" s="98" t="s">
        <v>12</v>
      </c>
      <c r="C61" s="98" t="s">
        <v>22</v>
      </c>
      <c r="D61" s="101" t="s">
        <v>98</v>
      </c>
      <c r="E61" s="3"/>
      <c r="F61" s="96">
        <f>SUM(F62)</f>
        <v>2644.5</v>
      </c>
    </row>
    <row r="62" spans="1:6" ht="24" x14ac:dyDescent="0.2">
      <c r="A62" s="30" t="s">
        <v>443</v>
      </c>
      <c r="B62" s="98" t="s">
        <v>12</v>
      </c>
      <c r="C62" s="98" t="s">
        <v>22</v>
      </c>
      <c r="D62" s="37" t="s">
        <v>444</v>
      </c>
      <c r="E62" s="3"/>
      <c r="F62" s="96">
        <f>SUM(F63)</f>
        <v>2644.5</v>
      </c>
    </row>
    <row r="63" spans="1:6" ht="24" x14ac:dyDescent="0.2">
      <c r="A63" s="35" t="s">
        <v>445</v>
      </c>
      <c r="B63" s="98" t="s">
        <v>12</v>
      </c>
      <c r="C63" s="98" t="s">
        <v>22</v>
      </c>
      <c r="D63" s="37" t="s">
        <v>446</v>
      </c>
      <c r="E63" s="3"/>
      <c r="F63" s="96">
        <f>SUM(F64)</f>
        <v>2644.5</v>
      </c>
    </row>
    <row r="64" spans="1:6" x14ac:dyDescent="0.2">
      <c r="A64" s="28" t="s">
        <v>73</v>
      </c>
      <c r="B64" s="99" t="s">
        <v>12</v>
      </c>
      <c r="C64" s="99" t="s">
        <v>22</v>
      </c>
      <c r="D64" s="3" t="s">
        <v>446</v>
      </c>
      <c r="E64" s="3" t="s">
        <v>76</v>
      </c>
      <c r="F64" s="32">
        <v>2644.5</v>
      </c>
    </row>
    <row r="65" spans="1:6" hidden="1" x14ac:dyDescent="0.2">
      <c r="A65" s="102" t="s">
        <v>54</v>
      </c>
      <c r="B65" s="103" t="s">
        <v>12</v>
      </c>
      <c r="C65" s="103" t="s">
        <v>34</v>
      </c>
      <c r="D65" s="103"/>
      <c r="E65" s="103"/>
      <c r="F65" s="73">
        <f>SUM(F66)</f>
        <v>0</v>
      </c>
    </row>
    <row r="66" spans="1:6" hidden="1" x14ac:dyDescent="0.2">
      <c r="A66" s="30" t="s">
        <v>231</v>
      </c>
      <c r="B66" s="65" t="s">
        <v>12</v>
      </c>
      <c r="C66" s="65" t="s">
        <v>34</v>
      </c>
      <c r="D66" s="65" t="s">
        <v>230</v>
      </c>
      <c r="E66" s="65"/>
      <c r="F66" s="73">
        <f>SUM(F67)</f>
        <v>0</v>
      </c>
    </row>
    <row r="67" spans="1:6" ht="24" hidden="1" x14ac:dyDescent="0.2">
      <c r="A67" s="30" t="s">
        <v>394</v>
      </c>
      <c r="B67" s="65" t="s">
        <v>12</v>
      </c>
      <c r="C67" s="65" t="s">
        <v>34</v>
      </c>
      <c r="D67" s="65" t="s">
        <v>92</v>
      </c>
      <c r="E67" s="65"/>
      <c r="F67" s="73">
        <f>SUM(F68,F70)</f>
        <v>0</v>
      </c>
    </row>
    <row r="68" spans="1:6" hidden="1" x14ac:dyDescent="0.2">
      <c r="A68" s="70" t="s">
        <v>93</v>
      </c>
      <c r="B68" s="65" t="s">
        <v>12</v>
      </c>
      <c r="C68" s="65" t="s">
        <v>34</v>
      </c>
      <c r="D68" s="65" t="s">
        <v>94</v>
      </c>
      <c r="E68" s="65"/>
      <c r="F68" s="73">
        <f>SUM(F69)</f>
        <v>0</v>
      </c>
    </row>
    <row r="69" spans="1:6" hidden="1" x14ac:dyDescent="0.2">
      <c r="A69" s="28" t="s">
        <v>73</v>
      </c>
      <c r="B69" s="33" t="s">
        <v>12</v>
      </c>
      <c r="C69" s="33" t="s">
        <v>34</v>
      </c>
      <c r="D69" s="66" t="s">
        <v>94</v>
      </c>
      <c r="E69" s="3" t="s">
        <v>76</v>
      </c>
      <c r="F69" s="39">
        <v>0</v>
      </c>
    </row>
    <row r="70" spans="1:6" ht="24" hidden="1" x14ac:dyDescent="0.2">
      <c r="A70" s="104" t="s">
        <v>95</v>
      </c>
      <c r="B70" s="37" t="s">
        <v>12</v>
      </c>
      <c r="C70" s="37" t="s">
        <v>34</v>
      </c>
      <c r="D70" s="65" t="s">
        <v>96</v>
      </c>
      <c r="E70" s="3"/>
      <c r="F70" s="73">
        <f>SUM(F71)</f>
        <v>0</v>
      </c>
    </row>
    <row r="71" spans="1:6" hidden="1" x14ac:dyDescent="0.2">
      <c r="A71" s="28" t="s">
        <v>73</v>
      </c>
      <c r="B71" s="3" t="s">
        <v>12</v>
      </c>
      <c r="C71" s="3" t="s">
        <v>34</v>
      </c>
      <c r="D71" s="66" t="s">
        <v>96</v>
      </c>
      <c r="E71" s="3" t="s">
        <v>76</v>
      </c>
      <c r="F71" s="39">
        <v>0</v>
      </c>
    </row>
    <row r="72" spans="1:6" x14ac:dyDescent="0.2">
      <c r="A72" s="55" t="s">
        <v>15</v>
      </c>
      <c r="B72" s="38" t="s">
        <v>12</v>
      </c>
      <c r="C72" s="38" t="s">
        <v>16</v>
      </c>
      <c r="D72" s="38"/>
      <c r="E72" s="38"/>
      <c r="F72" s="73">
        <f>SUM(F73,F80,F92,F125)</f>
        <v>989.9</v>
      </c>
    </row>
    <row r="73" spans="1:6" ht="36" x14ac:dyDescent="0.2">
      <c r="A73" s="30" t="s">
        <v>349</v>
      </c>
      <c r="B73" s="40" t="s">
        <v>12</v>
      </c>
      <c r="C73" s="105" t="s">
        <v>16</v>
      </c>
      <c r="D73" s="106" t="s">
        <v>311</v>
      </c>
      <c r="E73" s="50"/>
      <c r="F73" s="94">
        <f>SUM(F74)</f>
        <v>0</v>
      </c>
    </row>
    <row r="74" spans="1:6" ht="24" x14ac:dyDescent="0.2">
      <c r="A74" s="30" t="s">
        <v>370</v>
      </c>
      <c r="B74" s="40" t="s">
        <v>12</v>
      </c>
      <c r="C74" s="40" t="s">
        <v>16</v>
      </c>
      <c r="D74" s="40" t="s">
        <v>367</v>
      </c>
      <c r="E74" s="3"/>
      <c r="F74" s="73">
        <f>SUM(F75)</f>
        <v>0</v>
      </c>
    </row>
    <row r="75" spans="1:6" x14ac:dyDescent="0.2">
      <c r="A75" s="30" t="s">
        <v>371</v>
      </c>
      <c r="B75" s="40" t="s">
        <v>12</v>
      </c>
      <c r="C75" s="40" t="s">
        <v>16</v>
      </c>
      <c r="D75" s="40" t="s">
        <v>366</v>
      </c>
      <c r="E75" s="3"/>
      <c r="F75" s="73">
        <f>SUM(F76,F78)</f>
        <v>0</v>
      </c>
    </row>
    <row r="76" spans="1:6" ht="24" x14ac:dyDescent="0.2">
      <c r="A76" s="48" t="s">
        <v>407</v>
      </c>
      <c r="B76" s="40" t="s">
        <v>12</v>
      </c>
      <c r="C76" s="40" t="s">
        <v>16</v>
      </c>
      <c r="D76" s="40" t="s">
        <v>408</v>
      </c>
      <c r="E76" s="3"/>
      <c r="F76" s="73">
        <f>SUM(F77)</f>
        <v>0</v>
      </c>
    </row>
    <row r="77" spans="1:6" ht="24" x14ac:dyDescent="0.2">
      <c r="A77" s="28" t="s">
        <v>117</v>
      </c>
      <c r="B77" s="41" t="s">
        <v>12</v>
      </c>
      <c r="C77" s="107" t="s">
        <v>16</v>
      </c>
      <c r="D77" s="49" t="s">
        <v>408</v>
      </c>
      <c r="E77" s="50" t="s">
        <v>75</v>
      </c>
      <c r="F77" s="51">
        <v>0</v>
      </c>
    </row>
    <row r="78" spans="1:6" ht="36" x14ac:dyDescent="0.2">
      <c r="A78" s="48" t="s">
        <v>409</v>
      </c>
      <c r="B78" s="40" t="s">
        <v>12</v>
      </c>
      <c r="C78" s="40" t="s">
        <v>16</v>
      </c>
      <c r="D78" s="40" t="s">
        <v>410</v>
      </c>
      <c r="E78" s="3"/>
      <c r="F78" s="73">
        <f>SUM(F79)</f>
        <v>0</v>
      </c>
    </row>
    <row r="79" spans="1:6" ht="24" x14ac:dyDescent="0.2">
      <c r="A79" s="28" t="s">
        <v>117</v>
      </c>
      <c r="B79" s="41" t="s">
        <v>12</v>
      </c>
      <c r="C79" s="107" t="s">
        <v>16</v>
      </c>
      <c r="D79" s="49" t="s">
        <v>410</v>
      </c>
      <c r="E79" s="50" t="s">
        <v>75</v>
      </c>
      <c r="F79" s="51">
        <v>0</v>
      </c>
    </row>
    <row r="80" spans="1:6" ht="36" x14ac:dyDescent="0.2">
      <c r="A80" s="52" t="s">
        <v>342</v>
      </c>
      <c r="B80" s="37" t="s">
        <v>12</v>
      </c>
      <c r="C80" s="37" t="s">
        <v>16</v>
      </c>
      <c r="D80" s="31" t="s">
        <v>236</v>
      </c>
      <c r="E80" s="38"/>
      <c r="F80" s="73">
        <f>SUM(F81)</f>
        <v>3</v>
      </c>
    </row>
    <row r="81" spans="1:6" ht="24" x14ac:dyDescent="0.2">
      <c r="A81" s="52" t="s">
        <v>233</v>
      </c>
      <c r="B81" s="37" t="s">
        <v>12</v>
      </c>
      <c r="C81" s="37" t="s">
        <v>16</v>
      </c>
      <c r="D81" s="31" t="s">
        <v>237</v>
      </c>
      <c r="E81" s="38"/>
      <c r="F81" s="73">
        <f>SUM(F82)</f>
        <v>3</v>
      </c>
    </row>
    <row r="82" spans="1:6" ht="24" x14ac:dyDescent="0.2">
      <c r="A82" s="52" t="s">
        <v>234</v>
      </c>
      <c r="B82" s="37" t="s">
        <v>12</v>
      </c>
      <c r="C82" s="37" t="s">
        <v>16</v>
      </c>
      <c r="D82" s="31" t="s">
        <v>238</v>
      </c>
      <c r="E82" s="38"/>
      <c r="F82" s="73">
        <f>SUM(F83,F85,F87,F90)</f>
        <v>3</v>
      </c>
    </row>
    <row r="83" spans="1:6" x14ac:dyDescent="0.2">
      <c r="A83" s="52" t="s">
        <v>254</v>
      </c>
      <c r="B83" s="37" t="s">
        <v>12</v>
      </c>
      <c r="C83" s="37" t="s">
        <v>16</v>
      </c>
      <c r="D83" s="31" t="s">
        <v>253</v>
      </c>
      <c r="E83" s="38"/>
      <c r="F83" s="73">
        <f>SUM(F84)</f>
        <v>0</v>
      </c>
    </row>
    <row r="84" spans="1:6" ht="24" x14ac:dyDescent="0.2">
      <c r="A84" s="28" t="s">
        <v>82</v>
      </c>
      <c r="B84" s="3" t="s">
        <v>12</v>
      </c>
      <c r="C84" s="3" t="s">
        <v>16</v>
      </c>
      <c r="D84" s="33" t="s">
        <v>253</v>
      </c>
      <c r="E84" s="33" t="s">
        <v>79</v>
      </c>
      <c r="F84" s="39">
        <v>0</v>
      </c>
    </row>
    <row r="85" spans="1:6" ht="24" x14ac:dyDescent="0.2">
      <c r="A85" s="52" t="s">
        <v>235</v>
      </c>
      <c r="B85" s="37" t="s">
        <v>12</v>
      </c>
      <c r="C85" s="37" t="s">
        <v>16</v>
      </c>
      <c r="D85" s="31" t="s">
        <v>239</v>
      </c>
      <c r="E85" s="38"/>
      <c r="F85" s="73">
        <f>SUM(F86)</f>
        <v>3</v>
      </c>
    </row>
    <row r="86" spans="1:6" ht="24" x14ac:dyDescent="0.2">
      <c r="A86" s="28" t="s">
        <v>82</v>
      </c>
      <c r="B86" s="3" t="s">
        <v>12</v>
      </c>
      <c r="C86" s="3" t="s">
        <v>16</v>
      </c>
      <c r="D86" s="33" t="s">
        <v>239</v>
      </c>
      <c r="E86" s="33" t="s">
        <v>79</v>
      </c>
      <c r="F86" s="39">
        <v>3</v>
      </c>
    </row>
    <row r="87" spans="1:6" ht="24" x14ac:dyDescent="0.2">
      <c r="A87" s="30" t="s">
        <v>306</v>
      </c>
      <c r="B87" s="37" t="s">
        <v>12</v>
      </c>
      <c r="C87" s="37" t="s">
        <v>16</v>
      </c>
      <c r="D87" s="31" t="s">
        <v>307</v>
      </c>
      <c r="E87" s="38"/>
      <c r="F87" s="73">
        <f>SUM(F88:F89)</f>
        <v>0</v>
      </c>
    </row>
    <row r="88" spans="1:6" ht="48" x14ac:dyDescent="0.2">
      <c r="A88" s="28" t="s">
        <v>72</v>
      </c>
      <c r="B88" s="3" t="s">
        <v>12</v>
      </c>
      <c r="C88" s="3" t="s">
        <v>16</v>
      </c>
      <c r="D88" s="33" t="s">
        <v>307</v>
      </c>
      <c r="E88" s="33" t="s">
        <v>74</v>
      </c>
      <c r="F88" s="39">
        <v>0</v>
      </c>
    </row>
    <row r="89" spans="1:6" ht="24" x14ac:dyDescent="0.2">
      <c r="A89" s="28" t="s">
        <v>117</v>
      </c>
      <c r="B89" s="3" t="s">
        <v>12</v>
      </c>
      <c r="C89" s="3" t="s">
        <v>16</v>
      </c>
      <c r="D89" s="33" t="s">
        <v>307</v>
      </c>
      <c r="E89" s="33" t="s">
        <v>75</v>
      </c>
      <c r="F89" s="39">
        <v>0</v>
      </c>
    </row>
    <row r="90" spans="1:6" ht="24" x14ac:dyDescent="0.2">
      <c r="A90" s="30" t="s">
        <v>412</v>
      </c>
      <c r="B90" s="37" t="s">
        <v>12</v>
      </c>
      <c r="C90" s="37" t="s">
        <v>16</v>
      </c>
      <c r="D90" s="31" t="s">
        <v>411</v>
      </c>
      <c r="E90" s="38"/>
      <c r="F90" s="73">
        <f>SUM(F91)</f>
        <v>0</v>
      </c>
    </row>
    <row r="91" spans="1:6" ht="24" x14ac:dyDescent="0.2">
      <c r="A91" s="28" t="s">
        <v>117</v>
      </c>
      <c r="B91" s="3" t="s">
        <v>12</v>
      </c>
      <c r="C91" s="3" t="s">
        <v>16</v>
      </c>
      <c r="D91" s="33" t="s">
        <v>411</v>
      </c>
      <c r="E91" s="33" t="s">
        <v>75</v>
      </c>
      <c r="F91" s="39">
        <v>0</v>
      </c>
    </row>
    <row r="92" spans="1:6" ht="48" x14ac:dyDescent="0.2">
      <c r="A92" s="62" t="s">
        <v>341</v>
      </c>
      <c r="B92" s="31" t="s">
        <v>12</v>
      </c>
      <c r="C92" s="31" t="s">
        <v>16</v>
      </c>
      <c r="D92" s="31" t="s">
        <v>97</v>
      </c>
      <c r="E92" s="98"/>
      <c r="F92" s="73">
        <f>SUM(F93,F113,F117)</f>
        <v>963.3</v>
      </c>
    </row>
    <row r="93" spans="1:6" ht="24" x14ac:dyDescent="0.2">
      <c r="A93" s="62" t="s">
        <v>88</v>
      </c>
      <c r="B93" s="31" t="s">
        <v>12</v>
      </c>
      <c r="C93" s="31" t="s">
        <v>16</v>
      </c>
      <c r="D93" s="31" t="s">
        <v>98</v>
      </c>
      <c r="E93" s="98"/>
      <c r="F93" s="73">
        <f>SUM(F94,F99,F110)</f>
        <v>940.59999999999991</v>
      </c>
    </row>
    <row r="94" spans="1:6" ht="24" x14ac:dyDescent="0.2">
      <c r="A94" s="62" t="s">
        <v>89</v>
      </c>
      <c r="B94" s="31" t="s">
        <v>12</v>
      </c>
      <c r="C94" s="31" t="s">
        <v>16</v>
      </c>
      <c r="D94" s="31" t="s">
        <v>99</v>
      </c>
      <c r="E94" s="98"/>
      <c r="F94" s="73">
        <f>SUM(F95)</f>
        <v>736.69999999999993</v>
      </c>
    </row>
    <row r="95" spans="1:6" ht="24" x14ac:dyDescent="0.2">
      <c r="A95" s="62" t="s">
        <v>425</v>
      </c>
      <c r="B95" s="31" t="s">
        <v>12</v>
      </c>
      <c r="C95" s="31" t="s">
        <v>16</v>
      </c>
      <c r="D95" s="31" t="s">
        <v>87</v>
      </c>
      <c r="E95" s="98"/>
      <c r="F95" s="73">
        <f>SUM(F96:F98)</f>
        <v>736.69999999999993</v>
      </c>
    </row>
    <row r="96" spans="1:6" ht="35.25" customHeight="1" x14ac:dyDescent="0.2">
      <c r="A96" s="28" t="s">
        <v>72</v>
      </c>
      <c r="B96" s="99" t="s">
        <v>12</v>
      </c>
      <c r="C96" s="99" t="s">
        <v>16</v>
      </c>
      <c r="D96" s="33" t="s">
        <v>87</v>
      </c>
      <c r="E96" s="3" t="s">
        <v>74</v>
      </c>
      <c r="F96" s="39">
        <v>644.79999999999995</v>
      </c>
    </row>
    <row r="97" spans="1:6" ht="24" x14ac:dyDescent="0.2">
      <c r="A97" s="28" t="s">
        <v>117</v>
      </c>
      <c r="B97" s="99" t="s">
        <v>12</v>
      </c>
      <c r="C97" s="99" t="s">
        <v>16</v>
      </c>
      <c r="D97" s="33" t="s">
        <v>87</v>
      </c>
      <c r="E97" s="3" t="s">
        <v>75</v>
      </c>
      <c r="F97" s="39">
        <v>91.9</v>
      </c>
    </row>
    <row r="98" spans="1:6" ht="0.75" customHeight="1" x14ac:dyDescent="0.2">
      <c r="A98" s="28" t="s">
        <v>73</v>
      </c>
      <c r="B98" s="99" t="s">
        <v>12</v>
      </c>
      <c r="C98" s="99" t="s">
        <v>16</v>
      </c>
      <c r="D98" s="33" t="s">
        <v>87</v>
      </c>
      <c r="E98" s="3" t="s">
        <v>76</v>
      </c>
      <c r="F98" s="39"/>
    </row>
    <row r="99" spans="1:6" ht="24" x14ac:dyDescent="0.2">
      <c r="A99" s="34" t="s">
        <v>90</v>
      </c>
      <c r="B99" s="37" t="s">
        <v>12</v>
      </c>
      <c r="C99" s="37" t="s">
        <v>16</v>
      </c>
      <c r="D99" s="31" t="s">
        <v>100</v>
      </c>
      <c r="E99" s="31"/>
      <c r="F99" s="96">
        <f>SUM(F100,F102,F105,F108)</f>
        <v>203.9</v>
      </c>
    </row>
    <row r="100" spans="1:6" ht="0.75" customHeight="1" x14ac:dyDescent="0.2">
      <c r="A100" s="108" t="s">
        <v>103</v>
      </c>
      <c r="B100" s="37" t="s">
        <v>12</v>
      </c>
      <c r="C100" s="37" t="s">
        <v>16</v>
      </c>
      <c r="D100" s="22" t="s">
        <v>104</v>
      </c>
      <c r="E100" s="31"/>
      <c r="F100" s="96">
        <f>SUM(F101)</f>
        <v>0</v>
      </c>
    </row>
    <row r="101" spans="1:6" ht="48" hidden="1" x14ac:dyDescent="0.2">
      <c r="A101" s="28" t="s">
        <v>72</v>
      </c>
      <c r="B101" s="3" t="s">
        <v>12</v>
      </c>
      <c r="C101" s="3" t="s">
        <v>16</v>
      </c>
      <c r="D101" s="29" t="s">
        <v>104</v>
      </c>
      <c r="E101" s="3" t="s">
        <v>74</v>
      </c>
      <c r="F101" s="32"/>
    </row>
    <row r="102" spans="1:6" ht="36" x14ac:dyDescent="0.2">
      <c r="A102" s="64" t="s">
        <v>105</v>
      </c>
      <c r="B102" s="37" t="s">
        <v>12</v>
      </c>
      <c r="C102" s="37" t="s">
        <v>16</v>
      </c>
      <c r="D102" s="22" t="s">
        <v>106</v>
      </c>
      <c r="E102" s="37"/>
      <c r="F102" s="73">
        <f>SUM(F103:F104)</f>
        <v>181.3</v>
      </c>
    </row>
    <row r="103" spans="1:6" ht="35.25" customHeight="1" x14ac:dyDescent="0.2">
      <c r="A103" s="28" t="s">
        <v>72</v>
      </c>
      <c r="B103" s="3" t="s">
        <v>12</v>
      </c>
      <c r="C103" s="3" t="s">
        <v>16</v>
      </c>
      <c r="D103" s="29" t="s">
        <v>106</v>
      </c>
      <c r="E103" s="3" t="s">
        <v>74</v>
      </c>
      <c r="F103" s="39">
        <v>166.4</v>
      </c>
    </row>
    <row r="104" spans="1:6" ht="24" x14ac:dyDescent="0.2">
      <c r="A104" s="28" t="s">
        <v>117</v>
      </c>
      <c r="B104" s="3" t="s">
        <v>12</v>
      </c>
      <c r="C104" s="3" t="s">
        <v>16</v>
      </c>
      <c r="D104" s="29" t="s">
        <v>106</v>
      </c>
      <c r="E104" s="3" t="s">
        <v>75</v>
      </c>
      <c r="F104" s="32">
        <v>14.9</v>
      </c>
    </row>
    <row r="105" spans="1:6" ht="36" x14ac:dyDescent="0.2">
      <c r="A105" s="30" t="s">
        <v>107</v>
      </c>
      <c r="B105" s="37" t="s">
        <v>12</v>
      </c>
      <c r="C105" s="37" t="s">
        <v>16</v>
      </c>
      <c r="D105" s="22" t="s">
        <v>108</v>
      </c>
      <c r="E105" s="33"/>
      <c r="F105" s="96">
        <f>SUM(F106:F107)</f>
        <v>22.6</v>
      </c>
    </row>
    <row r="106" spans="1:6" ht="48" x14ac:dyDescent="0.2">
      <c r="A106" s="28" t="s">
        <v>72</v>
      </c>
      <c r="B106" s="3" t="s">
        <v>12</v>
      </c>
      <c r="C106" s="3" t="s">
        <v>16</v>
      </c>
      <c r="D106" s="29" t="s">
        <v>108</v>
      </c>
      <c r="E106" s="33" t="s">
        <v>74</v>
      </c>
      <c r="F106" s="39">
        <v>12.7</v>
      </c>
    </row>
    <row r="107" spans="1:6" ht="24" x14ac:dyDescent="0.2">
      <c r="A107" s="28" t="s">
        <v>117</v>
      </c>
      <c r="B107" s="3" t="s">
        <v>12</v>
      </c>
      <c r="C107" s="3" t="s">
        <v>16</v>
      </c>
      <c r="D107" s="29" t="s">
        <v>108</v>
      </c>
      <c r="E107" s="3" t="s">
        <v>75</v>
      </c>
      <c r="F107" s="39">
        <v>9.9</v>
      </c>
    </row>
    <row r="108" spans="1:6" ht="48" x14ac:dyDescent="0.2">
      <c r="A108" s="30" t="s">
        <v>109</v>
      </c>
      <c r="B108" s="37" t="s">
        <v>12</v>
      </c>
      <c r="C108" s="37" t="s">
        <v>16</v>
      </c>
      <c r="D108" s="22" t="s">
        <v>110</v>
      </c>
      <c r="E108" s="3"/>
      <c r="F108" s="73">
        <f>SUM(F109)</f>
        <v>0</v>
      </c>
    </row>
    <row r="109" spans="1:6" ht="24" x14ac:dyDescent="0.2">
      <c r="A109" s="28" t="s">
        <v>117</v>
      </c>
      <c r="B109" s="3" t="s">
        <v>12</v>
      </c>
      <c r="C109" s="3" t="s">
        <v>16</v>
      </c>
      <c r="D109" s="29" t="s">
        <v>110</v>
      </c>
      <c r="E109" s="3" t="s">
        <v>75</v>
      </c>
      <c r="F109" s="32">
        <v>0</v>
      </c>
    </row>
    <row r="110" spans="1:6" x14ac:dyDescent="0.2">
      <c r="A110" s="30" t="s">
        <v>334</v>
      </c>
      <c r="B110" s="37" t="s">
        <v>12</v>
      </c>
      <c r="C110" s="37" t="s">
        <v>16</v>
      </c>
      <c r="D110" s="22" t="s">
        <v>332</v>
      </c>
      <c r="E110" s="3"/>
      <c r="F110" s="96">
        <f>SUM(F111)</f>
        <v>0</v>
      </c>
    </row>
    <row r="111" spans="1:6" x14ac:dyDescent="0.2">
      <c r="A111" s="30" t="s">
        <v>335</v>
      </c>
      <c r="B111" s="37" t="s">
        <v>12</v>
      </c>
      <c r="C111" s="37" t="s">
        <v>16</v>
      </c>
      <c r="D111" s="109" t="s">
        <v>333</v>
      </c>
      <c r="E111" s="3"/>
      <c r="F111" s="32">
        <f>SUM(F112)</f>
        <v>0</v>
      </c>
    </row>
    <row r="112" spans="1:6" ht="24" x14ac:dyDescent="0.2">
      <c r="A112" s="28" t="s">
        <v>117</v>
      </c>
      <c r="B112" s="3" t="s">
        <v>12</v>
      </c>
      <c r="C112" s="3" t="s">
        <v>16</v>
      </c>
      <c r="D112" s="110" t="s">
        <v>333</v>
      </c>
      <c r="E112" s="3" t="s">
        <v>75</v>
      </c>
      <c r="F112" s="32"/>
    </row>
    <row r="113" spans="1:6" ht="24" x14ac:dyDescent="0.2">
      <c r="A113" s="30" t="s">
        <v>111</v>
      </c>
      <c r="B113" s="37" t="s">
        <v>12</v>
      </c>
      <c r="C113" s="37" t="s">
        <v>16</v>
      </c>
      <c r="D113" s="37" t="s">
        <v>116</v>
      </c>
      <c r="E113" s="3"/>
      <c r="F113" s="96">
        <f>SUM(F114)</f>
        <v>0</v>
      </c>
    </row>
    <row r="114" spans="1:6" ht="24" x14ac:dyDescent="0.2">
      <c r="A114" s="34" t="s">
        <v>112</v>
      </c>
      <c r="B114" s="37" t="s">
        <v>12</v>
      </c>
      <c r="C114" s="37" t="s">
        <v>16</v>
      </c>
      <c r="D114" s="37" t="s">
        <v>114</v>
      </c>
      <c r="E114" s="31"/>
      <c r="F114" s="96">
        <f>SUM(F115)</f>
        <v>0</v>
      </c>
    </row>
    <row r="115" spans="1:6" ht="48" x14ac:dyDescent="0.2">
      <c r="A115" s="30" t="s">
        <v>113</v>
      </c>
      <c r="B115" s="37" t="s">
        <v>12</v>
      </c>
      <c r="C115" s="37" t="s">
        <v>16</v>
      </c>
      <c r="D115" s="37" t="s">
        <v>115</v>
      </c>
      <c r="E115" s="3"/>
      <c r="F115" s="96">
        <f>SUM(F116)</f>
        <v>0</v>
      </c>
    </row>
    <row r="116" spans="1:6" ht="24" x14ac:dyDescent="0.2">
      <c r="A116" s="28" t="s">
        <v>117</v>
      </c>
      <c r="B116" s="3" t="s">
        <v>12</v>
      </c>
      <c r="C116" s="3" t="s">
        <v>16</v>
      </c>
      <c r="D116" s="3" t="s">
        <v>115</v>
      </c>
      <c r="E116" s="33" t="s">
        <v>75</v>
      </c>
      <c r="F116" s="32">
        <v>0</v>
      </c>
    </row>
    <row r="117" spans="1:6" ht="36" x14ac:dyDescent="0.2">
      <c r="A117" s="30" t="s">
        <v>124</v>
      </c>
      <c r="B117" s="3" t="s">
        <v>12</v>
      </c>
      <c r="C117" s="3" t="s">
        <v>16</v>
      </c>
      <c r="D117" s="37" t="s">
        <v>129</v>
      </c>
      <c r="E117" s="3"/>
      <c r="F117" s="96">
        <f>SUM(F118)</f>
        <v>22.700000000000003</v>
      </c>
    </row>
    <row r="118" spans="1:6" ht="24" x14ac:dyDescent="0.2">
      <c r="A118" s="34" t="s">
        <v>125</v>
      </c>
      <c r="B118" s="3" t="s">
        <v>12</v>
      </c>
      <c r="C118" s="3" t="s">
        <v>16</v>
      </c>
      <c r="D118" s="37" t="s">
        <v>130</v>
      </c>
      <c r="E118" s="31"/>
      <c r="F118" s="73">
        <f>SUM(F119,F122)</f>
        <v>22.700000000000003</v>
      </c>
    </row>
    <row r="119" spans="1:6" ht="36" x14ac:dyDescent="0.2">
      <c r="A119" s="34" t="s">
        <v>127</v>
      </c>
      <c r="B119" s="3" t="s">
        <v>12</v>
      </c>
      <c r="C119" s="3" t="s">
        <v>16</v>
      </c>
      <c r="D119" s="37" t="s">
        <v>132</v>
      </c>
      <c r="E119" s="31"/>
      <c r="F119" s="96">
        <f>SUM(F120:F121)</f>
        <v>4.5999999999999996</v>
      </c>
    </row>
    <row r="120" spans="1:6" ht="24" hidden="1" x14ac:dyDescent="0.2">
      <c r="A120" s="28" t="s">
        <v>117</v>
      </c>
      <c r="B120" s="3" t="s">
        <v>12</v>
      </c>
      <c r="C120" s="3" t="s">
        <v>16</v>
      </c>
      <c r="D120" s="3" t="s">
        <v>132</v>
      </c>
      <c r="E120" s="33" t="s">
        <v>75</v>
      </c>
      <c r="F120" s="32">
        <v>0</v>
      </c>
    </row>
    <row r="121" spans="1:6" x14ac:dyDescent="0.2">
      <c r="A121" s="28" t="s">
        <v>73</v>
      </c>
      <c r="B121" s="3" t="s">
        <v>12</v>
      </c>
      <c r="C121" s="3" t="s">
        <v>16</v>
      </c>
      <c r="D121" s="3" t="s">
        <v>132</v>
      </c>
      <c r="E121" s="33" t="s">
        <v>76</v>
      </c>
      <c r="F121" s="32">
        <v>4.5999999999999996</v>
      </c>
    </row>
    <row r="122" spans="1:6" x14ac:dyDescent="0.2">
      <c r="A122" s="30" t="s">
        <v>128</v>
      </c>
      <c r="B122" s="3" t="s">
        <v>12</v>
      </c>
      <c r="C122" s="3" t="s">
        <v>16</v>
      </c>
      <c r="D122" s="37" t="s">
        <v>133</v>
      </c>
      <c r="E122" s="3"/>
      <c r="F122" s="96">
        <f>SUM(F123:F124)</f>
        <v>18.100000000000001</v>
      </c>
    </row>
    <row r="123" spans="1:6" ht="24" x14ac:dyDescent="0.2">
      <c r="A123" s="28" t="s">
        <v>117</v>
      </c>
      <c r="B123" s="3" t="s">
        <v>12</v>
      </c>
      <c r="C123" s="3" t="s">
        <v>16</v>
      </c>
      <c r="D123" s="3" t="s">
        <v>133</v>
      </c>
      <c r="E123" s="33" t="s">
        <v>75</v>
      </c>
      <c r="F123" s="32">
        <v>15</v>
      </c>
    </row>
    <row r="124" spans="1:6" x14ac:dyDescent="0.2">
      <c r="A124" s="28" t="s">
        <v>73</v>
      </c>
      <c r="B124" s="3" t="s">
        <v>12</v>
      </c>
      <c r="C124" s="3" t="s">
        <v>16</v>
      </c>
      <c r="D124" s="3" t="s">
        <v>133</v>
      </c>
      <c r="E124" s="33" t="s">
        <v>76</v>
      </c>
      <c r="F124" s="32">
        <v>3.1</v>
      </c>
    </row>
    <row r="125" spans="1:6" x14ac:dyDescent="0.2">
      <c r="A125" s="30" t="s">
        <v>231</v>
      </c>
      <c r="B125" s="65" t="s">
        <v>12</v>
      </c>
      <c r="C125" s="65" t="s">
        <v>16</v>
      </c>
      <c r="D125" s="65" t="s">
        <v>230</v>
      </c>
      <c r="E125" s="65"/>
      <c r="F125" s="73">
        <f>SUM(F126)</f>
        <v>23.6</v>
      </c>
    </row>
    <row r="126" spans="1:6" ht="24" x14ac:dyDescent="0.2">
      <c r="A126" s="30" t="s">
        <v>394</v>
      </c>
      <c r="B126" s="65" t="s">
        <v>12</v>
      </c>
      <c r="C126" s="65" t="s">
        <v>16</v>
      </c>
      <c r="D126" s="65" t="s">
        <v>92</v>
      </c>
      <c r="E126" s="65"/>
      <c r="F126" s="73">
        <f>F127+F130</f>
        <v>23.6</v>
      </c>
    </row>
    <row r="127" spans="1:6" x14ac:dyDescent="0.2">
      <c r="A127" s="26" t="s">
        <v>93</v>
      </c>
      <c r="B127" s="65" t="s">
        <v>12</v>
      </c>
      <c r="C127" s="65" t="s">
        <v>16</v>
      </c>
      <c r="D127" s="65" t="s">
        <v>94</v>
      </c>
      <c r="E127" s="65"/>
      <c r="F127" s="73">
        <f>SUM(F128:F129)</f>
        <v>3.6</v>
      </c>
    </row>
    <row r="128" spans="1:6" ht="24" x14ac:dyDescent="0.2">
      <c r="A128" s="28" t="s">
        <v>117</v>
      </c>
      <c r="B128" s="65" t="s">
        <v>12</v>
      </c>
      <c r="C128" s="65" t="s">
        <v>16</v>
      </c>
      <c r="D128" s="65" t="s">
        <v>94</v>
      </c>
      <c r="E128" s="65" t="s">
        <v>75</v>
      </c>
      <c r="F128" s="39">
        <v>1.5</v>
      </c>
    </row>
    <row r="129" spans="1:6" x14ac:dyDescent="0.2">
      <c r="A129" s="28" t="s">
        <v>77</v>
      </c>
      <c r="B129" s="65" t="s">
        <v>12</v>
      </c>
      <c r="C129" s="65" t="s">
        <v>16</v>
      </c>
      <c r="D129" s="65" t="s">
        <v>94</v>
      </c>
      <c r="E129" s="65" t="s">
        <v>78</v>
      </c>
      <c r="F129" s="39">
        <v>2.1</v>
      </c>
    </row>
    <row r="130" spans="1:6" ht="24" x14ac:dyDescent="0.2">
      <c r="A130" s="70" t="s">
        <v>473</v>
      </c>
      <c r="B130" s="65" t="s">
        <v>12</v>
      </c>
      <c r="C130" s="65" t="s">
        <v>16</v>
      </c>
      <c r="D130" s="65" t="s">
        <v>474</v>
      </c>
      <c r="E130" s="65"/>
      <c r="F130" s="73">
        <f>SUM(F131)</f>
        <v>20</v>
      </c>
    </row>
    <row r="131" spans="1:6" ht="13.5" thickBot="1" x14ac:dyDescent="0.25">
      <c r="A131" s="28" t="s">
        <v>73</v>
      </c>
      <c r="B131" s="33" t="s">
        <v>12</v>
      </c>
      <c r="C131" s="33" t="s">
        <v>16</v>
      </c>
      <c r="D131" s="66" t="s">
        <v>474</v>
      </c>
      <c r="E131" s="3" t="s">
        <v>76</v>
      </c>
      <c r="F131" s="39">
        <v>20</v>
      </c>
    </row>
    <row r="132" spans="1:6" ht="14.25" thickTop="1" thickBot="1" x14ac:dyDescent="0.25">
      <c r="A132" s="84" t="s">
        <v>55</v>
      </c>
      <c r="B132" s="85" t="s">
        <v>25</v>
      </c>
      <c r="C132" s="85"/>
      <c r="D132" s="85"/>
      <c r="E132" s="85"/>
      <c r="F132" s="111">
        <f t="shared" ref="F132:F137" si="0">SUM(F133)</f>
        <v>330.6</v>
      </c>
    </row>
    <row r="133" spans="1:6" ht="13.5" thickTop="1" x14ac:dyDescent="0.2">
      <c r="A133" s="112" t="s">
        <v>68</v>
      </c>
      <c r="B133" s="113" t="s">
        <v>25</v>
      </c>
      <c r="C133" s="113" t="s">
        <v>14</v>
      </c>
      <c r="D133" s="113"/>
      <c r="E133" s="113"/>
      <c r="F133" s="94">
        <f t="shared" si="0"/>
        <v>330.6</v>
      </c>
    </row>
    <row r="134" spans="1:6" ht="48" x14ac:dyDescent="0.2">
      <c r="A134" s="62" t="s">
        <v>341</v>
      </c>
      <c r="B134" s="37" t="s">
        <v>25</v>
      </c>
      <c r="C134" s="37" t="s">
        <v>14</v>
      </c>
      <c r="D134" s="31" t="s">
        <v>97</v>
      </c>
      <c r="E134" s="37"/>
      <c r="F134" s="73">
        <f t="shared" si="0"/>
        <v>330.6</v>
      </c>
    </row>
    <row r="135" spans="1:6" ht="24" x14ac:dyDescent="0.2">
      <c r="A135" s="62" t="s">
        <v>88</v>
      </c>
      <c r="B135" s="37" t="s">
        <v>25</v>
      </c>
      <c r="C135" s="37" t="s">
        <v>14</v>
      </c>
      <c r="D135" s="31" t="s">
        <v>98</v>
      </c>
      <c r="E135" s="114"/>
      <c r="F135" s="68">
        <f t="shared" si="0"/>
        <v>330.6</v>
      </c>
    </row>
    <row r="136" spans="1:6" ht="24" x14ac:dyDescent="0.2">
      <c r="A136" s="34" t="s">
        <v>90</v>
      </c>
      <c r="B136" s="37" t="s">
        <v>25</v>
      </c>
      <c r="C136" s="37" t="s">
        <v>14</v>
      </c>
      <c r="D136" s="31" t="s">
        <v>100</v>
      </c>
      <c r="E136" s="114"/>
      <c r="F136" s="68">
        <f t="shared" si="0"/>
        <v>330.6</v>
      </c>
    </row>
    <row r="137" spans="1:6" ht="24" x14ac:dyDescent="0.2">
      <c r="A137" s="26" t="s">
        <v>91</v>
      </c>
      <c r="B137" s="37" t="s">
        <v>25</v>
      </c>
      <c r="C137" s="37" t="s">
        <v>14</v>
      </c>
      <c r="D137" s="22" t="s">
        <v>134</v>
      </c>
      <c r="E137" s="114"/>
      <c r="F137" s="68">
        <f t="shared" si="0"/>
        <v>330.6</v>
      </c>
    </row>
    <row r="138" spans="1:6" ht="13.5" thickBot="1" x14ac:dyDescent="0.25">
      <c r="A138" s="28" t="s">
        <v>26</v>
      </c>
      <c r="B138" s="50" t="s">
        <v>25</v>
      </c>
      <c r="C138" s="50" t="s">
        <v>14</v>
      </c>
      <c r="D138" s="115" t="s">
        <v>134</v>
      </c>
      <c r="E138" s="116" t="s">
        <v>80</v>
      </c>
      <c r="F138" s="46">
        <v>330.6</v>
      </c>
    </row>
    <row r="139" spans="1:6" ht="14.25" thickTop="1" thickBot="1" x14ac:dyDescent="0.25">
      <c r="A139" s="117" t="s">
        <v>71</v>
      </c>
      <c r="B139" s="118" t="s">
        <v>14</v>
      </c>
      <c r="C139" s="119"/>
      <c r="D139" s="119"/>
      <c r="E139" s="119"/>
      <c r="F139" s="120">
        <f>SUM(F140,F152)</f>
        <v>1123.5</v>
      </c>
    </row>
    <row r="140" spans="1:6" ht="22.5" customHeight="1" thickTop="1" x14ac:dyDescent="0.2">
      <c r="A140" s="56" t="s">
        <v>391</v>
      </c>
      <c r="B140" s="93" t="s">
        <v>14</v>
      </c>
      <c r="C140" s="93" t="s">
        <v>31</v>
      </c>
      <c r="D140" s="33"/>
      <c r="E140" s="3"/>
      <c r="F140" s="73">
        <f>SUM(F141,F146)</f>
        <v>1025.9000000000001</v>
      </c>
    </row>
    <row r="141" spans="1:6" ht="36" hidden="1" x14ac:dyDescent="0.2">
      <c r="A141" s="52" t="s">
        <v>342</v>
      </c>
      <c r="B141" s="37" t="s">
        <v>14</v>
      </c>
      <c r="C141" s="37" t="s">
        <v>31</v>
      </c>
      <c r="D141" s="31" t="s">
        <v>236</v>
      </c>
      <c r="E141" s="3"/>
      <c r="F141" s="121">
        <f t="shared" ref="F141:F144" si="1">SUM(F142)</f>
        <v>0</v>
      </c>
    </row>
    <row r="142" spans="1:6" ht="24" hidden="1" x14ac:dyDescent="0.2">
      <c r="A142" s="30" t="s">
        <v>284</v>
      </c>
      <c r="B142" s="37" t="s">
        <v>14</v>
      </c>
      <c r="C142" s="37" t="s">
        <v>31</v>
      </c>
      <c r="D142" s="31" t="s">
        <v>272</v>
      </c>
      <c r="E142" s="37"/>
      <c r="F142" s="121">
        <f t="shared" si="1"/>
        <v>0</v>
      </c>
    </row>
    <row r="143" spans="1:6" ht="24" hidden="1" x14ac:dyDescent="0.2">
      <c r="A143" s="30" t="s">
        <v>271</v>
      </c>
      <c r="B143" s="37" t="s">
        <v>14</v>
      </c>
      <c r="C143" s="37" t="s">
        <v>31</v>
      </c>
      <c r="D143" s="31" t="s">
        <v>273</v>
      </c>
      <c r="E143" s="37"/>
      <c r="F143" s="121">
        <f t="shared" si="1"/>
        <v>0</v>
      </c>
    </row>
    <row r="144" spans="1:6" ht="24" hidden="1" x14ac:dyDescent="0.2">
      <c r="A144" s="30" t="s">
        <v>305</v>
      </c>
      <c r="B144" s="37" t="s">
        <v>14</v>
      </c>
      <c r="C144" s="37" t="s">
        <v>31</v>
      </c>
      <c r="D144" s="31" t="s">
        <v>274</v>
      </c>
      <c r="E144" s="37"/>
      <c r="F144" s="121">
        <f t="shared" si="1"/>
        <v>0</v>
      </c>
    </row>
    <row r="145" spans="1:6" hidden="1" x14ac:dyDescent="0.2">
      <c r="A145" s="28" t="s">
        <v>26</v>
      </c>
      <c r="B145" s="3" t="s">
        <v>14</v>
      </c>
      <c r="C145" s="3" t="s">
        <v>31</v>
      </c>
      <c r="D145" s="33" t="s">
        <v>274</v>
      </c>
      <c r="E145" s="3" t="s">
        <v>80</v>
      </c>
      <c r="F145" s="57">
        <v>0</v>
      </c>
    </row>
    <row r="146" spans="1:6" ht="48" x14ac:dyDescent="0.2">
      <c r="A146" s="62" t="s">
        <v>341</v>
      </c>
      <c r="B146" s="37" t="s">
        <v>14</v>
      </c>
      <c r="C146" s="37" t="s">
        <v>31</v>
      </c>
      <c r="D146" s="31" t="s">
        <v>97</v>
      </c>
      <c r="E146" s="3"/>
      <c r="F146" s="73">
        <f>SUM(F147)</f>
        <v>1025.9000000000001</v>
      </c>
    </row>
    <row r="147" spans="1:6" ht="24" x14ac:dyDescent="0.2">
      <c r="A147" s="30" t="s">
        <v>118</v>
      </c>
      <c r="B147" s="37" t="s">
        <v>14</v>
      </c>
      <c r="C147" s="37" t="s">
        <v>31</v>
      </c>
      <c r="D147" s="37" t="s">
        <v>122</v>
      </c>
      <c r="E147" s="3"/>
      <c r="F147" s="96">
        <f>SUM(F148)</f>
        <v>1025.9000000000001</v>
      </c>
    </row>
    <row r="148" spans="1:6" ht="24" x14ac:dyDescent="0.2">
      <c r="A148" s="30" t="s">
        <v>119</v>
      </c>
      <c r="B148" s="37" t="s">
        <v>14</v>
      </c>
      <c r="C148" s="37" t="s">
        <v>31</v>
      </c>
      <c r="D148" s="37" t="s">
        <v>121</v>
      </c>
      <c r="E148" s="3"/>
      <c r="F148" s="96">
        <f>SUM(F149)</f>
        <v>1025.9000000000001</v>
      </c>
    </row>
    <row r="149" spans="1:6" x14ac:dyDescent="0.2">
      <c r="A149" s="30" t="s">
        <v>120</v>
      </c>
      <c r="B149" s="37" t="s">
        <v>14</v>
      </c>
      <c r="C149" s="37" t="s">
        <v>31</v>
      </c>
      <c r="D149" s="37" t="s">
        <v>123</v>
      </c>
      <c r="E149" s="3"/>
      <c r="F149" s="96">
        <f>SUM(F150:F151)</f>
        <v>1025.9000000000001</v>
      </c>
    </row>
    <row r="150" spans="1:6" ht="35.25" customHeight="1" x14ac:dyDescent="0.2">
      <c r="A150" s="28" t="s">
        <v>72</v>
      </c>
      <c r="B150" s="3" t="s">
        <v>14</v>
      </c>
      <c r="C150" s="3" t="s">
        <v>31</v>
      </c>
      <c r="D150" s="37" t="s">
        <v>123</v>
      </c>
      <c r="E150" s="3" t="s">
        <v>74</v>
      </c>
      <c r="F150" s="32">
        <v>1025.9000000000001</v>
      </c>
    </row>
    <row r="151" spans="1:6" ht="24" hidden="1" x14ac:dyDescent="0.2">
      <c r="A151" s="28" t="s">
        <v>117</v>
      </c>
      <c r="B151" s="3" t="s">
        <v>14</v>
      </c>
      <c r="C151" s="3" t="s">
        <v>31</v>
      </c>
      <c r="D151" s="37" t="s">
        <v>123</v>
      </c>
      <c r="E151" s="3" t="s">
        <v>75</v>
      </c>
      <c r="F151" s="32">
        <v>0</v>
      </c>
    </row>
    <row r="152" spans="1:6" x14ac:dyDescent="0.2">
      <c r="A152" s="30" t="s">
        <v>485</v>
      </c>
      <c r="B152" s="37" t="s">
        <v>14</v>
      </c>
      <c r="C152" s="37" t="s">
        <v>56</v>
      </c>
      <c r="D152" s="31" t="s">
        <v>481</v>
      </c>
      <c r="E152" s="37"/>
      <c r="F152" s="121">
        <f t="shared" ref="F152:F154" si="2">SUM(F153)</f>
        <v>97.6</v>
      </c>
    </row>
    <row r="153" spans="1:6" x14ac:dyDescent="0.2">
      <c r="A153" s="30" t="s">
        <v>484</v>
      </c>
      <c r="B153" s="37" t="s">
        <v>14</v>
      </c>
      <c r="C153" s="37" t="s">
        <v>56</v>
      </c>
      <c r="D153" s="31" t="s">
        <v>482</v>
      </c>
      <c r="E153" s="37"/>
      <c r="F153" s="121">
        <f t="shared" si="2"/>
        <v>97.6</v>
      </c>
    </row>
    <row r="154" spans="1:6" ht="36" x14ac:dyDescent="0.2">
      <c r="A154" s="30" t="s">
        <v>483</v>
      </c>
      <c r="B154" s="37" t="s">
        <v>14</v>
      </c>
      <c r="C154" s="37" t="s">
        <v>56</v>
      </c>
      <c r="D154" s="31" t="s">
        <v>490</v>
      </c>
      <c r="E154" s="37"/>
      <c r="F154" s="121">
        <f t="shared" si="2"/>
        <v>97.6</v>
      </c>
    </row>
    <row r="155" spans="1:6" ht="24.75" thickBot="1" x14ac:dyDescent="0.25">
      <c r="A155" s="28" t="s">
        <v>82</v>
      </c>
      <c r="B155" s="3" t="s">
        <v>14</v>
      </c>
      <c r="C155" s="3" t="s">
        <v>56</v>
      </c>
      <c r="D155" s="33" t="s">
        <v>490</v>
      </c>
      <c r="E155" s="3" t="s">
        <v>79</v>
      </c>
      <c r="F155" s="57">
        <v>97.6</v>
      </c>
    </row>
    <row r="156" spans="1:6" ht="14.25" thickTop="1" thickBot="1" x14ac:dyDescent="0.25">
      <c r="A156" s="84" t="s">
        <v>17</v>
      </c>
      <c r="B156" s="85" t="s">
        <v>18</v>
      </c>
      <c r="C156" s="85"/>
      <c r="D156" s="85"/>
      <c r="E156" s="85"/>
      <c r="F156" s="111">
        <f>SUM(F157,F182,F197,F171)</f>
        <v>2350.6</v>
      </c>
    </row>
    <row r="157" spans="1:6" ht="13.5" thickTop="1" x14ac:dyDescent="0.2">
      <c r="A157" s="122" t="s">
        <v>19</v>
      </c>
      <c r="B157" s="123" t="s">
        <v>18</v>
      </c>
      <c r="C157" s="123" t="s">
        <v>12</v>
      </c>
      <c r="D157" s="124"/>
      <c r="E157" s="124"/>
      <c r="F157" s="91">
        <f>SUM(F158,F163)</f>
        <v>87.7</v>
      </c>
    </row>
    <row r="158" spans="1:6" ht="36" x14ac:dyDescent="0.2">
      <c r="A158" s="108" t="s">
        <v>351</v>
      </c>
      <c r="B158" s="40" t="s">
        <v>18</v>
      </c>
      <c r="C158" s="40" t="s">
        <v>12</v>
      </c>
      <c r="D158" s="40" t="s">
        <v>136</v>
      </c>
      <c r="E158" s="40"/>
      <c r="F158" s="73">
        <f>SUM(F159)</f>
        <v>37</v>
      </c>
    </row>
    <row r="159" spans="1:6" x14ac:dyDescent="0.2">
      <c r="A159" s="30" t="s">
        <v>275</v>
      </c>
      <c r="B159" s="40" t="s">
        <v>18</v>
      </c>
      <c r="C159" s="40" t="s">
        <v>12</v>
      </c>
      <c r="D159" s="40" t="s">
        <v>137</v>
      </c>
      <c r="E159" s="41"/>
      <c r="F159" s="73">
        <f>SUM(F160)</f>
        <v>37</v>
      </c>
    </row>
    <row r="160" spans="1:6" x14ac:dyDescent="0.2">
      <c r="A160" s="28" t="s">
        <v>135</v>
      </c>
      <c r="B160" s="40" t="s">
        <v>18</v>
      </c>
      <c r="C160" s="40" t="s">
        <v>12</v>
      </c>
      <c r="D160" s="40" t="s">
        <v>138</v>
      </c>
      <c r="E160" s="41"/>
      <c r="F160" s="73">
        <f>SUM(F161)</f>
        <v>37</v>
      </c>
    </row>
    <row r="161" spans="1:6" x14ac:dyDescent="0.2">
      <c r="A161" s="30" t="s">
        <v>276</v>
      </c>
      <c r="B161" s="40" t="s">
        <v>18</v>
      </c>
      <c r="C161" s="40" t="s">
        <v>12</v>
      </c>
      <c r="D161" s="40" t="s">
        <v>277</v>
      </c>
      <c r="E161" s="41"/>
      <c r="F161" s="73">
        <f>SUM(F162)</f>
        <v>37</v>
      </c>
    </row>
    <row r="162" spans="1:6" ht="24" x14ac:dyDescent="0.2">
      <c r="A162" s="28" t="s">
        <v>82</v>
      </c>
      <c r="B162" s="41" t="s">
        <v>18</v>
      </c>
      <c r="C162" s="41" t="s">
        <v>12</v>
      </c>
      <c r="D162" s="41" t="s">
        <v>277</v>
      </c>
      <c r="E162" s="41" t="s">
        <v>79</v>
      </c>
      <c r="F162" s="39">
        <v>37</v>
      </c>
    </row>
    <row r="163" spans="1:6" ht="36" x14ac:dyDescent="0.2">
      <c r="A163" s="34" t="s">
        <v>352</v>
      </c>
      <c r="B163" s="40" t="s">
        <v>18</v>
      </c>
      <c r="C163" s="40" t="s">
        <v>12</v>
      </c>
      <c r="D163" s="40" t="s">
        <v>186</v>
      </c>
      <c r="E163" s="38"/>
      <c r="F163" s="73">
        <f>SUM(F164)</f>
        <v>50.7</v>
      </c>
    </row>
    <row r="164" spans="1:6" ht="24" x14ac:dyDescent="0.2">
      <c r="A164" s="34" t="s">
        <v>183</v>
      </c>
      <c r="B164" s="40" t="s">
        <v>18</v>
      </c>
      <c r="C164" s="40" t="s">
        <v>12</v>
      </c>
      <c r="D164" s="40" t="s">
        <v>187</v>
      </c>
      <c r="E164" s="38"/>
      <c r="F164" s="73">
        <f>SUM(F165)</f>
        <v>50.7</v>
      </c>
    </row>
    <row r="165" spans="1:6" ht="24" x14ac:dyDescent="0.2">
      <c r="A165" s="34" t="s">
        <v>184</v>
      </c>
      <c r="B165" s="40" t="s">
        <v>18</v>
      </c>
      <c r="C165" s="40" t="s">
        <v>12</v>
      </c>
      <c r="D165" s="40" t="s">
        <v>188</v>
      </c>
      <c r="E165" s="38"/>
      <c r="F165" s="73">
        <f>SUM(F166,F169)</f>
        <v>50.7</v>
      </c>
    </row>
    <row r="166" spans="1:6" ht="72" x14ac:dyDescent="0.2">
      <c r="A166" s="30" t="s">
        <v>302</v>
      </c>
      <c r="B166" s="40" t="s">
        <v>18</v>
      </c>
      <c r="C166" s="40" t="s">
        <v>12</v>
      </c>
      <c r="D166" s="40" t="s">
        <v>266</v>
      </c>
      <c r="E166" s="41"/>
      <c r="F166" s="73">
        <f>SUM(F167:F168)</f>
        <v>50.7</v>
      </c>
    </row>
    <row r="167" spans="1:6" x14ac:dyDescent="0.2">
      <c r="A167" s="28" t="s">
        <v>26</v>
      </c>
      <c r="B167" s="41" t="s">
        <v>18</v>
      </c>
      <c r="C167" s="41" t="s">
        <v>12</v>
      </c>
      <c r="D167" s="41" t="s">
        <v>266</v>
      </c>
      <c r="E167" s="41" t="s">
        <v>80</v>
      </c>
      <c r="F167" s="39">
        <v>10</v>
      </c>
    </row>
    <row r="168" spans="1:6" ht="24" x14ac:dyDescent="0.2">
      <c r="A168" s="28" t="s">
        <v>82</v>
      </c>
      <c r="B168" s="41" t="s">
        <v>18</v>
      </c>
      <c r="C168" s="41" t="s">
        <v>12</v>
      </c>
      <c r="D168" s="41" t="s">
        <v>266</v>
      </c>
      <c r="E168" s="41" t="s">
        <v>79</v>
      </c>
      <c r="F168" s="39">
        <v>40.700000000000003</v>
      </c>
    </row>
    <row r="169" spans="1:6" ht="36" x14ac:dyDescent="0.2">
      <c r="A169" s="30" t="s">
        <v>477</v>
      </c>
      <c r="B169" s="41" t="s">
        <v>18</v>
      </c>
      <c r="C169" s="41" t="s">
        <v>12</v>
      </c>
      <c r="D169" s="40" t="s">
        <v>478</v>
      </c>
      <c r="E169" s="40"/>
      <c r="F169" s="73">
        <f>SUM(F170)</f>
        <v>0</v>
      </c>
    </row>
    <row r="170" spans="1:6" x14ac:dyDescent="0.2">
      <c r="A170" s="28" t="s">
        <v>26</v>
      </c>
      <c r="B170" s="41" t="s">
        <v>18</v>
      </c>
      <c r="C170" s="41" t="s">
        <v>12</v>
      </c>
      <c r="D170" s="41" t="s">
        <v>478</v>
      </c>
      <c r="E170" s="41" t="s">
        <v>80</v>
      </c>
      <c r="F170" s="39"/>
    </row>
    <row r="171" spans="1:6" x14ac:dyDescent="0.2">
      <c r="A171" s="102" t="s">
        <v>310</v>
      </c>
      <c r="B171" s="93" t="s">
        <v>18</v>
      </c>
      <c r="C171" s="93" t="s">
        <v>42</v>
      </c>
      <c r="D171" s="65"/>
      <c r="E171" s="65"/>
      <c r="F171" s="73">
        <f>SUM(F172,F177)</f>
        <v>183</v>
      </c>
    </row>
    <row r="172" spans="1:6" ht="36" x14ac:dyDescent="0.2">
      <c r="A172" s="30" t="s">
        <v>349</v>
      </c>
      <c r="B172" s="31" t="s">
        <v>18</v>
      </c>
      <c r="C172" s="31" t="s">
        <v>42</v>
      </c>
      <c r="D172" s="31" t="s">
        <v>311</v>
      </c>
      <c r="E172" s="33"/>
      <c r="F172" s="73">
        <f>SUM(F173)</f>
        <v>183</v>
      </c>
    </row>
    <row r="173" spans="1:6" x14ac:dyDescent="0.2">
      <c r="A173" s="47" t="s">
        <v>312</v>
      </c>
      <c r="B173" s="33" t="s">
        <v>18</v>
      </c>
      <c r="C173" s="33" t="s">
        <v>42</v>
      </c>
      <c r="D173" s="31" t="s">
        <v>313</v>
      </c>
      <c r="E173" s="33"/>
      <c r="F173" s="73">
        <f>SUM(F174)</f>
        <v>183</v>
      </c>
    </row>
    <row r="174" spans="1:6" x14ac:dyDescent="0.2">
      <c r="A174" s="47" t="s">
        <v>314</v>
      </c>
      <c r="B174" s="37" t="s">
        <v>18</v>
      </c>
      <c r="C174" s="37" t="s">
        <v>42</v>
      </c>
      <c r="D174" s="31" t="s">
        <v>315</v>
      </c>
      <c r="E174" s="33"/>
      <c r="F174" s="73">
        <f>SUM(F175)</f>
        <v>183</v>
      </c>
    </row>
    <row r="175" spans="1:6" x14ac:dyDescent="0.2">
      <c r="A175" s="30" t="s">
        <v>322</v>
      </c>
      <c r="B175" s="33" t="s">
        <v>18</v>
      </c>
      <c r="C175" s="33" t="s">
        <v>42</v>
      </c>
      <c r="D175" s="31" t="s">
        <v>316</v>
      </c>
      <c r="E175" s="33"/>
      <c r="F175" s="73">
        <f>SUM(F176)</f>
        <v>183</v>
      </c>
    </row>
    <row r="176" spans="1:6" x14ac:dyDescent="0.2">
      <c r="A176" s="28" t="s">
        <v>26</v>
      </c>
      <c r="B176" s="3" t="s">
        <v>18</v>
      </c>
      <c r="C176" s="3" t="s">
        <v>42</v>
      </c>
      <c r="D176" s="33" t="s">
        <v>316</v>
      </c>
      <c r="E176" s="33" t="s">
        <v>80</v>
      </c>
      <c r="F176" s="39">
        <v>183</v>
      </c>
    </row>
    <row r="177" spans="1:6" ht="48" x14ac:dyDescent="0.2">
      <c r="A177" s="62" t="s">
        <v>341</v>
      </c>
      <c r="B177" s="31" t="s">
        <v>18</v>
      </c>
      <c r="C177" s="31" t="s">
        <v>42</v>
      </c>
      <c r="D177" s="31" t="s">
        <v>97</v>
      </c>
      <c r="E177" s="41"/>
      <c r="F177" s="73">
        <f>SUM(F178)</f>
        <v>0</v>
      </c>
    </row>
    <row r="178" spans="1:6" ht="24" x14ac:dyDescent="0.2">
      <c r="A178" s="62" t="s">
        <v>88</v>
      </c>
      <c r="B178" s="31" t="s">
        <v>18</v>
      </c>
      <c r="C178" s="31" t="s">
        <v>42</v>
      </c>
      <c r="D178" s="31" t="s">
        <v>98</v>
      </c>
      <c r="E178" s="41"/>
      <c r="F178" s="73">
        <f>SUM(F179)</f>
        <v>0</v>
      </c>
    </row>
    <row r="179" spans="1:6" ht="24" x14ac:dyDescent="0.2">
      <c r="A179" s="34" t="s">
        <v>90</v>
      </c>
      <c r="B179" s="37" t="s">
        <v>18</v>
      </c>
      <c r="C179" s="37" t="s">
        <v>42</v>
      </c>
      <c r="D179" s="31" t="s">
        <v>100</v>
      </c>
      <c r="E179" s="41"/>
      <c r="F179" s="73">
        <f>SUM(F180)</f>
        <v>0</v>
      </c>
    </row>
    <row r="180" spans="1:6" ht="48" x14ac:dyDescent="0.2">
      <c r="A180" s="30" t="s">
        <v>476</v>
      </c>
      <c r="B180" s="37" t="s">
        <v>18</v>
      </c>
      <c r="C180" s="37" t="s">
        <v>42</v>
      </c>
      <c r="D180" s="22" t="s">
        <v>475</v>
      </c>
      <c r="E180" s="41"/>
      <c r="F180" s="73">
        <f>SUM(F181)</f>
        <v>0</v>
      </c>
    </row>
    <row r="181" spans="1:6" ht="24" x14ac:dyDescent="0.2">
      <c r="A181" s="28" t="s">
        <v>117</v>
      </c>
      <c r="B181" s="3" t="s">
        <v>18</v>
      </c>
      <c r="C181" s="3" t="s">
        <v>42</v>
      </c>
      <c r="D181" s="29" t="s">
        <v>475</v>
      </c>
      <c r="E181" s="41" t="s">
        <v>75</v>
      </c>
      <c r="F181" s="39">
        <v>0</v>
      </c>
    </row>
    <row r="182" spans="1:6" x14ac:dyDescent="0.2">
      <c r="A182" s="125" t="s">
        <v>40</v>
      </c>
      <c r="B182" s="93" t="s">
        <v>18</v>
      </c>
      <c r="C182" s="93" t="s">
        <v>29</v>
      </c>
      <c r="D182" s="38"/>
      <c r="E182" s="38"/>
      <c r="F182" s="73">
        <f>SUM(F183)</f>
        <v>2069.9</v>
      </c>
    </row>
    <row r="183" spans="1:6" ht="36" x14ac:dyDescent="0.2">
      <c r="A183" s="47" t="s">
        <v>404</v>
      </c>
      <c r="B183" s="37" t="s">
        <v>18</v>
      </c>
      <c r="C183" s="37" t="s">
        <v>29</v>
      </c>
      <c r="D183" s="31" t="s">
        <v>139</v>
      </c>
      <c r="E183" s="38"/>
      <c r="F183" s="73">
        <f>SUM(F184)</f>
        <v>2069.9</v>
      </c>
    </row>
    <row r="184" spans="1:6" ht="36" x14ac:dyDescent="0.2">
      <c r="A184" s="30" t="s">
        <v>142</v>
      </c>
      <c r="B184" s="37" t="s">
        <v>18</v>
      </c>
      <c r="C184" s="37" t="s">
        <v>29</v>
      </c>
      <c r="D184" s="31" t="s">
        <v>140</v>
      </c>
      <c r="E184" s="33"/>
      <c r="F184" s="73">
        <f>SUM(F185,F194)</f>
        <v>2069.9</v>
      </c>
    </row>
    <row r="185" spans="1:6" ht="24" x14ac:dyDescent="0.2">
      <c r="A185" s="30" t="s">
        <v>143</v>
      </c>
      <c r="B185" s="37" t="s">
        <v>18</v>
      </c>
      <c r="C185" s="37" t="s">
        <v>29</v>
      </c>
      <c r="D185" s="31" t="s">
        <v>141</v>
      </c>
      <c r="E185" s="33"/>
      <c r="F185" s="73">
        <f>SUM(F186,F190,F192,F188)</f>
        <v>1969.9</v>
      </c>
    </row>
    <row r="186" spans="1:6" ht="36" x14ac:dyDescent="0.2">
      <c r="A186" s="30" t="s">
        <v>144</v>
      </c>
      <c r="B186" s="37" t="s">
        <v>18</v>
      </c>
      <c r="C186" s="37" t="s">
        <v>29</v>
      </c>
      <c r="D186" s="31" t="s">
        <v>145</v>
      </c>
      <c r="E186" s="33"/>
      <c r="F186" s="73">
        <f>SUM(F187)</f>
        <v>1969.9</v>
      </c>
    </row>
    <row r="187" spans="1:6" ht="24" x14ac:dyDescent="0.2">
      <c r="A187" s="28" t="s">
        <v>117</v>
      </c>
      <c r="B187" s="3" t="s">
        <v>18</v>
      </c>
      <c r="C187" s="3" t="s">
        <v>29</v>
      </c>
      <c r="D187" s="33" t="s">
        <v>145</v>
      </c>
      <c r="E187" s="33" t="s">
        <v>75</v>
      </c>
      <c r="F187" s="39">
        <v>1969.9</v>
      </c>
    </row>
    <row r="188" spans="1:6" x14ac:dyDescent="0.2">
      <c r="A188" s="60" t="s">
        <v>308</v>
      </c>
      <c r="B188" s="37" t="s">
        <v>18</v>
      </c>
      <c r="C188" s="37" t="s">
        <v>29</v>
      </c>
      <c r="D188" s="31" t="s">
        <v>309</v>
      </c>
      <c r="E188" s="33"/>
      <c r="F188" s="73">
        <f>SUM(F189)</f>
        <v>0</v>
      </c>
    </row>
    <row r="189" spans="1:6" ht="24" x14ac:dyDescent="0.2">
      <c r="A189" s="28" t="s">
        <v>117</v>
      </c>
      <c r="B189" s="3" t="s">
        <v>18</v>
      </c>
      <c r="C189" s="3" t="s">
        <v>29</v>
      </c>
      <c r="D189" s="33" t="s">
        <v>309</v>
      </c>
      <c r="E189" s="33" t="s">
        <v>75</v>
      </c>
      <c r="F189" s="39">
        <v>0</v>
      </c>
    </row>
    <row r="190" spans="1:6" ht="36" x14ac:dyDescent="0.2">
      <c r="A190" s="30" t="s">
        <v>146</v>
      </c>
      <c r="B190" s="37" t="s">
        <v>18</v>
      </c>
      <c r="C190" s="37" t="s">
        <v>29</v>
      </c>
      <c r="D190" s="31" t="s">
        <v>147</v>
      </c>
      <c r="E190" s="33"/>
      <c r="F190" s="73">
        <f>SUM(F191)</f>
        <v>0</v>
      </c>
    </row>
    <row r="191" spans="1:6" ht="24" x14ac:dyDescent="0.2">
      <c r="A191" s="28" t="s">
        <v>117</v>
      </c>
      <c r="B191" s="3" t="s">
        <v>18</v>
      </c>
      <c r="C191" s="3" t="s">
        <v>29</v>
      </c>
      <c r="D191" s="33" t="s">
        <v>147</v>
      </c>
      <c r="E191" s="33" t="s">
        <v>75</v>
      </c>
      <c r="F191" s="39">
        <v>0</v>
      </c>
    </row>
    <row r="192" spans="1:6" ht="48" x14ac:dyDescent="0.2">
      <c r="A192" s="30" t="s">
        <v>267</v>
      </c>
      <c r="B192" s="37" t="s">
        <v>18</v>
      </c>
      <c r="C192" s="37" t="s">
        <v>29</v>
      </c>
      <c r="D192" s="31" t="s">
        <v>285</v>
      </c>
      <c r="E192" s="33"/>
      <c r="F192" s="73">
        <f>SUM(F193)</f>
        <v>0</v>
      </c>
    </row>
    <row r="193" spans="1:6" ht="24" x14ac:dyDescent="0.2">
      <c r="A193" s="28" t="s">
        <v>117</v>
      </c>
      <c r="B193" s="3" t="s">
        <v>18</v>
      </c>
      <c r="C193" s="3" t="s">
        <v>29</v>
      </c>
      <c r="D193" s="33" t="s">
        <v>285</v>
      </c>
      <c r="E193" s="33" t="s">
        <v>75</v>
      </c>
      <c r="F193" s="39">
        <v>0</v>
      </c>
    </row>
    <row r="194" spans="1:6" x14ac:dyDescent="0.2">
      <c r="A194" s="30" t="s">
        <v>296</v>
      </c>
      <c r="B194" s="37" t="s">
        <v>18</v>
      </c>
      <c r="C194" s="37" t="s">
        <v>29</v>
      </c>
      <c r="D194" s="31" t="s">
        <v>290</v>
      </c>
      <c r="E194" s="33"/>
      <c r="F194" s="73">
        <f>SUM(F195)</f>
        <v>100</v>
      </c>
    </row>
    <row r="195" spans="1:6" ht="24" x14ac:dyDescent="0.2">
      <c r="A195" s="30" t="s">
        <v>295</v>
      </c>
      <c r="B195" s="37" t="s">
        <v>18</v>
      </c>
      <c r="C195" s="37" t="s">
        <v>29</v>
      </c>
      <c r="D195" s="31" t="s">
        <v>291</v>
      </c>
      <c r="E195" s="33"/>
      <c r="F195" s="73">
        <f>SUM(F196)</f>
        <v>100</v>
      </c>
    </row>
    <row r="196" spans="1:6" ht="24" x14ac:dyDescent="0.2">
      <c r="A196" s="28" t="s">
        <v>117</v>
      </c>
      <c r="B196" s="3" t="s">
        <v>18</v>
      </c>
      <c r="C196" s="3" t="s">
        <v>29</v>
      </c>
      <c r="D196" s="33" t="s">
        <v>291</v>
      </c>
      <c r="E196" s="33" t="s">
        <v>75</v>
      </c>
      <c r="F196" s="39">
        <v>100</v>
      </c>
    </row>
    <row r="197" spans="1:6" x14ac:dyDescent="0.2">
      <c r="A197" s="55" t="s">
        <v>59</v>
      </c>
      <c r="B197" s="38" t="s">
        <v>18</v>
      </c>
      <c r="C197" s="38" t="s">
        <v>49</v>
      </c>
      <c r="D197" s="38"/>
      <c r="E197" s="38"/>
      <c r="F197" s="73">
        <f>SUM(F198,F208,F203)</f>
        <v>10</v>
      </c>
    </row>
    <row r="198" spans="1:6" ht="36" x14ac:dyDescent="0.2">
      <c r="A198" s="34" t="s">
        <v>344</v>
      </c>
      <c r="B198" s="40" t="s">
        <v>18</v>
      </c>
      <c r="C198" s="40" t="s">
        <v>49</v>
      </c>
      <c r="D198" s="40" t="s">
        <v>136</v>
      </c>
      <c r="E198" s="31"/>
      <c r="F198" s="73">
        <f>SUM(F199)</f>
        <v>0</v>
      </c>
    </row>
    <row r="199" spans="1:6" x14ac:dyDescent="0.2">
      <c r="A199" s="30" t="s">
        <v>275</v>
      </c>
      <c r="B199" s="40" t="s">
        <v>18</v>
      </c>
      <c r="C199" s="40" t="s">
        <v>49</v>
      </c>
      <c r="D199" s="40" t="s">
        <v>137</v>
      </c>
      <c r="E199" s="31"/>
      <c r="F199" s="73">
        <f>SUM(F200)</f>
        <v>0</v>
      </c>
    </row>
    <row r="200" spans="1:6" x14ac:dyDescent="0.2">
      <c r="A200" s="28" t="s">
        <v>135</v>
      </c>
      <c r="B200" s="40" t="s">
        <v>18</v>
      </c>
      <c r="C200" s="40" t="s">
        <v>49</v>
      </c>
      <c r="D200" s="40" t="s">
        <v>138</v>
      </c>
      <c r="E200" s="31"/>
      <c r="F200" s="73">
        <f>SUM(F201)</f>
        <v>0</v>
      </c>
    </row>
    <row r="201" spans="1:6" ht="24" x14ac:dyDescent="0.2">
      <c r="A201" s="30" t="s">
        <v>432</v>
      </c>
      <c r="B201" s="40" t="s">
        <v>18</v>
      </c>
      <c r="C201" s="40" t="s">
        <v>49</v>
      </c>
      <c r="D201" s="40" t="s">
        <v>433</v>
      </c>
      <c r="E201" s="31"/>
      <c r="F201" s="73">
        <f>SUM(F202)</f>
        <v>0</v>
      </c>
    </row>
    <row r="202" spans="1:6" ht="24" x14ac:dyDescent="0.2">
      <c r="A202" s="28" t="s">
        <v>82</v>
      </c>
      <c r="B202" s="33" t="s">
        <v>18</v>
      </c>
      <c r="C202" s="33" t="s">
        <v>49</v>
      </c>
      <c r="D202" s="41" t="s">
        <v>433</v>
      </c>
      <c r="E202" s="3" t="s">
        <v>79</v>
      </c>
      <c r="F202" s="39"/>
    </row>
    <row r="203" spans="1:6" ht="24" x14ac:dyDescent="0.2">
      <c r="A203" s="30" t="s">
        <v>346</v>
      </c>
      <c r="B203" s="31" t="s">
        <v>18</v>
      </c>
      <c r="C203" s="31" t="s">
        <v>49</v>
      </c>
      <c r="D203" s="40" t="s">
        <v>158</v>
      </c>
      <c r="E203" s="3"/>
      <c r="F203" s="73">
        <f>SUM(F204)</f>
        <v>0</v>
      </c>
    </row>
    <row r="204" spans="1:6" ht="24" x14ac:dyDescent="0.2">
      <c r="A204" s="30" t="s">
        <v>156</v>
      </c>
      <c r="B204" s="31" t="s">
        <v>18</v>
      </c>
      <c r="C204" s="31" t="s">
        <v>49</v>
      </c>
      <c r="D204" s="40" t="s">
        <v>496</v>
      </c>
      <c r="E204" s="3"/>
      <c r="F204" s="73">
        <f>SUM(F205)</f>
        <v>0</v>
      </c>
    </row>
    <row r="205" spans="1:6" ht="24" x14ac:dyDescent="0.2">
      <c r="A205" s="28" t="s">
        <v>493</v>
      </c>
      <c r="B205" s="31" t="s">
        <v>18</v>
      </c>
      <c r="C205" s="31" t="s">
        <v>49</v>
      </c>
      <c r="D205" s="40" t="s">
        <v>495</v>
      </c>
      <c r="E205" s="3"/>
      <c r="F205" s="73">
        <f>SUM(F206)</f>
        <v>0</v>
      </c>
    </row>
    <row r="206" spans="1:6" x14ac:dyDescent="0.2">
      <c r="A206" s="30" t="s">
        <v>497</v>
      </c>
      <c r="B206" s="31" t="s">
        <v>18</v>
      </c>
      <c r="C206" s="31" t="s">
        <v>49</v>
      </c>
      <c r="D206" s="40" t="s">
        <v>494</v>
      </c>
      <c r="E206" s="3"/>
      <c r="F206" s="73">
        <f>SUM(F207)</f>
        <v>0</v>
      </c>
    </row>
    <row r="207" spans="1:6" x14ac:dyDescent="0.2">
      <c r="A207" s="28" t="s">
        <v>26</v>
      </c>
      <c r="B207" s="33" t="s">
        <v>18</v>
      </c>
      <c r="C207" s="33" t="s">
        <v>49</v>
      </c>
      <c r="D207" s="41" t="s">
        <v>494</v>
      </c>
      <c r="E207" s="3" t="s">
        <v>80</v>
      </c>
      <c r="F207" s="39">
        <v>0</v>
      </c>
    </row>
    <row r="208" spans="1:6" ht="48" x14ac:dyDescent="0.2">
      <c r="A208" s="62" t="s">
        <v>341</v>
      </c>
      <c r="B208" s="40" t="s">
        <v>18</v>
      </c>
      <c r="C208" s="40" t="s">
        <v>49</v>
      </c>
      <c r="D208" s="40" t="s">
        <v>97</v>
      </c>
      <c r="E208" s="31"/>
      <c r="F208" s="73">
        <f>SUM(F209)</f>
        <v>10</v>
      </c>
    </row>
    <row r="209" spans="1:6" ht="36" x14ac:dyDescent="0.2">
      <c r="A209" s="30" t="s">
        <v>124</v>
      </c>
      <c r="B209" s="3" t="s">
        <v>18</v>
      </c>
      <c r="C209" s="3" t="s">
        <v>49</v>
      </c>
      <c r="D209" s="37" t="s">
        <v>129</v>
      </c>
      <c r="E209" s="3"/>
      <c r="F209" s="96">
        <f>SUM(F210)</f>
        <v>10</v>
      </c>
    </row>
    <row r="210" spans="1:6" ht="24" x14ac:dyDescent="0.2">
      <c r="A210" s="34" t="s">
        <v>125</v>
      </c>
      <c r="B210" s="3" t="s">
        <v>18</v>
      </c>
      <c r="C210" s="3" t="s">
        <v>49</v>
      </c>
      <c r="D210" s="37" t="s">
        <v>130</v>
      </c>
      <c r="E210" s="31"/>
      <c r="F210" s="73">
        <f>SUM(F211)</f>
        <v>10</v>
      </c>
    </row>
    <row r="211" spans="1:6" ht="24" x14ac:dyDescent="0.2">
      <c r="A211" s="30" t="s">
        <v>126</v>
      </c>
      <c r="B211" s="3" t="s">
        <v>18</v>
      </c>
      <c r="C211" s="3" t="s">
        <v>49</v>
      </c>
      <c r="D211" s="37" t="s">
        <v>131</v>
      </c>
      <c r="E211" s="3"/>
      <c r="F211" s="73">
        <f>SUM(F212:F212)</f>
        <v>10</v>
      </c>
    </row>
    <row r="212" spans="1:6" ht="24.75" thickBot="1" x14ac:dyDescent="0.25">
      <c r="A212" s="28" t="s">
        <v>117</v>
      </c>
      <c r="B212" s="3" t="s">
        <v>18</v>
      </c>
      <c r="C212" s="3" t="s">
        <v>49</v>
      </c>
      <c r="D212" s="3" t="s">
        <v>131</v>
      </c>
      <c r="E212" s="3" t="s">
        <v>75</v>
      </c>
      <c r="F212" s="39">
        <v>10</v>
      </c>
    </row>
    <row r="213" spans="1:6" s="7" customFormat="1" ht="14.25" thickTop="1" thickBot="1" x14ac:dyDescent="0.25">
      <c r="A213" s="84" t="s">
        <v>41</v>
      </c>
      <c r="B213" s="85" t="s">
        <v>42</v>
      </c>
      <c r="C213" s="85"/>
      <c r="D213" s="85"/>
      <c r="E213" s="85"/>
      <c r="F213" s="111">
        <f>SUM(F214,F227,F265)</f>
        <v>529.6</v>
      </c>
    </row>
    <row r="214" spans="1:6" ht="13.5" thickTop="1" x14ac:dyDescent="0.2">
      <c r="A214" s="87" t="s">
        <v>43</v>
      </c>
      <c r="B214" s="88" t="s">
        <v>42</v>
      </c>
      <c r="C214" s="88" t="s">
        <v>12</v>
      </c>
      <c r="D214" s="88"/>
      <c r="E214" s="88"/>
      <c r="F214" s="89">
        <f>SUM(F215,F222)</f>
        <v>119.1</v>
      </c>
    </row>
    <row r="215" spans="1:6" ht="36" hidden="1" x14ac:dyDescent="0.2">
      <c r="A215" s="30" t="s">
        <v>349</v>
      </c>
      <c r="B215" s="31" t="s">
        <v>42</v>
      </c>
      <c r="C215" s="31" t="s">
        <v>12</v>
      </c>
      <c r="D215" s="31" t="s">
        <v>311</v>
      </c>
      <c r="E215" s="33"/>
      <c r="F215" s="73">
        <f>SUM(F216)</f>
        <v>0</v>
      </c>
    </row>
    <row r="216" spans="1:6" ht="24" hidden="1" x14ac:dyDescent="0.2">
      <c r="A216" s="47" t="s">
        <v>370</v>
      </c>
      <c r="B216" s="33" t="s">
        <v>42</v>
      </c>
      <c r="C216" s="33" t="s">
        <v>12</v>
      </c>
      <c r="D216" s="31" t="s">
        <v>367</v>
      </c>
      <c r="E216" s="33"/>
      <c r="F216" s="73">
        <f>SUM(F217)</f>
        <v>0</v>
      </c>
    </row>
    <row r="217" spans="1:6" hidden="1" x14ac:dyDescent="0.2">
      <c r="A217" s="47" t="s">
        <v>371</v>
      </c>
      <c r="B217" s="37" t="s">
        <v>42</v>
      </c>
      <c r="C217" s="37" t="s">
        <v>12</v>
      </c>
      <c r="D217" s="31" t="s">
        <v>366</v>
      </c>
      <c r="E217" s="33"/>
      <c r="F217" s="73">
        <f>SUM(F218,F220)</f>
        <v>0</v>
      </c>
    </row>
    <row r="218" spans="1:6" ht="48" hidden="1" x14ac:dyDescent="0.2">
      <c r="A218" s="30" t="s">
        <v>372</v>
      </c>
      <c r="B218" s="33" t="s">
        <v>42</v>
      </c>
      <c r="C218" s="33" t="s">
        <v>12</v>
      </c>
      <c r="D218" s="31" t="s">
        <v>368</v>
      </c>
      <c r="E218" s="33"/>
      <c r="F218" s="73">
        <f>SUM(F219)</f>
        <v>0</v>
      </c>
    </row>
    <row r="219" spans="1:6" ht="24" hidden="1" x14ac:dyDescent="0.2">
      <c r="A219" s="28" t="s">
        <v>117</v>
      </c>
      <c r="B219" s="3" t="s">
        <v>42</v>
      </c>
      <c r="C219" s="3" t="s">
        <v>12</v>
      </c>
      <c r="D219" s="33" t="s">
        <v>368</v>
      </c>
      <c r="E219" s="33" t="s">
        <v>75</v>
      </c>
      <c r="F219" s="39"/>
    </row>
    <row r="220" spans="1:6" ht="1.5" hidden="1" customHeight="1" x14ac:dyDescent="0.2">
      <c r="A220" s="52" t="s">
        <v>373</v>
      </c>
      <c r="B220" s="33" t="s">
        <v>42</v>
      </c>
      <c r="C220" s="33" t="s">
        <v>12</v>
      </c>
      <c r="D220" s="31" t="s">
        <v>369</v>
      </c>
      <c r="E220" s="33"/>
      <c r="F220" s="73">
        <f>SUM(F221)</f>
        <v>0</v>
      </c>
    </row>
    <row r="221" spans="1:6" ht="24" hidden="1" x14ac:dyDescent="0.2">
      <c r="A221" s="28" t="s">
        <v>117</v>
      </c>
      <c r="B221" s="3" t="s">
        <v>42</v>
      </c>
      <c r="C221" s="3" t="s">
        <v>12</v>
      </c>
      <c r="D221" s="33" t="s">
        <v>369</v>
      </c>
      <c r="E221" s="33" t="s">
        <v>75</v>
      </c>
      <c r="F221" s="39"/>
    </row>
    <row r="222" spans="1:6" ht="36" x14ac:dyDescent="0.2">
      <c r="A222" s="47" t="s">
        <v>390</v>
      </c>
      <c r="B222" s="37" t="s">
        <v>42</v>
      </c>
      <c r="C222" s="37" t="s">
        <v>12</v>
      </c>
      <c r="D222" s="31" t="s">
        <v>150</v>
      </c>
      <c r="E222" s="31"/>
      <c r="F222" s="73">
        <f>SUM(F223)</f>
        <v>119.1</v>
      </c>
    </row>
    <row r="223" spans="1:6" ht="24" x14ac:dyDescent="0.2">
      <c r="A223" s="47" t="s">
        <v>148</v>
      </c>
      <c r="B223" s="37" t="s">
        <v>42</v>
      </c>
      <c r="C223" s="37" t="s">
        <v>12</v>
      </c>
      <c r="D223" s="31" t="s">
        <v>151</v>
      </c>
      <c r="E223" s="31"/>
      <c r="F223" s="73">
        <f>SUM(F224)</f>
        <v>119.1</v>
      </c>
    </row>
    <row r="224" spans="1:6" ht="24" x14ac:dyDescent="0.2">
      <c r="A224" s="47" t="s">
        <v>149</v>
      </c>
      <c r="B224" s="37" t="s">
        <v>42</v>
      </c>
      <c r="C224" s="37" t="s">
        <v>12</v>
      </c>
      <c r="D224" s="31" t="s">
        <v>153</v>
      </c>
      <c r="E224" s="31"/>
      <c r="F224" s="73">
        <f>SUM(F225)</f>
        <v>119.1</v>
      </c>
    </row>
    <row r="225" spans="1:6" ht="24" x14ac:dyDescent="0.2">
      <c r="A225" s="47" t="s">
        <v>258</v>
      </c>
      <c r="B225" s="37" t="s">
        <v>42</v>
      </c>
      <c r="C225" s="37" t="s">
        <v>12</v>
      </c>
      <c r="D225" s="31" t="s">
        <v>154</v>
      </c>
      <c r="E225" s="31"/>
      <c r="F225" s="73">
        <f>SUM(F226)</f>
        <v>119.1</v>
      </c>
    </row>
    <row r="226" spans="1:6" ht="24" x14ac:dyDescent="0.2">
      <c r="A226" s="28" t="s">
        <v>117</v>
      </c>
      <c r="B226" s="33" t="s">
        <v>42</v>
      </c>
      <c r="C226" s="33" t="s">
        <v>12</v>
      </c>
      <c r="D226" s="33" t="s">
        <v>154</v>
      </c>
      <c r="E226" s="33" t="s">
        <v>75</v>
      </c>
      <c r="F226" s="39">
        <v>119.1</v>
      </c>
    </row>
    <row r="227" spans="1:6" ht="14.25" customHeight="1" x14ac:dyDescent="0.2">
      <c r="A227" s="102" t="s">
        <v>50</v>
      </c>
      <c r="B227" s="38" t="s">
        <v>42</v>
      </c>
      <c r="C227" s="38" t="s">
        <v>25</v>
      </c>
      <c r="D227" s="38"/>
      <c r="E227" s="38"/>
      <c r="F227" s="73">
        <f>SUM(F233,F228,F261)</f>
        <v>410.5</v>
      </c>
    </row>
    <row r="228" spans="1:6" ht="36" hidden="1" x14ac:dyDescent="0.2">
      <c r="A228" s="30" t="s">
        <v>349</v>
      </c>
      <c r="B228" s="40" t="s">
        <v>42</v>
      </c>
      <c r="C228" s="105" t="s">
        <v>25</v>
      </c>
      <c r="D228" s="106" t="s">
        <v>311</v>
      </c>
      <c r="E228" s="50"/>
      <c r="F228" s="94">
        <f>SUM(F229)</f>
        <v>0</v>
      </c>
    </row>
    <row r="229" spans="1:6" ht="24" hidden="1" x14ac:dyDescent="0.2">
      <c r="A229" s="30" t="s">
        <v>370</v>
      </c>
      <c r="B229" s="40" t="s">
        <v>42</v>
      </c>
      <c r="C229" s="40" t="s">
        <v>25</v>
      </c>
      <c r="D229" s="40" t="s">
        <v>367</v>
      </c>
      <c r="E229" s="3"/>
      <c r="F229" s="73">
        <f>SUM(F230)</f>
        <v>0</v>
      </c>
    </row>
    <row r="230" spans="1:6" hidden="1" x14ac:dyDescent="0.2">
      <c r="A230" s="30" t="s">
        <v>371</v>
      </c>
      <c r="B230" s="40" t="s">
        <v>42</v>
      </c>
      <c r="C230" s="40" t="s">
        <v>25</v>
      </c>
      <c r="D230" s="40" t="s">
        <v>366</v>
      </c>
      <c r="E230" s="3"/>
      <c r="F230" s="73">
        <f>SUM(F231)</f>
        <v>0</v>
      </c>
    </row>
    <row r="231" spans="1:6" ht="24" hidden="1" x14ac:dyDescent="0.2">
      <c r="A231" s="30" t="s">
        <v>386</v>
      </c>
      <c r="B231" s="33" t="s">
        <v>42</v>
      </c>
      <c r="C231" s="33" t="s">
        <v>25</v>
      </c>
      <c r="D231" s="31" t="s">
        <v>415</v>
      </c>
      <c r="E231" s="33"/>
      <c r="F231" s="73">
        <f>SUM(F232)</f>
        <v>0</v>
      </c>
    </row>
    <row r="232" spans="1:6" hidden="1" x14ac:dyDescent="0.2">
      <c r="A232" s="28" t="s">
        <v>26</v>
      </c>
      <c r="B232" s="3" t="s">
        <v>42</v>
      </c>
      <c r="C232" s="3" t="s">
        <v>25</v>
      </c>
      <c r="D232" s="33" t="s">
        <v>415</v>
      </c>
      <c r="E232" s="33" t="s">
        <v>80</v>
      </c>
      <c r="F232" s="39"/>
    </row>
    <row r="233" spans="1:6" ht="36" x14ac:dyDescent="0.2">
      <c r="A233" s="47" t="s">
        <v>390</v>
      </c>
      <c r="B233" s="31" t="s">
        <v>42</v>
      </c>
      <c r="C233" s="31" t="s">
        <v>25</v>
      </c>
      <c r="D233" s="31" t="s">
        <v>150</v>
      </c>
      <c r="E233" s="33"/>
      <c r="F233" s="73">
        <f>SUM(F234)</f>
        <v>410.5</v>
      </c>
    </row>
    <row r="234" spans="1:6" ht="24" x14ac:dyDescent="0.2">
      <c r="A234" s="47" t="s">
        <v>148</v>
      </c>
      <c r="B234" s="33" t="s">
        <v>42</v>
      </c>
      <c r="C234" s="33" t="s">
        <v>25</v>
      </c>
      <c r="D234" s="31" t="s">
        <v>151</v>
      </c>
      <c r="E234" s="33"/>
      <c r="F234" s="73">
        <f>SUM(F235,F256)</f>
        <v>410.5</v>
      </c>
    </row>
    <row r="235" spans="1:6" ht="24" x14ac:dyDescent="0.2">
      <c r="A235" s="47" t="s">
        <v>149</v>
      </c>
      <c r="B235" s="37" t="s">
        <v>42</v>
      </c>
      <c r="C235" s="37" t="s">
        <v>25</v>
      </c>
      <c r="D235" s="31" t="s">
        <v>153</v>
      </c>
      <c r="E235" s="33"/>
      <c r="F235" s="73">
        <f>SUM(F240,F246,F252,F242,F244,F250,F248,F254,F236,F238)</f>
        <v>410.5</v>
      </c>
    </row>
    <row r="236" spans="1:6" ht="24" hidden="1" x14ac:dyDescent="0.2">
      <c r="A236" s="47" t="s">
        <v>498</v>
      </c>
      <c r="B236" s="33" t="s">
        <v>42</v>
      </c>
      <c r="C236" s="33" t="s">
        <v>25</v>
      </c>
      <c r="D236" s="31" t="s">
        <v>491</v>
      </c>
      <c r="E236" s="33"/>
      <c r="F236" s="73">
        <f>SUM(F237)</f>
        <v>0</v>
      </c>
    </row>
    <row r="237" spans="1:6" ht="24" hidden="1" x14ac:dyDescent="0.2">
      <c r="A237" s="28" t="s">
        <v>117</v>
      </c>
      <c r="B237" s="3" t="s">
        <v>42</v>
      </c>
      <c r="C237" s="3" t="s">
        <v>25</v>
      </c>
      <c r="D237" s="33" t="s">
        <v>491</v>
      </c>
      <c r="E237" s="33" t="s">
        <v>75</v>
      </c>
      <c r="F237" s="39">
        <v>0</v>
      </c>
    </row>
    <row r="238" spans="1:6" hidden="1" x14ac:dyDescent="0.2">
      <c r="A238" s="47" t="s">
        <v>500</v>
      </c>
      <c r="B238" s="33" t="s">
        <v>42</v>
      </c>
      <c r="C238" s="33" t="s">
        <v>25</v>
      </c>
      <c r="D238" s="31" t="s">
        <v>499</v>
      </c>
      <c r="E238" s="33"/>
      <c r="F238" s="73">
        <f>SUM(F239)</f>
        <v>0</v>
      </c>
    </row>
    <row r="239" spans="1:6" ht="24" hidden="1" x14ac:dyDescent="0.2">
      <c r="A239" s="28" t="s">
        <v>117</v>
      </c>
      <c r="B239" s="3" t="s">
        <v>42</v>
      </c>
      <c r="C239" s="3" t="s">
        <v>25</v>
      </c>
      <c r="D239" s="33" t="s">
        <v>499</v>
      </c>
      <c r="E239" s="33" t="s">
        <v>75</v>
      </c>
      <c r="F239" s="39">
        <v>0</v>
      </c>
    </row>
    <row r="240" spans="1:6" ht="0.75" hidden="1" customHeight="1" x14ac:dyDescent="0.2">
      <c r="A240" s="30" t="s">
        <v>420</v>
      </c>
      <c r="B240" s="33" t="s">
        <v>42</v>
      </c>
      <c r="C240" s="33" t="s">
        <v>25</v>
      </c>
      <c r="D240" s="31" t="s">
        <v>419</v>
      </c>
      <c r="E240" s="33"/>
      <c r="F240" s="73">
        <f>SUM(F241)</f>
        <v>0</v>
      </c>
    </row>
    <row r="241" spans="1:6" hidden="1" x14ac:dyDescent="0.2">
      <c r="A241" s="28" t="s">
        <v>26</v>
      </c>
      <c r="B241" s="3" t="s">
        <v>42</v>
      </c>
      <c r="C241" s="3" t="s">
        <v>25</v>
      </c>
      <c r="D241" s="33" t="s">
        <v>419</v>
      </c>
      <c r="E241" s="33" t="s">
        <v>80</v>
      </c>
      <c r="F241" s="39"/>
    </row>
    <row r="242" spans="1:6" ht="48" hidden="1" x14ac:dyDescent="0.2">
      <c r="A242" s="30" t="s">
        <v>361</v>
      </c>
      <c r="B242" s="31" t="s">
        <v>42</v>
      </c>
      <c r="C242" s="31" t="s">
        <v>25</v>
      </c>
      <c r="D242" s="27" t="s">
        <v>362</v>
      </c>
      <c r="E242" s="33"/>
      <c r="F242" s="73">
        <f>SUM(F243)</f>
        <v>0</v>
      </c>
    </row>
    <row r="243" spans="1:6" ht="24" hidden="1" x14ac:dyDescent="0.2">
      <c r="A243" s="28" t="s">
        <v>363</v>
      </c>
      <c r="B243" s="33" t="s">
        <v>42</v>
      </c>
      <c r="C243" s="33" t="s">
        <v>25</v>
      </c>
      <c r="D243" s="25" t="s">
        <v>362</v>
      </c>
      <c r="E243" s="33" t="s">
        <v>297</v>
      </c>
      <c r="F243" s="39"/>
    </row>
    <row r="244" spans="1:6" ht="48" hidden="1" x14ac:dyDescent="0.2">
      <c r="A244" s="30" t="s">
        <v>364</v>
      </c>
      <c r="B244" s="31" t="s">
        <v>42</v>
      </c>
      <c r="C244" s="31" t="s">
        <v>25</v>
      </c>
      <c r="D244" s="27" t="s">
        <v>365</v>
      </c>
      <c r="E244" s="33"/>
      <c r="F244" s="73">
        <f>SUM(F245)</f>
        <v>0</v>
      </c>
    </row>
    <row r="245" spans="1:6" ht="24" hidden="1" x14ac:dyDescent="0.2">
      <c r="A245" s="28" t="s">
        <v>363</v>
      </c>
      <c r="B245" s="33" t="s">
        <v>42</v>
      </c>
      <c r="C245" s="33" t="s">
        <v>25</v>
      </c>
      <c r="D245" s="25" t="s">
        <v>365</v>
      </c>
      <c r="E245" s="33" t="s">
        <v>297</v>
      </c>
      <c r="F245" s="39">
        <v>0</v>
      </c>
    </row>
    <row r="246" spans="1:6" ht="36" x14ac:dyDescent="0.2">
      <c r="A246" s="30" t="s">
        <v>152</v>
      </c>
      <c r="B246" s="33" t="s">
        <v>42</v>
      </c>
      <c r="C246" s="33" t="s">
        <v>25</v>
      </c>
      <c r="D246" s="31" t="s">
        <v>155</v>
      </c>
      <c r="E246" s="33"/>
      <c r="F246" s="73">
        <f>SUM(F247)</f>
        <v>410.5</v>
      </c>
    </row>
    <row r="247" spans="1:6" x14ac:dyDescent="0.2">
      <c r="A247" s="28" t="s">
        <v>26</v>
      </c>
      <c r="B247" s="3" t="s">
        <v>42</v>
      </c>
      <c r="C247" s="3" t="s">
        <v>25</v>
      </c>
      <c r="D247" s="33" t="s">
        <v>155</v>
      </c>
      <c r="E247" s="33" t="s">
        <v>80</v>
      </c>
      <c r="F247" s="39">
        <v>410.5</v>
      </c>
    </row>
    <row r="248" spans="1:6" ht="0.75" customHeight="1" thickBot="1" x14ac:dyDescent="0.25">
      <c r="A248" s="30" t="s">
        <v>417</v>
      </c>
      <c r="B248" s="33" t="s">
        <v>42</v>
      </c>
      <c r="C248" s="33" t="s">
        <v>25</v>
      </c>
      <c r="D248" s="31" t="s">
        <v>416</v>
      </c>
      <c r="E248" s="33"/>
      <c r="F248" s="73">
        <f>SUM(F249)</f>
        <v>0</v>
      </c>
    </row>
    <row r="249" spans="1:6" hidden="1" x14ac:dyDescent="0.2">
      <c r="A249" s="28" t="s">
        <v>26</v>
      </c>
      <c r="B249" s="3" t="s">
        <v>42</v>
      </c>
      <c r="C249" s="3" t="s">
        <v>25</v>
      </c>
      <c r="D249" s="33" t="s">
        <v>416</v>
      </c>
      <c r="E249" s="33" t="s">
        <v>80</v>
      </c>
      <c r="F249" s="39"/>
    </row>
    <row r="250" spans="1:6" ht="24" hidden="1" x14ac:dyDescent="0.2">
      <c r="A250" s="30" t="s">
        <v>399</v>
      </c>
      <c r="B250" s="31" t="s">
        <v>42</v>
      </c>
      <c r="C250" s="31" t="s">
        <v>25</v>
      </c>
      <c r="D250" s="27" t="s">
        <v>398</v>
      </c>
      <c r="E250" s="33"/>
      <c r="F250" s="73">
        <f>SUM(F251)</f>
        <v>0</v>
      </c>
    </row>
    <row r="251" spans="1:6" hidden="1" x14ac:dyDescent="0.2">
      <c r="A251" s="28" t="s">
        <v>73</v>
      </c>
      <c r="B251" s="33" t="s">
        <v>42</v>
      </c>
      <c r="C251" s="33" t="s">
        <v>25</v>
      </c>
      <c r="D251" s="25" t="s">
        <v>398</v>
      </c>
      <c r="E251" s="33" t="s">
        <v>76</v>
      </c>
      <c r="F251" s="39"/>
    </row>
    <row r="252" spans="1:6" ht="24" hidden="1" x14ac:dyDescent="0.2">
      <c r="A252" s="30" t="s">
        <v>288</v>
      </c>
      <c r="B252" s="31" t="s">
        <v>42</v>
      </c>
      <c r="C252" s="31" t="s">
        <v>25</v>
      </c>
      <c r="D252" s="27" t="s">
        <v>289</v>
      </c>
      <c r="E252" s="33"/>
      <c r="F252" s="73">
        <f>SUM(F253)</f>
        <v>0</v>
      </c>
    </row>
    <row r="253" spans="1:6" hidden="1" x14ac:dyDescent="0.2">
      <c r="A253" s="28" t="s">
        <v>73</v>
      </c>
      <c r="B253" s="33" t="s">
        <v>42</v>
      </c>
      <c r="C253" s="33" t="s">
        <v>25</v>
      </c>
      <c r="D253" s="25" t="s">
        <v>289</v>
      </c>
      <c r="E253" s="33" t="s">
        <v>76</v>
      </c>
      <c r="F253" s="39">
        <v>0</v>
      </c>
    </row>
    <row r="254" spans="1:6" ht="0.75" hidden="1" customHeight="1" x14ac:dyDescent="0.2">
      <c r="A254" s="30" t="s">
        <v>422</v>
      </c>
      <c r="B254" s="31" t="s">
        <v>42</v>
      </c>
      <c r="C254" s="31" t="s">
        <v>25</v>
      </c>
      <c r="D254" s="27" t="s">
        <v>421</v>
      </c>
      <c r="E254" s="33"/>
      <c r="F254" s="73">
        <f>SUM(F255)</f>
        <v>0</v>
      </c>
    </row>
    <row r="255" spans="1:6" hidden="1" x14ac:dyDescent="0.2">
      <c r="A255" s="28" t="s">
        <v>73</v>
      </c>
      <c r="B255" s="33" t="s">
        <v>42</v>
      </c>
      <c r="C255" s="33" t="s">
        <v>25</v>
      </c>
      <c r="D255" s="25" t="s">
        <v>421</v>
      </c>
      <c r="E255" s="33" t="s">
        <v>76</v>
      </c>
      <c r="F255" s="39"/>
    </row>
    <row r="256" spans="1:6" ht="24" hidden="1" x14ac:dyDescent="0.2">
      <c r="A256" s="47" t="s">
        <v>385</v>
      </c>
      <c r="B256" s="37" t="s">
        <v>42</v>
      </c>
      <c r="C256" s="37" t="s">
        <v>25</v>
      </c>
      <c r="D256" s="31" t="s">
        <v>395</v>
      </c>
      <c r="E256" s="33"/>
      <c r="F256" s="73">
        <f>SUM(F257,F259)</f>
        <v>0</v>
      </c>
    </row>
    <row r="257" spans="1:6" ht="36" hidden="1" x14ac:dyDescent="0.2">
      <c r="A257" s="30" t="s">
        <v>387</v>
      </c>
      <c r="B257" s="33" t="s">
        <v>42</v>
      </c>
      <c r="C257" s="33" t="s">
        <v>25</v>
      </c>
      <c r="D257" s="31" t="s">
        <v>396</v>
      </c>
      <c r="E257" s="33"/>
      <c r="F257" s="73">
        <f>SUM(F258)</f>
        <v>0</v>
      </c>
    </row>
    <row r="258" spans="1:6" hidden="1" x14ac:dyDescent="0.2">
      <c r="A258" s="28" t="s">
        <v>26</v>
      </c>
      <c r="B258" s="3" t="s">
        <v>42</v>
      </c>
      <c r="C258" s="3" t="s">
        <v>25</v>
      </c>
      <c r="D258" s="33" t="s">
        <v>396</v>
      </c>
      <c r="E258" s="33" t="s">
        <v>80</v>
      </c>
      <c r="F258" s="39"/>
    </row>
    <row r="259" spans="1:6" ht="36" hidden="1" x14ac:dyDescent="0.2">
      <c r="A259" s="30" t="s">
        <v>388</v>
      </c>
      <c r="B259" s="33" t="s">
        <v>42</v>
      </c>
      <c r="C259" s="33" t="s">
        <v>25</v>
      </c>
      <c r="D259" s="31" t="s">
        <v>397</v>
      </c>
      <c r="E259" s="33"/>
      <c r="F259" s="73">
        <f>SUM(F260)</f>
        <v>0</v>
      </c>
    </row>
    <row r="260" spans="1:6" hidden="1" x14ac:dyDescent="0.2">
      <c r="A260" s="28" t="s">
        <v>26</v>
      </c>
      <c r="B260" s="3" t="s">
        <v>42</v>
      </c>
      <c r="C260" s="3" t="s">
        <v>25</v>
      </c>
      <c r="D260" s="33" t="s">
        <v>397</v>
      </c>
      <c r="E260" s="33" t="s">
        <v>80</v>
      </c>
      <c r="F260" s="39"/>
    </row>
    <row r="261" spans="1:6" hidden="1" x14ac:dyDescent="0.2">
      <c r="A261" s="30" t="s">
        <v>231</v>
      </c>
      <c r="B261" s="65" t="s">
        <v>42</v>
      </c>
      <c r="C261" s="65" t="s">
        <v>25</v>
      </c>
      <c r="D261" s="65" t="s">
        <v>230</v>
      </c>
      <c r="E261" s="33"/>
      <c r="F261" s="73">
        <f>SUM(F262)</f>
        <v>0</v>
      </c>
    </row>
    <row r="262" spans="1:6" ht="24" hidden="1" x14ac:dyDescent="0.2">
      <c r="A262" s="30" t="s">
        <v>394</v>
      </c>
      <c r="B262" s="65" t="s">
        <v>42</v>
      </c>
      <c r="C262" s="65" t="s">
        <v>25</v>
      </c>
      <c r="D262" s="65" t="s">
        <v>92</v>
      </c>
      <c r="E262" s="33"/>
      <c r="F262" s="73">
        <f>SUM(F263)</f>
        <v>0</v>
      </c>
    </row>
    <row r="263" spans="1:6" hidden="1" x14ac:dyDescent="0.2">
      <c r="A263" s="30" t="s">
        <v>480</v>
      </c>
      <c r="B263" s="33" t="s">
        <v>42</v>
      </c>
      <c r="C263" s="33" t="s">
        <v>25</v>
      </c>
      <c r="D263" s="65" t="s">
        <v>423</v>
      </c>
      <c r="E263" s="33"/>
      <c r="F263" s="73">
        <f>SUM(F264)</f>
        <v>0</v>
      </c>
    </row>
    <row r="264" spans="1:6" hidden="1" x14ac:dyDescent="0.2">
      <c r="A264" s="28" t="s">
        <v>73</v>
      </c>
      <c r="B264" s="33" t="s">
        <v>42</v>
      </c>
      <c r="C264" s="33" t="s">
        <v>25</v>
      </c>
      <c r="D264" s="66" t="s">
        <v>423</v>
      </c>
      <c r="E264" s="33" t="s">
        <v>76</v>
      </c>
      <c r="F264" s="39"/>
    </row>
    <row r="265" spans="1:6" hidden="1" x14ac:dyDescent="0.2">
      <c r="A265" s="55" t="s">
        <v>44</v>
      </c>
      <c r="B265" s="38" t="s">
        <v>42</v>
      </c>
      <c r="C265" s="38" t="s">
        <v>14</v>
      </c>
      <c r="D265" s="38"/>
      <c r="E265" s="38"/>
      <c r="F265" s="73">
        <f>SUM(F266,F273,F278)</f>
        <v>0</v>
      </c>
    </row>
    <row r="266" spans="1:6" ht="24" hidden="1" x14ac:dyDescent="0.2">
      <c r="A266" s="126" t="s">
        <v>353</v>
      </c>
      <c r="B266" s="31" t="s">
        <v>42</v>
      </c>
      <c r="C266" s="31" t="s">
        <v>14</v>
      </c>
      <c r="D266" s="31" t="s">
        <v>158</v>
      </c>
      <c r="E266" s="33"/>
      <c r="F266" s="91">
        <f>SUM(F267)</f>
        <v>0</v>
      </c>
    </row>
    <row r="267" spans="1:6" ht="24" hidden="1" x14ac:dyDescent="0.2">
      <c r="A267" s="30" t="s">
        <v>156</v>
      </c>
      <c r="B267" s="31" t="s">
        <v>42</v>
      </c>
      <c r="C267" s="31" t="s">
        <v>14</v>
      </c>
      <c r="D267" s="31" t="s">
        <v>159</v>
      </c>
      <c r="E267" s="33"/>
      <c r="F267" s="91">
        <f>SUM(F268)</f>
        <v>0</v>
      </c>
    </row>
    <row r="268" spans="1:6" ht="24" hidden="1" x14ac:dyDescent="0.2">
      <c r="A268" s="52" t="s">
        <v>157</v>
      </c>
      <c r="B268" s="37" t="s">
        <v>42</v>
      </c>
      <c r="C268" s="37" t="s">
        <v>14</v>
      </c>
      <c r="D268" s="31" t="s">
        <v>160</v>
      </c>
      <c r="E268" s="38"/>
      <c r="F268" s="73">
        <f>SUM(F269,F271)</f>
        <v>0</v>
      </c>
    </row>
    <row r="269" spans="1:6" ht="48" hidden="1" x14ac:dyDescent="0.2">
      <c r="A269" s="30" t="s">
        <v>304</v>
      </c>
      <c r="B269" s="37" t="s">
        <v>42</v>
      </c>
      <c r="C269" s="37" t="s">
        <v>14</v>
      </c>
      <c r="D269" s="31" t="s">
        <v>161</v>
      </c>
      <c r="E269" s="33"/>
      <c r="F269" s="73">
        <f>SUM(F270)</f>
        <v>0</v>
      </c>
    </row>
    <row r="270" spans="1:6" hidden="1" x14ac:dyDescent="0.2">
      <c r="A270" s="28" t="s">
        <v>26</v>
      </c>
      <c r="B270" s="33" t="s">
        <v>42</v>
      </c>
      <c r="C270" s="33" t="s">
        <v>14</v>
      </c>
      <c r="D270" s="33" t="s">
        <v>161</v>
      </c>
      <c r="E270" s="33" t="s">
        <v>80</v>
      </c>
      <c r="F270" s="46">
        <v>0</v>
      </c>
    </row>
    <row r="271" spans="1:6" ht="36" hidden="1" x14ac:dyDescent="0.2">
      <c r="A271" s="30" t="s">
        <v>418</v>
      </c>
      <c r="B271" s="37" t="s">
        <v>42</v>
      </c>
      <c r="C271" s="37" t="s">
        <v>14</v>
      </c>
      <c r="D271" s="31" t="s">
        <v>317</v>
      </c>
      <c r="E271" s="33"/>
      <c r="F271" s="73">
        <f>SUM(F272)</f>
        <v>0</v>
      </c>
    </row>
    <row r="272" spans="1:6" hidden="1" x14ac:dyDescent="0.2">
      <c r="A272" s="28" t="s">
        <v>26</v>
      </c>
      <c r="B272" s="33" t="s">
        <v>42</v>
      </c>
      <c r="C272" s="33" t="s">
        <v>14</v>
      </c>
      <c r="D272" s="33" t="s">
        <v>317</v>
      </c>
      <c r="E272" s="33" t="s">
        <v>80</v>
      </c>
      <c r="F272" s="46">
        <v>0</v>
      </c>
    </row>
    <row r="273" spans="1:6" ht="48" hidden="1" x14ac:dyDescent="0.2">
      <c r="A273" s="62" t="s">
        <v>341</v>
      </c>
      <c r="B273" s="31" t="s">
        <v>42</v>
      </c>
      <c r="C273" s="31" t="s">
        <v>14</v>
      </c>
      <c r="D273" s="31" t="s">
        <v>97</v>
      </c>
      <c r="E273" s="31"/>
      <c r="F273" s="68">
        <f>SUM(F274)</f>
        <v>0</v>
      </c>
    </row>
    <row r="274" spans="1:6" ht="24" hidden="1" x14ac:dyDescent="0.2">
      <c r="A274" s="62" t="s">
        <v>88</v>
      </c>
      <c r="B274" s="31" t="s">
        <v>42</v>
      </c>
      <c r="C274" s="31" t="s">
        <v>14</v>
      </c>
      <c r="D274" s="31" t="s">
        <v>98</v>
      </c>
      <c r="E274" s="31"/>
      <c r="F274" s="68">
        <f>SUM(F275)</f>
        <v>0</v>
      </c>
    </row>
    <row r="275" spans="1:6" ht="24" hidden="1" x14ac:dyDescent="0.2">
      <c r="A275" s="34" t="s">
        <v>90</v>
      </c>
      <c r="B275" s="37" t="s">
        <v>42</v>
      </c>
      <c r="C275" s="37" t="s">
        <v>14</v>
      </c>
      <c r="D275" s="31" t="s">
        <v>100</v>
      </c>
      <c r="E275" s="31"/>
      <c r="F275" s="68">
        <f>SUM(F276)</f>
        <v>0</v>
      </c>
    </row>
    <row r="276" spans="1:6" ht="36" hidden="1" x14ac:dyDescent="0.2">
      <c r="A276" s="64" t="s">
        <v>501</v>
      </c>
      <c r="B276" s="37" t="s">
        <v>42</v>
      </c>
      <c r="C276" s="37" t="s">
        <v>14</v>
      </c>
      <c r="D276" s="22" t="s">
        <v>502</v>
      </c>
      <c r="E276" s="37"/>
      <c r="F276" s="68">
        <f>SUM(F277)</f>
        <v>0</v>
      </c>
    </row>
    <row r="277" spans="1:6" ht="24" hidden="1" x14ac:dyDescent="0.2">
      <c r="A277" s="28" t="s">
        <v>117</v>
      </c>
      <c r="B277" s="3" t="s">
        <v>42</v>
      </c>
      <c r="C277" s="3" t="s">
        <v>14</v>
      </c>
      <c r="D277" s="29" t="s">
        <v>502</v>
      </c>
      <c r="E277" s="3" t="s">
        <v>75</v>
      </c>
      <c r="F277" s="46">
        <v>0</v>
      </c>
    </row>
    <row r="278" spans="1:6" ht="36" hidden="1" x14ac:dyDescent="0.2">
      <c r="A278" s="47" t="s">
        <v>448</v>
      </c>
      <c r="B278" s="31" t="s">
        <v>42</v>
      </c>
      <c r="C278" s="31" t="s">
        <v>14</v>
      </c>
      <c r="D278" s="31" t="s">
        <v>450</v>
      </c>
      <c r="E278" s="33"/>
      <c r="F278" s="68">
        <f>SUM(F279)</f>
        <v>0</v>
      </c>
    </row>
    <row r="279" spans="1:6" ht="24" hidden="1" x14ac:dyDescent="0.2">
      <c r="A279" s="30" t="s">
        <v>447</v>
      </c>
      <c r="B279" s="31" t="s">
        <v>42</v>
      </c>
      <c r="C279" s="31" t="s">
        <v>14</v>
      </c>
      <c r="D279" s="31" t="s">
        <v>451</v>
      </c>
      <c r="E279" s="33"/>
      <c r="F279" s="68">
        <f>SUM(F280)</f>
        <v>0</v>
      </c>
    </row>
    <row r="280" spans="1:6" hidden="1" x14ac:dyDescent="0.2">
      <c r="A280" s="34" t="s">
        <v>378</v>
      </c>
      <c r="B280" s="31" t="s">
        <v>42</v>
      </c>
      <c r="C280" s="31" t="s">
        <v>14</v>
      </c>
      <c r="D280" s="31" t="s">
        <v>452</v>
      </c>
      <c r="E280" s="33"/>
      <c r="F280" s="68">
        <f>SUM(F281)</f>
        <v>0</v>
      </c>
    </row>
    <row r="281" spans="1:6" ht="24" hidden="1" x14ac:dyDescent="0.2">
      <c r="A281" s="30" t="s">
        <v>449</v>
      </c>
      <c r="B281" s="31" t="s">
        <v>42</v>
      </c>
      <c r="C281" s="31" t="s">
        <v>14</v>
      </c>
      <c r="D281" s="31" t="s">
        <v>453</v>
      </c>
      <c r="E281" s="33"/>
      <c r="F281" s="68">
        <f>SUM(F282)</f>
        <v>0</v>
      </c>
    </row>
    <row r="282" spans="1:6" ht="24.75" hidden="1" thickBot="1" x14ac:dyDescent="0.25">
      <c r="A282" s="28" t="s">
        <v>117</v>
      </c>
      <c r="B282" s="33" t="s">
        <v>42</v>
      </c>
      <c r="C282" s="33" t="s">
        <v>14</v>
      </c>
      <c r="D282" s="33" t="s">
        <v>453</v>
      </c>
      <c r="E282" s="33" t="s">
        <v>75</v>
      </c>
      <c r="F282" s="46">
        <v>0</v>
      </c>
    </row>
    <row r="283" spans="1:6" s="7" customFormat="1" ht="14.25" thickTop="1" thickBot="1" x14ac:dyDescent="0.25">
      <c r="A283" s="84" t="s">
        <v>21</v>
      </c>
      <c r="B283" s="85" t="s">
        <v>22</v>
      </c>
      <c r="C283" s="85"/>
      <c r="D283" s="85"/>
      <c r="E283" s="85"/>
      <c r="F283" s="111">
        <f>SUM(F284,F309,F347,F370,F384)</f>
        <v>66253.2</v>
      </c>
    </row>
    <row r="284" spans="1:6" s="7" customFormat="1" ht="13.5" thickTop="1" x14ac:dyDescent="0.2">
      <c r="A284" s="87" t="s">
        <v>23</v>
      </c>
      <c r="B284" s="88" t="s">
        <v>22</v>
      </c>
      <c r="C284" s="88" t="s">
        <v>12</v>
      </c>
      <c r="D284" s="88"/>
      <c r="E284" s="88"/>
      <c r="F284" s="89">
        <f>SUM(F285,F300,F305)</f>
        <v>15460.9</v>
      </c>
    </row>
    <row r="285" spans="1:6" ht="36" x14ac:dyDescent="0.2">
      <c r="A285" s="34" t="s">
        <v>344</v>
      </c>
      <c r="B285" s="31" t="s">
        <v>22</v>
      </c>
      <c r="C285" s="31" t="s">
        <v>12</v>
      </c>
      <c r="D285" s="31" t="s">
        <v>136</v>
      </c>
      <c r="E285" s="31"/>
      <c r="F285" s="73">
        <f>SUM(F286)</f>
        <v>15460.9</v>
      </c>
    </row>
    <row r="286" spans="1:6" ht="24" x14ac:dyDescent="0.2">
      <c r="A286" s="30" t="s">
        <v>162</v>
      </c>
      <c r="B286" s="3" t="s">
        <v>22</v>
      </c>
      <c r="C286" s="3" t="s">
        <v>12</v>
      </c>
      <c r="D286" s="31" t="s">
        <v>165</v>
      </c>
      <c r="E286" s="33"/>
      <c r="F286" s="96">
        <f>SUM(F287)</f>
        <v>15460.9</v>
      </c>
    </row>
    <row r="287" spans="1:6" x14ac:dyDescent="0.2">
      <c r="A287" s="34" t="s">
        <v>163</v>
      </c>
      <c r="B287" s="37" t="s">
        <v>22</v>
      </c>
      <c r="C287" s="37" t="s">
        <v>12</v>
      </c>
      <c r="D287" s="31" t="s">
        <v>166</v>
      </c>
      <c r="E287" s="31"/>
      <c r="F287" s="96">
        <f>SUM(F288,F294,F296,F298,F290,F292)</f>
        <v>15460.9</v>
      </c>
    </row>
    <row r="288" spans="1:6" ht="24" x14ac:dyDescent="0.2">
      <c r="A288" s="30" t="s">
        <v>164</v>
      </c>
      <c r="B288" s="37" t="s">
        <v>22</v>
      </c>
      <c r="C288" s="37" t="s">
        <v>12</v>
      </c>
      <c r="D288" s="31" t="s">
        <v>167</v>
      </c>
      <c r="E288" s="33"/>
      <c r="F288" s="96">
        <f>SUM(F289)</f>
        <v>3859.1</v>
      </c>
    </row>
    <row r="289" spans="1:6" ht="24" x14ac:dyDescent="0.2">
      <c r="A289" s="28" t="s">
        <v>82</v>
      </c>
      <c r="B289" s="3" t="s">
        <v>22</v>
      </c>
      <c r="C289" s="3" t="s">
        <v>12</v>
      </c>
      <c r="D289" s="33" t="s">
        <v>167</v>
      </c>
      <c r="E289" s="33" t="s">
        <v>79</v>
      </c>
      <c r="F289" s="32">
        <v>3859.1</v>
      </c>
    </row>
    <row r="290" spans="1:6" ht="0.75" customHeight="1" x14ac:dyDescent="0.2">
      <c r="A290" s="30" t="s">
        <v>329</v>
      </c>
      <c r="B290" s="37" t="s">
        <v>22</v>
      </c>
      <c r="C290" s="37" t="s">
        <v>12</v>
      </c>
      <c r="D290" s="31" t="s">
        <v>389</v>
      </c>
      <c r="E290" s="31"/>
      <c r="F290" s="96">
        <f>SUM(F291)</f>
        <v>0</v>
      </c>
    </row>
    <row r="291" spans="1:6" ht="24" hidden="1" x14ac:dyDescent="0.2">
      <c r="A291" s="28" t="s">
        <v>82</v>
      </c>
      <c r="B291" s="3" t="s">
        <v>22</v>
      </c>
      <c r="C291" s="3" t="s">
        <v>12</v>
      </c>
      <c r="D291" s="33" t="s">
        <v>389</v>
      </c>
      <c r="E291" s="33" t="s">
        <v>79</v>
      </c>
      <c r="F291" s="32"/>
    </row>
    <row r="292" spans="1:6" ht="36" hidden="1" x14ac:dyDescent="0.2">
      <c r="A292" s="30" t="s">
        <v>340</v>
      </c>
      <c r="B292" s="37" t="s">
        <v>22</v>
      </c>
      <c r="C292" s="37" t="s">
        <v>12</v>
      </c>
      <c r="D292" s="31" t="s">
        <v>374</v>
      </c>
      <c r="E292" s="31"/>
      <c r="F292" s="96">
        <f>SUM(F293)</f>
        <v>0</v>
      </c>
    </row>
    <row r="293" spans="1:6" ht="24" hidden="1" x14ac:dyDescent="0.2">
      <c r="A293" s="28" t="s">
        <v>82</v>
      </c>
      <c r="B293" s="3" t="s">
        <v>22</v>
      </c>
      <c r="C293" s="3" t="s">
        <v>12</v>
      </c>
      <c r="D293" s="33" t="s">
        <v>374</v>
      </c>
      <c r="E293" s="33" t="s">
        <v>79</v>
      </c>
      <c r="F293" s="32"/>
    </row>
    <row r="294" spans="1:6" ht="60" x14ac:dyDescent="0.2">
      <c r="A294" s="34" t="s">
        <v>168</v>
      </c>
      <c r="B294" s="37" t="s">
        <v>22</v>
      </c>
      <c r="C294" s="37" t="s">
        <v>12</v>
      </c>
      <c r="D294" s="31" t="s">
        <v>169</v>
      </c>
      <c r="E294" s="31"/>
      <c r="F294" s="96">
        <f>SUM(F295)</f>
        <v>69</v>
      </c>
    </row>
    <row r="295" spans="1:6" ht="24" x14ac:dyDescent="0.2">
      <c r="A295" s="28" t="s">
        <v>82</v>
      </c>
      <c r="B295" s="3" t="s">
        <v>22</v>
      </c>
      <c r="C295" s="3" t="s">
        <v>12</v>
      </c>
      <c r="D295" s="33" t="s">
        <v>169</v>
      </c>
      <c r="E295" s="33" t="s">
        <v>79</v>
      </c>
      <c r="F295" s="32">
        <v>69</v>
      </c>
    </row>
    <row r="296" spans="1:6" ht="72" x14ac:dyDescent="0.2">
      <c r="A296" s="34" t="s">
        <v>256</v>
      </c>
      <c r="B296" s="37" t="s">
        <v>22</v>
      </c>
      <c r="C296" s="37" t="s">
        <v>12</v>
      </c>
      <c r="D296" s="31" t="s">
        <v>170</v>
      </c>
      <c r="E296" s="33"/>
      <c r="F296" s="96">
        <f>SUM(F297)</f>
        <v>11532.8</v>
      </c>
    </row>
    <row r="297" spans="1:6" ht="24" x14ac:dyDescent="0.2">
      <c r="A297" s="28" t="s">
        <v>82</v>
      </c>
      <c r="B297" s="3" t="s">
        <v>22</v>
      </c>
      <c r="C297" s="3" t="s">
        <v>12</v>
      </c>
      <c r="D297" s="33" t="s">
        <v>170</v>
      </c>
      <c r="E297" s="33" t="s">
        <v>79</v>
      </c>
      <c r="F297" s="32">
        <v>11532.8</v>
      </c>
    </row>
    <row r="298" spans="1:6" ht="24" hidden="1" x14ac:dyDescent="0.2">
      <c r="A298" s="30" t="s">
        <v>171</v>
      </c>
      <c r="B298" s="37" t="s">
        <v>22</v>
      </c>
      <c r="C298" s="37" t="s">
        <v>12</v>
      </c>
      <c r="D298" s="31" t="s">
        <v>172</v>
      </c>
      <c r="E298" s="33"/>
      <c r="F298" s="96">
        <f>SUM(F299)</f>
        <v>0</v>
      </c>
    </row>
    <row r="299" spans="1:6" ht="24" hidden="1" x14ac:dyDescent="0.2">
      <c r="A299" s="28" t="s">
        <v>82</v>
      </c>
      <c r="B299" s="3" t="s">
        <v>22</v>
      </c>
      <c r="C299" s="3" t="s">
        <v>12</v>
      </c>
      <c r="D299" s="33" t="s">
        <v>172</v>
      </c>
      <c r="E299" s="33" t="s">
        <v>79</v>
      </c>
      <c r="F299" s="32">
        <v>0</v>
      </c>
    </row>
    <row r="300" spans="1:6" ht="36" hidden="1" x14ac:dyDescent="0.2">
      <c r="A300" s="34" t="s">
        <v>347</v>
      </c>
      <c r="B300" s="37" t="s">
        <v>22</v>
      </c>
      <c r="C300" s="37" t="s">
        <v>12</v>
      </c>
      <c r="D300" s="31" t="s">
        <v>186</v>
      </c>
      <c r="E300" s="31"/>
      <c r="F300" s="96">
        <f>SUM(F301)</f>
        <v>0</v>
      </c>
    </row>
    <row r="301" spans="1:6" ht="24" hidden="1" x14ac:dyDescent="0.2">
      <c r="A301" s="34" t="s">
        <v>183</v>
      </c>
      <c r="B301" s="37" t="s">
        <v>22</v>
      </c>
      <c r="C301" s="37" t="s">
        <v>12</v>
      </c>
      <c r="D301" s="31" t="s">
        <v>187</v>
      </c>
      <c r="E301" s="31"/>
      <c r="F301" s="96">
        <f>SUM(F302)</f>
        <v>0</v>
      </c>
    </row>
    <row r="302" spans="1:6" ht="24" hidden="1" x14ac:dyDescent="0.2">
      <c r="A302" s="34" t="s">
        <v>203</v>
      </c>
      <c r="B302" s="37" t="s">
        <v>22</v>
      </c>
      <c r="C302" s="37" t="s">
        <v>12</v>
      </c>
      <c r="D302" s="31" t="s">
        <v>205</v>
      </c>
      <c r="E302" s="31"/>
      <c r="F302" s="96">
        <f>SUM(F303)</f>
        <v>0</v>
      </c>
    </row>
    <row r="303" spans="1:6" ht="48" hidden="1" x14ac:dyDescent="0.2">
      <c r="A303" s="34" t="s">
        <v>257</v>
      </c>
      <c r="B303" s="37" t="s">
        <v>22</v>
      </c>
      <c r="C303" s="37" t="s">
        <v>12</v>
      </c>
      <c r="D303" s="31" t="s">
        <v>251</v>
      </c>
      <c r="E303" s="31"/>
      <c r="F303" s="96">
        <f>SUM(F304)</f>
        <v>0</v>
      </c>
    </row>
    <row r="304" spans="1:6" ht="24" hidden="1" x14ac:dyDescent="0.2">
      <c r="A304" s="28" t="s">
        <v>82</v>
      </c>
      <c r="B304" s="3" t="s">
        <v>22</v>
      </c>
      <c r="C304" s="3" t="s">
        <v>12</v>
      </c>
      <c r="D304" s="33" t="s">
        <v>251</v>
      </c>
      <c r="E304" s="33" t="s">
        <v>79</v>
      </c>
      <c r="F304" s="32">
        <v>0</v>
      </c>
    </row>
    <row r="305" spans="1:6" ht="1.5" hidden="1" customHeight="1" x14ac:dyDescent="0.2">
      <c r="A305" s="30" t="s">
        <v>231</v>
      </c>
      <c r="B305" s="90" t="s">
        <v>22</v>
      </c>
      <c r="C305" s="90" t="s">
        <v>12</v>
      </c>
      <c r="D305" s="27" t="s">
        <v>230</v>
      </c>
      <c r="E305" s="88"/>
      <c r="F305" s="73">
        <f t="shared" ref="F305" si="3">SUM(F306)</f>
        <v>0</v>
      </c>
    </row>
    <row r="306" spans="1:6" ht="24" hidden="1" x14ac:dyDescent="0.2">
      <c r="A306" s="30" t="s">
        <v>394</v>
      </c>
      <c r="B306" s="90" t="s">
        <v>22</v>
      </c>
      <c r="C306" s="90" t="s">
        <v>12</v>
      </c>
      <c r="D306" s="27" t="s">
        <v>92</v>
      </c>
      <c r="E306" s="88"/>
      <c r="F306" s="91">
        <f>SUM(F307)</f>
        <v>0</v>
      </c>
    </row>
    <row r="307" spans="1:6" hidden="1" x14ac:dyDescent="0.2">
      <c r="A307" s="62" t="s">
        <v>424</v>
      </c>
      <c r="B307" s="3" t="s">
        <v>22</v>
      </c>
      <c r="C307" s="3" t="s">
        <v>12</v>
      </c>
      <c r="D307" s="31" t="s">
        <v>423</v>
      </c>
      <c r="E307" s="37"/>
      <c r="F307" s="73">
        <f>SUM(F308)</f>
        <v>0</v>
      </c>
    </row>
    <row r="308" spans="1:6" ht="24" hidden="1" x14ac:dyDescent="0.2">
      <c r="A308" s="28" t="s">
        <v>117</v>
      </c>
      <c r="B308" s="3" t="s">
        <v>22</v>
      </c>
      <c r="C308" s="3" t="s">
        <v>12</v>
      </c>
      <c r="D308" s="33" t="s">
        <v>423</v>
      </c>
      <c r="E308" s="3" t="s">
        <v>75</v>
      </c>
      <c r="F308" s="39"/>
    </row>
    <row r="309" spans="1:6" x14ac:dyDescent="0.2">
      <c r="A309" s="55" t="s">
        <v>24</v>
      </c>
      <c r="B309" s="103" t="s">
        <v>22</v>
      </c>
      <c r="C309" s="103" t="s">
        <v>25</v>
      </c>
      <c r="D309" s="103"/>
      <c r="E309" s="103"/>
      <c r="F309" s="96">
        <f>SUM(F310,F339)</f>
        <v>39710.099999999991</v>
      </c>
    </row>
    <row r="310" spans="1:6" ht="36" x14ac:dyDescent="0.2">
      <c r="A310" s="34" t="s">
        <v>351</v>
      </c>
      <c r="B310" s="37" t="s">
        <v>22</v>
      </c>
      <c r="C310" s="37" t="s">
        <v>25</v>
      </c>
      <c r="D310" s="31" t="s">
        <v>136</v>
      </c>
      <c r="E310" s="31"/>
      <c r="F310" s="96">
        <f>SUM(F311)</f>
        <v>39459.899999999994</v>
      </c>
    </row>
    <row r="311" spans="1:6" ht="24" x14ac:dyDescent="0.2">
      <c r="A311" s="30" t="s">
        <v>162</v>
      </c>
      <c r="B311" s="37" t="s">
        <v>22</v>
      </c>
      <c r="C311" s="37" t="s">
        <v>25</v>
      </c>
      <c r="D311" s="31" t="s">
        <v>165</v>
      </c>
      <c r="E311" s="31"/>
      <c r="F311" s="96">
        <f>SUM(F312,F336)</f>
        <v>39459.899999999994</v>
      </c>
    </row>
    <row r="312" spans="1:6" x14ac:dyDescent="0.2">
      <c r="A312" s="34" t="s">
        <v>173</v>
      </c>
      <c r="B312" s="37" t="s">
        <v>22</v>
      </c>
      <c r="C312" s="37" t="s">
        <v>25</v>
      </c>
      <c r="D312" s="31" t="s">
        <v>174</v>
      </c>
      <c r="E312" s="31"/>
      <c r="F312" s="96">
        <f>SUM(F313,F317,F323,F329,F332,F325,F334,F321,F327,F315,F319)</f>
        <v>39404.699999999997</v>
      </c>
    </row>
    <row r="313" spans="1:6" ht="24" x14ac:dyDescent="0.2">
      <c r="A313" s="34" t="s">
        <v>164</v>
      </c>
      <c r="B313" s="37" t="s">
        <v>22</v>
      </c>
      <c r="C313" s="37" t="s">
        <v>25</v>
      </c>
      <c r="D313" s="31" t="s">
        <v>175</v>
      </c>
      <c r="E313" s="31"/>
      <c r="F313" s="96">
        <f>SUM(F314)</f>
        <v>8237.5</v>
      </c>
    </row>
    <row r="314" spans="1:6" ht="24" x14ac:dyDescent="0.2">
      <c r="A314" s="28" t="s">
        <v>82</v>
      </c>
      <c r="B314" s="3" t="s">
        <v>22</v>
      </c>
      <c r="C314" s="3" t="s">
        <v>25</v>
      </c>
      <c r="D314" s="33" t="s">
        <v>175</v>
      </c>
      <c r="E314" s="33" t="s">
        <v>79</v>
      </c>
      <c r="F314" s="32">
        <v>8237.5</v>
      </c>
    </row>
    <row r="315" spans="1:6" ht="24" x14ac:dyDescent="0.2">
      <c r="A315" s="30" t="s">
        <v>360</v>
      </c>
      <c r="B315" s="37" t="s">
        <v>22</v>
      </c>
      <c r="C315" s="37" t="s">
        <v>25</v>
      </c>
      <c r="D315" s="31" t="s">
        <v>359</v>
      </c>
      <c r="E315" s="31"/>
      <c r="F315" s="96">
        <f>SUM(F316)</f>
        <v>143</v>
      </c>
    </row>
    <row r="316" spans="1:6" ht="24" x14ac:dyDescent="0.2">
      <c r="A316" s="28" t="s">
        <v>82</v>
      </c>
      <c r="B316" s="3" t="s">
        <v>22</v>
      </c>
      <c r="C316" s="3" t="s">
        <v>25</v>
      </c>
      <c r="D316" s="33" t="s">
        <v>359</v>
      </c>
      <c r="E316" s="33" t="s">
        <v>79</v>
      </c>
      <c r="F316" s="32">
        <v>143</v>
      </c>
    </row>
    <row r="317" spans="1:6" ht="0.75" customHeight="1" x14ac:dyDescent="0.2">
      <c r="A317" s="30" t="s">
        <v>464</v>
      </c>
      <c r="B317" s="37" t="s">
        <v>22</v>
      </c>
      <c r="C317" s="37" t="s">
        <v>25</v>
      </c>
      <c r="D317" s="31" t="s">
        <v>463</v>
      </c>
      <c r="E317" s="31"/>
      <c r="F317" s="96">
        <f>SUM(F318)</f>
        <v>0</v>
      </c>
    </row>
    <row r="318" spans="1:6" ht="24" hidden="1" x14ac:dyDescent="0.2">
      <c r="A318" s="28" t="s">
        <v>82</v>
      </c>
      <c r="B318" s="3" t="s">
        <v>22</v>
      </c>
      <c r="C318" s="3" t="s">
        <v>25</v>
      </c>
      <c r="D318" s="33" t="s">
        <v>463</v>
      </c>
      <c r="E318" s="33" t="s">
        <v>79</v>
      </c>
      <c r="F318" s="32"/>
    </row>
    <row r="319" spans="1:6" hidden="1" x14ac:dyDescent="0.2">
      <c r="A319" s="30" t="s">
        <v>259</v>
      </c>
      <c r="B319" s="37" t="s">
        <v>22</v>
      </c>
      <c r="C319" s="37" t="s">
        <v>25</v>
      </c>
      <c r="D319" s="31" t="s">
        <v>260</v>
      </c>
      <c r="E319" s="31"/>
      <c r="F319" s="96">
        <f>SUM(F320)</f>
        <v>0</v>
      </c>
    </row>
    <row r="320" spans="1:6" ht="24" hidden="1" x14ac:dyDescent="0.2">
      <c r="A320" s="28" t="s">
        <v>82</v>
      </c>
      <c r="B320" s="3" t="s">
        <v>22</v>
      </c>
      <c r="C320" s="3" t="s">
        <v>25</v>
      </c>
      <c r="D320" s="33" t="s">
        <v>260</v>
      </c>
      <c r="E320" s="33" t="s">
        <v>79</v>
      </c>
      <c r="F320" s="32">
        <v>0</v>
      </c>
    </row>
    <row r="321" spans="1:6" ht="0.75" customHeight="1" x14ac:dyDescent="0.2">
      <c r="A321" s="30" t="s">
        <v>340</v>
      </c>
      <c r="B321" s="37" t="s">
        <v>22</v>
      </c>
      <c r="C321" s="37" t="s">
        <v>25</v>
      </c>
      <c r="D321" s="31" t="s">
        <v>336</v>
      </c>
      <c r="E321" s="31"/>
      <c r="F321" s="96">
        <f>SUM(F322)</f>
        <v>0</v>
      </c>
    </row>
    <row r="322" spans="1:6" ht="24" hidden="1" x14ac:dyDescent="0.2">
      <c r="A322" s="28" t="s">
        <v>82</v>
      </c>
      <c r="B322" s="3" t="s">
        <v>22</v>
      </c>
      <c r="C322" s="3" t="s">
        <v>25</v>
      </c>
      <c r="D322" s="33" t="s">
        <v>336</v>
      </c>
      <c r="E322" s="33" t="s">
        <v>79</v>
      </c>
      <c r="F322" s="32"/>
    </row>
    <row r="323" spans="1:6" ht="24" x14ac:dyDescent="0.2">
      <c r="A323" s="34" t="s">
        <v>323</v>
      </c>
      <c r="B323" s="37" t="s">
        <v>22</v>
      </c>
      <c r="C323" s="37" t="s">
        <v>25</v>
      </c>
      <c r="D323" s="37" t="s">
        <v>176</v>
      </c>
      <c r="E323" s="37"/>
      <c r="F323" s="96">
        <f>SUM(F324)</f>
        <v>573.29999999999995</v>
      </c>
    </row>
    <row r="324" spans="1:6" ht="24" x14ac:dyDescent="0.2">
      <c r="A324" s="28" t="s">
        <v>82</v>
      </c>
      <c r="B324" s="3" t="s">
        <v>22</v>
      </c>
      <c r="C324" s="3" t="s">
        <v>25</v>
      </c>
      <c r="D324" s="3" t="s">
        <v>176</v>
      </c>
      <c r="E324" s="33" t="s">
        <v>79</v>
      </c>
      <c r="F324" s="32">
        <v>573.29999999999995</v>
      </c>
    </row>
    <row r="325" spans="1:6" ht="36" x14ac:dyDescent="0.2">
      <c r="A325" s="30" t="s">
        <v>242</v>
      </c>
      <c r="B325" s="37" t="s">
        <v>22</v>
      </c>
      <c r="C325" s="37" t="s">
        <v>25</v>
      </c>
      <c r="D325" s="37" t="s">
        <v>287</v>
      </c>
      <c r="E325" s="33"/>
      <c r="F325" s="96">
        <f>SUM(F326)</f>
        <v>500</v>
      </c>
    </row>
    <row r="326" spans="1:6" ht="24" x14ac:dyDescent="0.2">
      <c r="A326" s="28" t="s">
        <v>82</v>
      </c>
      <c r="B326" s="3" t="s">
        <v>22</v>
      </c>
      <c r="C326" s="3" t="s">
        <v>25</v>
      </c>
      <c r="D326" s="3" t="s">
        <v>287</v>
      </c>
      <c r="E326" s="33" t="s">
        <v>79</v>
      </c>
      <c r="F326" s="32">
        <v>500</v>
      </c>
    </row>
    <row r="327" spans="1:6" ht="36" x14ac:dyDescent="0.2">
      <c r="A327" s="30" t="s">
        <v>337</v>
      </c>
      <c r="B327" s="37" t="s">
        <v>22</v>
      </c>
      <c r="C327" s="37" t="s">
        <v>25</v>
      </c>
      <c r="D327" s="37" t="s">
        <v>338</v>
      </c>
      <c r="E327" s="33"/>
      <c r="F327" s="96">
        <f>SUM(F328)</f>
        <v>982.7</v>
      </c>
    </row>
    <row r="328" spans="1:6" ht="24" x14ac:dyDescent="0.2">
      <c r="A328" s="28" t="s">
        <v>82</v>
      </c>
      <c r="B328" s="3" t="s">
        <v>22</v>
      </c>
      <c r="C328" s="3" t="s">
        <v>25</v>
      </c>
      <c r="D328" s="3" t="s">
        <v>338</v>
      </c>
      <c r="E328" s="33" t="s">
        <v>79</v>
      </c>
      <c r="F328" s="32">
        <v>982.7</v>
      </c>
    </row>
    <row r="329" spans="1:6" ht="72" x14ac:dyDescent="0.2">
      <c r="A329" s="34" t="s">
        <v>256</v>
      </c>
      <c r="B329" s="37" t="s">
        <v>22</v>
      </c>
      <c r="C329" s="37" t="s">
        <v>25</v>
      </c>
      <c r="D329" s="31" t="s">
        <v>177</v>
      </c>
      <c r="E329" s="31"/>
      <c r="F329" s="96">
        <f>SUM(F330:F331)</f>
        <v>26512.7</v>
      </c>
    </row>
    <row r="330" spans="1:6" ht="24" x14ac:dyDescent="0.2">
      <c r="A330" s="28" t="s">
        <v>117</v>
      </c>
      <c r="B330" s="3" t="s">
        <v>22</v>
      </c>
      <c r="C330" s="3" t="s">
        <v>25</v>
      </c>
      <c r="D330" s="33" t="s">
        <v>177</v>
      </c>
      <c r="E330" s="31" t="s">
        <v>75</v>
      </c>
      <c r="F330" s="32">
        <v>1191.9000000000001</v>
      </c>
    </row>
    <row r="331" spans="1:6" ht="24" x14ac:dyDescent="0.2">
      <c r="A331" s="28" t="s">
        <v>82</v>
      </c>
      <c r="B331" s="3" t="s">
        <v>22</v>
      </c>
      <c r="C331" s="3" t="s">
        <v>25</v>
      </c>
      <c r="D331" s="33" t="s">
        <v>177</v>
      </c>
      <c r="E331" s="33" t="s">
        <v>79</v>
      </c>
      <c r="F331" s="32">
        <v>25320.799999999999</v>
      </c>
    </row>
    <row r="332" spans="1:6" ht="36" x14ac:dyDescent="0.2">
      <c r="A332" s="34" t="s">
        <v>178</v>
      </c>
      <c r="B332" s="37" t="s">
        <v>22</v>
      </c>
      <c r="C332" s="37" t="s">
        <v>25</v>
      </c>
      <c r="D332" s="31" t="s">
        <v>179</v>
      </c>
      <c r="E332" s="31"/>
      <c r="F332" s="96">
        <f>SUM(F333)</f>
        <v>255</v>
      </c>
    </row>
    <row r="333" spans="1:6" ht="24" x14ac:dyDescent="0.2">
      <c r="A333" s="28" t="s">
        <v>82</v>
      </c>
      <c r="B333" s="3" t="s">
        <v>22</v>
      </c>
      <c r="C333" s="3" t="s">
        <v>25</v>
      </c>
      <c r="D333" s="33" t="s">
        <v>179</v>
      </c>
      <c r="E333" s="33" t="s">
        <v>79</v>
      </c>
      <c r="F333" s="32">
        <v>255</v>
      </c>
    </row>
    <row r="334" spans="1:6" ht="36" x14ac:dyDescent="0.2">
      <c r="A334" s="34" t="s">
        <v>328</v>
      </c>
      <c r="B334" s="37" t="s">
        <v>22</v>
      </c>
      <c r="C334" s="37" t="s">
        <v>25</v>
      </c>
      <c r="D334" s="31" t="s">
        <v>375</v>
      </c>
      <c r="E334" s="31"/>
      <c r="F334" s="96">
        <f>SUM(F335)</f>
        <v>2200.5</v>
      </c>
    </row>
    <row r="335" spans="1:6" ht="24" x14ac:dyDescent="0.2">
      <c r="A335" s="28" t="s">
        <v>82</v>
      </c>
      <c r="B335" s="3" t="s">
        <v>22</v>
      </c>
      <c r="C335" s="3" t="s">
        <v>25</v>
      </c>
      <c r="D335" s="33" t="s">
        <v>375</v>
      </c>
      <c r="E335" s="33" t="s">
        <v>79</v>
      </c>
      <c r="F335" s="32">
        <v>2200.5</v>
      </c>
    </row>
    <row r="336" spans="1:6" x14ac:dyDescent="0.2">
      <c r="A336" s="30" t="s">
        <v>381</v>
      </c>
      <c r="B336" s="37" t="s">
        <v>22</v>
      </c>
      <c r="C336" s="37" t="s">
        <v>25</v>
      </c>
      <c r="D336" s="31" t="s">
        <v>382</v>
      </c>
      <c r="E336" s="33"/>
      <c r="F336" s="96">
        <f>SUM(F337)</f>
        <v>55.2</v>
      </c>
    </row>
    <row r="337" spans="1:6" ht="36" x14ac:dyDescent="0.2">
      <c r="A337" s="30" t="s">
        <v>510</v>
      </c>
      <c r="B337" s="37" t="s">
        <v>22</v>
      </c>
      <c r="C337" s="37" t="s">
        <v>25</v>
      </c>
      <c r="D337" s="31" t="s">
        <v>509</v>
      </c>
      <c r="E337" s="31"/>
      <c r="F337" s="96">
        <f>SUM(F338)</f>
        <v>55.2</v>
      </c>
    </row>
    <row r="338" spans="1:6" ht="24" x14ac:dyDescent="0.2">
      <c r="A338" s="28" t="s">
        <v>82</v>
      </c>
      <c r="B338" s="3" t="s">
        <v>22</v>
      </c>
      <c r="C338" s="3" t="s">
        <v>25</v>
      </c>
      <c r="D338" s="33" t="s">
        <v>509</v>
      </c>
      <c r="E338" s="33" t="s">
        <v>79</v>
      </c>
      <c r="F338" s="32">
        <v>55.2</v>
      </c>
    </row>
    <row r="339" spans="1:6" ht="36" x14ac:dyDescent="0.2">
      <c r="A339" s="34" t="s">
        <v>347</v>
      </c>
      <c r="B339" s="37" t="s">
        <v>22</v>
      </c>
      <c r="C339" s="37" t="s">
        <v>25</v>
      </c>
      <c r="D339" s="31" t="s">
        <v>186</v>
      </c>
      <c r="E339" s="31"/>
      <c r="F339" s="96">
        <f>SUM(F340)</f>
        <v>250.2</v>
      </c>
    </row>
    <row r="340" spans="1:6" ht="24" x14ac:dyDescent="0.2">
      <c r="A340" s="34" t="s">
        <v>183</v>
      </c>
      <c r="B340" s="37" t="s">
        <v>22</v>
      </c>
      <c r="C340" s="37" t="s">
        <v>25</v>
      </c>
      <c r="D340" s="31" t="s">
        <v>187</v>
      </c>
      <c r="E340" s="31"/>
      <c r="F340" s="96">
        <f>SUM(F341,F344)</f>
        <v>250.2</v>
      </c>
    </row>
    <row r="341" spans="1:6" ht="24" hidden="1" x14ac:dyDescent="0.2">
      <c r="A341" s="34" t="s">
        <v>203</v>
      </c>
      <c r="B341" s="37" t="s">
        <v>22</v>
      </c>
      <c r="C341" s="37" t="s">
        <v>25</v>
      </c>
      <c r="D341" s="31" t="s">
        <v>205</v>
      </c>
      <c r="E341" s="31"/>
      <c r="F341" s="96">
        <f>SUM(F342)</f>
        <v>0</v>
      </c>
    </row>
    <row r="342" spans="1:6" ht="48" hidden="1" x14ac:dyDescent="0.2">
      <c r="A342" s="34" t="s">
        <v>257</v>
      </c>
      <c r="B342" s="37" t="s">
        <v>22</v>
      </c>
      <c r="C342" s="37" t="s">
        <v>25</v>
      </c>
      <c r="D342" s="31" t="s">
        <v>251</v>
      </c>
      <c r="E342" s="31"/>
      <c r="F342" s="96">
        <f>SUM(F343)</f>
        <v>0</v>
      </c>
    </row>
    <row r="343" spans="1:6" ht="24" hidden="1" x14ac:dyDescent="0.2">
      <c r="A343" s="28" t="s">
        <v>82</v>
      </c>
      <c r="B343" s="3" t="s">
        <v>22</v>
      </c>
      <c r="C343" s="3" t="s">
        <v>25</v>
      </c>
      <c r="D343" s="33" t="s">
        <v>251</v>
      </c>
      <c r="E343" s="33" t="s">
        <v>79</v>
      </c>
      <c r="F343" s="32">
        <v>0</v>
      </c>
    </row>
    <row r="344" spans="1:6" ht="24" x14ac:dyDescent="0.2">
      <c r="A344" s="34" t="s">
        <v>184</v>
      </c>
      <c r="B344" s="37" t="s">
        <v>22</v>
      </c>
      <c r="C344" s="37" t="s">
        <v>25</v>
      </c>
      <c r="D344" s="31" t="s">
        <v>188</v>
      </c>
      <c r="E344" s="31"/>
      <c r="F344" s="96">
        <f>SUM(F345)</f>
        <v>250.2</v>
      </c>
    </row>
    <row r="345" spans="1:6" ht="36" x14ac:dyDescent="0.2">
      <c r="A345" s="34" t="s">
        <v>185</v>
      </c>
      <c r="B345" s="37" t="s">
        <v>22</v>
      </c>
      <c r="C345" s="37" t="s">
        <v>25</v>
      </c>
      <c r="D345" s="31" t="s">
        <v>189</v>
      </c>
      <c r="E345" s="31"/>
      <c r="F345" s="96">
        <f>SUM(F346)</f>
        <v>250.2</v>
      </c>
    </row>
    <row r="346" spans="1:6" ht="24" x14ac:dyDescent="0.2">
      <c r="A346" s="28" t="s">
        <v>82</v>
      </c>
      <c r="B346" s="3" t="s">
        <v>22</v>
      </c>
      <c r="C346" s="3" t="s">
        <v>25</v>
      </c>
      <c r="D346" s="33" t="s">
        <v>189</v>
      </c>
      <c r="E346" s="33" t="s">
        <v>79</v>
      </c>
      <c r="F346" s="32">
        <v>250.2</v>
      </c>
    </row>
    <row r="347" spans="1:6" ht="15.75" customHeight="1" x14ac:dyDescent="0.2">
      <c r="A347" s="56" t="s">
        <v>252</v>
      </c>
      <c r="B347" s="93" t="s">
        <v>22</v>
      </c>
      <c r="C347" s="93" t="s">
        <v>14</v>
      </c>
      <c r="D347" s="33"/>
      <c r="E347" s="33"/>
      <c r="F347" s="96">
        <f>SUM(F348)</f>
        <v>10561.2</v>
      </c>
    </row>
    <row r="348" spans="1:6" ht="36" x14ac:dyDescent="0.2">
      <c r="A348" s="34" t="s">
        <v>351</v>
      </c>
      <c r="B348" s="37" t="s">
        <v>22</v>
      </c>
      <c r="C348" s="37" t="s">
        <v>14</v>
      </c>
      <c r="D348" s="31" t="s">
        <v>136</v>
      </c>
      <c r="E348" s="33"/>
      <c r="F348" s="96">
        <f>SUM(F349)</f>
        <v>10561.2</v>
      </c>
    </row>
    <row r="349" spans="1:6" ht="24" x14ac:dyDescent="0.2">
      <c r="A349" s="30" t="s">
        <v>162</v>
      </c>
      <c r="B349" s="37" t="s">
        <v>22</v>
      </c>
      <c r="C349" s="37" t="s">
        <v>14</v>
      </c>
      <c r="D349" s="31" t="s">
        <v>165</v>
      </c>
      <c r="E349" s="33"/>
      <c r="F349" s="96">
        <f>SUM(F350,F367)</f>
        <v>10561.2</v>
      </c>
    </row>
    <row r="350" spans="1:6" x14ac:dyDescent="0.2">
      <c r="A350" s="30" t="s">
        <v>180</v>
      </c>
      <c r="B350" s="37" t="s">
        <v>22</v>
      </c>
      <c r="C350" s="37" t="s">
        <v>14</v>
      </c>
      <c r="D350" s="31" t="s">
        <v>181</v>
      </c>
      <c r="E350" s="31"/>
      <c r="F350" s="96">
        <f>SUM(F351,F365,F357,F355,F353,F361,F363,F359)</f>
        <v>10561.2</v>
      </c>
    </row>
    <row r="351" spans="1:6" ht="24" x14ac:dyDescent="0.2">
      <c r="A351" s="30" t="s">
        <v>164</v>
      </c>
      <c r="B351" s="37" t="s">
        <v>22</v>
      </c>
      <c r="C351" s="37" t="s">
        <v>14</v>
      </c>
      <c r="D351" s="31" t="s">
        <v>182</v>
      </c>
      <c r="E351" s="31"/>
      <c r="F351" s="96">
        <f>SUM(F352)</f>
        <v>10082.6</v>
      </c>
    </row>
    <row r="352" spans="1:6" ht="24" x14ac:dyDescent="0.2">
      <c r="A352" s="28" t="s">
        <v>82</v>
      </c>
      <c r="B352" s="3" t="s">
        <v>22</v>
      </c>
      <c r="C352" s="3" t="s">
        <v>14</v>
      </c>
      <c r="D352" s="33" t="s">
        <v>182</v>
      </c>
      <c r="E352" s="33" t="s">
        <v>79</v>
      </c>
      <c r="F352" s="32">
        <v>10082.6</v>
      </c>
    </row>
    <row r="353" spans="1:6" ht="24" x14ac:dyDescent="0.2">
      <c r="A353" s="30" t="s">
        <v>293</v>
      </c>
      <c r="B353" s="37" t="s">
        <v>22</v>
      </c>
      <c r="C353" s="37" t="s">
        <v>14</v>
      </c>
      <c r="D353" s="31" t="s">
        <v>294</v>
      </c>
      <c r="E353" s="31"/>
      <c r="F353" s="96">
        <f>SUM(F354)</f>
        <v>0</v>
      </c>
    </row>
    <row r="354" spans="1:6" ht="24" x14ac:dyDescent="0.2">
      <c r="A354" s="28" t="s">
        <v>82</v>
      </c>
      <c r="B354" s="3" t="s">
        <v>22</v>
      </c>
      <c r="C354" s="3" t="s">
        <v>14</v>
      </c>
      <c r="D354" s="33" t="s">
        <v>294</v>
      </c>
      <c r="E354" s="33" t="s">
        <v>79</v>
      </c>
      <c r="F354" s="32">
        <v>0</v>
      </c>
    </row>
    <row r="355" spans="1:6" x14ac:dyDescent="0.2">
      <c r="A355" s="30" t="s">
        <v>259</v>
      </c>
      <c r="B355" s="37" t="s">
        <v>22</v>
      </c>
      <c r="C355" s="37" t="s">
        <v>14</v>
      </c>
      <c r="D355" s="31" t="s">
        <v>268</v>
      </c>
      <c r="E355" s="31"/>
      <c r="F355" s="96">
        <f>SUM(F356)</f>
        <v>49.6</v>
      </c>
    </row>
    <row r="356" spans="1:6" ht="24" x14ac:dyDescent="0.2">
      <c r="A356" s="28" t="s">
        <v>82</v>
      </c>
      <c r="B356" s="3" t="s">
        <v>22</v>
      </c>
      <c r="C356" s="3" t="s">
        <v>14</v>
      </c>
      <c r="D356" s="33" t="s">
        <v>268</v>
      </c>
      <c r="E356" s="33" t="s">
        <v>79</v>
      </c>
      <c r="F356" s="32">
        <v>49.6</v>
      </c>
    </row>
    <row r="357" spans="1:6" ht="36" x14ac:dyDescent="0.2">
      <c r="A357" s="30" t="s">
        <v>340</v>
      </c>
      <c r="B357" s="37" t="s">
        <v>22</v>
      </c>
      <c r="C357" s="37" t="s">
        <v>14</v>
      </c>
      <c r="D357" s="31" t="s">
        <v>339</v>
      </c>
      <c r="E357" s="31"/>
      <c r="F357" s="96">
        <f>SUM(F358)</f>
        <v>0</v>
      </c>
    </row>
    <row r="358" spans="1:6" ht="24" x14ac:dyDescent="0.2">
      <c r="A358" s="28" t="s">
        <v>82</v>
      </c>
      <c r="B358" s="3" t="s">
        <v>22</v>
      </c>
      <c r="C358" s="3" t="s">
        <v>14</v>
      </c>
      <c r="D358" s="33" t="s">
        <v>339</v>
      </c>
      <c r="E358" s="33" t="s">
        <v>79</v>
      </c>
      <c r="F358" s="32"/>
    </row>
    <row r="359" spans="1:6" ht="36" x14ac:dyDescent="0.2">
      <c r="A359" s="30" t="s">
        <v>340</v>
      </c>
      <c r="B359" s="37" t="s">
        <v>22</v>
      </c>
      <c r="C359" s="37" t="s">
        <v>14</v>
      </c>
      <c r="D359" s="31" t="s">
        <v>339</v>
      </c>
      <c r="E359" s="31"/>
      <c r="F359" s="96">
        <f>SUM(F360)</f>
        <v>0</v>
      </c>
    </row>
    <row r="360" spans="1:6" ht="24" x14ac:dyDescent="0.2">
      <c r="A360" s="28" t="s">
        <v>82</v>
      </c>
      <c r="B360" s="3" t="s">
        <v>22</v>
      </c>
      <c r="C360" s="3" t="s">
        <v>14</v>
      </c>
      <c r="D360" s="33" t="s">
        <v>339</v>
      </c>
      <c r="E360" s="33" t="s">
        <v>79</v>
      </c>
      <c r="F360" s="32"/>
    </row>
    <row r="361" spans="1:6" ht="24" x14ac:dyDescent="0.2">
      <c r="A361" s="30" t="s">
        <v>467</v>
      </c>
      <c r="B361" s="37" t="s">
        <v>22</v>
      </c>
      <c r="C361" s="37" t="s">
        <v>14</v>
      </c>
      <c r="D361" s="31" t="s">
        <v>465</v>
      </c>
      <c r="E361" s="31"/>
      <c r="F361" s="96">
        <f>SUM(F362)</f>
        <v>0</v>
      </c>
    </row>
    <row r="362" spans="1:6" ht="24" x14ac:dyDescent="0.2">
      <c r="A362" s="28" t="s">
        <v>82</v>
      </c>
      <c r="B362" s="3" t="s">
        <v>22</v>
      </c>
      <c r="C362" s="3" t="s">
        <v>14</v>
      </c>
      <c r="D362" s="33" t="s">
        <v>465</v>
      </c>
      <c r="E362" s="33" t="s">
        <v>79</v>
      </c>
      <c r="F362" s="32"/>
    </row>
    <row r="363" spans="1:6" ht="24" x14ac:dyDescent="0.2">
      <c r="A363" s="30" t="s">
        <v>469</v>
      </c>
      <c r="B363" s="37" t="s">
        <v>22</v>
      </c>
      <c r="C363" s="37" t="s">
        <v>14</v>
      </c>
      <c r="D363" s="31" t="s">
        <v>466</v>
      </c>
      <c r="E363" s="31"/>
      <c r="F363" s="96">
        <f>SUM(F364)</f>
        <v>0</v>
      </c>
    </row>
    <row r="364" spans="1:6" ht="24" x14ac:dyDescent="0.2">
      <c r="A364" s="28" t="s">
        <v>82</v>
      </c>
      <c r="B364" s="3" t="s">
        <v>22</v>
      </c>
      <c r="C364" s="3" t="s">
        <v>14</v>
      </c>
      <c r="D364" s="33" t="s">
        <v>466</v>
      </c>
      <c r="E364" s="33" t="s">
        <v>79</v>
      </c>
      <c r="F364" s="32"/>
    </row>
    <row r="365" spans="1:6" ht="72" x14ac:dyDescent="0.2">
      <c r="A365" s="34" t="s">
        <v>256</v>
      </c>
      <c r="B365" s="37" t="s">
        <v>22</v>
      </c>
      <c r="C365" s="37" t="s">
        <v>14</v>
      </c>
      <c r="D365" s="31" t="s">
        <v>255</v>
      </c>
      <c r="E365" s="31"/>
      <c r="F365" s="96">
        <f>SUM(F366)</f>
        <v>429</v>
      </c>
    </row>
    <row r="366" spans="1:6" ht="24" x14ac:dyDescent="0.2">
      <c r="A366" s="28" t="s">
        <v>82</v>
      </c>
      <c r="B366" s="3" t="s">
        <v>22</v>
      </c>
      <c r="C366" s="3" t="s">
        <v>14</v>
      </c>
      <c r="D366" s="33" t="s">
        <v>255</v>
      </c>
      <c r="E366" s="33" t="s">
        <v>79</v>
      </c>
      <c r="F366" s="32">
        <v>429</v>
      </c>
    </row>
    <row r="367" spans="1:6" ht="0.75" customHeight="1" x14ac:dyDescent="0.2">
      <c r="A367" s="30" t="s">
        <v>381</v>
      </c>
      <c r="B367" s="37" t="s">
        <v>22</v>
      </c>
      <c r="C367" s="37" t="s">
        <v>14</v>
      </c>
      <c r="D367" s="31" t="s">
        <v>382</v>
      </c>
      <c r="E367" s="33"/>
      <c r="F367" s="96">
        <f>SUM(F368)</f>
        <v>0</v>
      </c>
    </row>
    <row r="368" spans="1:6" ht="24" hidden="1" x14ac:dyDescent="0.2">
      <c r="A368" s="30" t="s">
        <v>431</v>
      </c>
      <c r="B368" s="37" t="s">
        <v>22</v>
      </c>
      <c r="C368" s="37" t="s">
        <v>14</v>
      </c>
      <c r="D368" s="31" t="s">
        <v>384</v>
      </c>
      <c r="E368" s="31"/>
      <c r="F368" s="96">
        <f>SUM(F369)</f>
        <v>0</v>
      </c>
    </row>
    <row r="369" spans="1:6" ht="24" hidden="1" x14ac:dyDescent="0.2">
      <c r="A369" s="28" t="s">
        <v>82</v>
      </c>
      <c r="B369" s="3" t="s">
        <v>22</v>
      </c>
      <c r="C369" s="3" t="s">
        <v>14</v>
      </c>
      <c r="D369" s="33" t="s">
        <v>384</v>
      </c>
      <c r="E369" s="33" t="s">
        <v>79</v>
      </c>
      <c r="F369" s="32"/>
    </row>
    <row r="370" spans="1:6" x14ac:dyDescent="0.2">
      <c r="A370" s="55" t="s">
        <v>439</v>
      </c>
      <c r="B370" s="38" t="s">
        <v>22</v>
      </c>
      <c r="C370" s="38" t="s">
        <v>22</v>
      </c>
      <c r="D370" s="38"/>
      <c r="E370" s="38"/>
      <c r="F370" s="73">
        <f>SUM(F371)</f>
        <v>229</v>
      </c>
    </row>
    <row r="371" spans="1:6" ht="36" x14ac:dyDescent="0.2">
      <c r="A371" s="34" t="s">
        <v>351</v>
      </c>
      <c r="B371" s="31" t="s">
        <v>22</v>
      </c>
      <c r="C371" s="31" t="s">
        <v>22</v>
      </c>
      <c r="D371" s="31" t="s">
        <v>136</v>
      </c>
      <c r="E371" s="31"/>
      <c r="F371" s="73">
        <f>SUM(F372)</f>
        <v>229</v>
      </c>
    </row>
    <row r="372" spans="1:6" x14ac:dyDescent="0.2">
      <c r="A372" s="34" t="s">
        <v>190</v>
      </c>
      <c r="B372" s="31" t="s">
        <v>22</v>
      </c>
      <c r="C372" s="31" t="s">
        <v>22</v>
      </c>
      <c r="D372" s="31" t="s">
        <v>137</v>
      </c>
      <c r="E372" s="31"/>
      <c r="F372" s="73">
        <f>SUM(F376,F373,F381)</f>
        <v>229</v>
      </c>
    </row>
    <row r="373" spans="1:6" ht="1.5" hidden="1" customHeight="1" x14ac:dyDescent="0.2">
      <c r="A373" s="28" t="s">
        <v>320</v>
      </c>
      <c r="B373" s="37" t="s">
        <v>22</v>
      </c>
      <c r="C373" s="37" t="s">
        <v>22</v>
      </c>
      <c r="D373" s="40" t="s">
        <v>318</v>
      </c>
      <c r="E373" s="41"/>
      <c r="F373" s="73">
        <f>SUM(F374)</f>
        <v>0</v>
      </c>
    </row>
    <row r="374" spans="1:6" hidden="1" x14ac:dyDescent="0.2">
      <c r="A374" s="30" t="s">
        <v>321</v>
      </c>
      <c r="B374" s="37" t="s">
        <v>22</v>
      </c>
      <c r="C374" s="37" t="s">
        <v>22</v>
      </c>
      <c r="D374" s="40" t="s">
        <v>319</v>
      </c>
      <c r="E374" s="41"/>
      <c r="F374" s="73">
        <f>SUM(F375)</f>
        <v>0</v>
      </c>
    </row>
    <row r="375" spans="1:6" ht="24" hidden="1" x14ac:dyDescent="0.2">
      <c r="A375" s="28" t="s">
        <v>82</v>
      </c>
      <c r="B375" s="3" t="s">
        <v>22</v>
      </c>
      <c r="C375" s="3" t="s">
        <v>22</v>
      </c>
      <c r="D375" s="41" t="s">
        <v>319</v>
      </c>
      <c r="E375" s="41" t="s">
        <v>79</v>
      </c>
      <c r="F375" s="39">
        <v>0</v>
      </c>
    </row>
    <row r="376" spans="1:6" x14ac:dyDescent="0.2">
      <c r="A376" s="34" t="s">
        <v>135</v>
      </c>
      <c r="B376" s="31" t="s">
        <v>22</v>
      </c>
      <c r="C376" s="31" t="s">
        <v>22</v>
      </c>
      <c r="D376" s="31" t="s">
        <v>138</v>
      </c>
      <c r="E376" s="31"/>
      <c r="F376" s="73">
        <f>SUM(F377,F379)</f>
        <v>203.5</v>
      </c>
    </row>
    <row r="377" spans="1:6" ht="24" x14ac:dyDescent="0.2">
      <c r="A377" s="34" t="s">
        <v>191</v>
      </c>
      <c r="B377" s="31" t="s">
        <v>22</v>
      </c>
      <c r="C377" s="31" t="s">
        <v>22</v>
      </c>
      <c r="D377" s="31" t="s">
        <v>192</v>
      </c>
      <c r="E377" s="31"/>
      <c r="F377" s="73">
        <f>SUM(F378)</f>
        <v>203.5</v>
      </c>
    </row>
    <row r="378" spans="1:6" ht="24" x14ac:dyDescent="0.2">
      <c r="A378" s="28" t="s">
        <v>82</v>
      </c>
      <c r="B378" s="33" t="s">
        <v>22</v>
      </c>
      <c r="C378" s="33" t="s">
        <v>22</v>
      </c>
      <c r="D378" s="33" t="s">
        <v>192</v>
      </c>
      <c r="E378" s="3" t="s">
        <v>79</v>
      </c>
      <c r="F378" s="39">
        <v>203.5</v>
      </c>
    </row>
    <row r="379" spans="1:6" x14ac:dyDescent="0.2">
      <c r="A379" s="30" t="s">
        <v>276</v>
      </c>
      <c r="B379" s="37" t="s">
        <v>22</v>
      </c>
      <c r="C379" s="37" t="s">
        <v>22</v>
      </c>
      <c r="D379" s="40" t="s">
        <v>277</v>
      </c>
      <c r="E379" s="41"/>
      <c r="F379" s="73">
        <f>SUM(F380)</f>
        <v>0</v>
      </c>
    </row>
    <row r="380" spans="1:6" ht="24" x14ac:dyDescent="0.2">
      <c r="A380" s="28" t="s">
        <v>82</v>
      </c>
      <c r="B380" s="3" t="s">
        <v>22</v>
      </c>
      <c r="C380" s="3" t="s">
        <v>22</v>
      </c>
      <c r="D380" s="41" t="s">
        <v>277</v>
      </c>
      <c r="E380" s="41" t="s">
        <v>79</v>
      </c>
      <c r="F380" s="39"/>
    </row>
    <row r="381" spans="1:6" ht="24" x14ac:dyDescent="0.2">
      <c r="A381" s="30" t="s">
        <v>278</v>
      </c>
      <c r="B381" s="37" t="s">
        <v>22</v>
      </c>
      <c r="C381" s="37" t="s">
        <v>22</v>
      </c>
      <c r="D381" s="31" t="s">
        <v>279</v>
      </c>
      <c r="E381" s="33"/>
      <c r="F381" s="96">
        <f>SUM(F382)</f>
        <v>25.5</v>
      </c>
    </row>
    <row r="382" spans="1:6" x14ac:dyDescent="0.2">
      <c r="A382" s="30" t="s">
        <v>280</v>
      </c>
      <c r="B382" s="37" t="s">
        <v>22</v>
      </c>
      <c r="C382" s="37" t="s">
        <v>22</v>
      </c>
      <c r="D382" s="31" t="s">
        <v>281</v>
      </c>
      <c r="E382" s="33"/>
      <c r="F382" s="96">
        <f>SUM(F383)</f>
        <v>25.5</v>
      </c>
    </row>
    <row r="383" spans="1:6" ht="24" x14ac:dyDescent="0.2">
      <c r="A383" s="28" t="s">
        <v>82</v>
      </c>
      <c r="B383" s="3" t="s">
        <v>22</v>
      </c>
      <c r="C383" s="3" t="s">
        <v>22</v>
      </c>
      <c r="D383" s="31" t="s">
        <v>281</v>
      </c>
      <c r="E383" s="33" t="s">
        <v>79</v>
      </c>
      <c r="F383" s="32">
        <v>25.5</v>
      </c>
    </row>
    <row r="384" spans="1:6" x14ac:dyDescent="0.2">
      <c r="A384" s="55" t="s">
        <v>28</v>
      </c>
      <c r="B384" s="38" t="s">
        <v>22</v>
      </c>
      <c r="C384" s="38" t="s">
        <v>29</v>
      </c>
      <c r="D384" s="38"/>
      <c r="E384" s="38"/>
      <c r="F384" s="73">
        <f>SUM(F385,F398)</f>
        <v>292</v>
      </c>
    </row>
    <row r="385" spans="1:6" ht="36" x14ac:dyDescent="0.2">
      <c r="A385" s="34" t="s">
        <v>351</v>
      </c>
      <c r="B385" s="37" t="s">
        <v>22</v>
      </c>
      <c r="C385" s="37" t="s">
        <v>29</v>
      </c>
      <c r="D385" s="31" t="s">
        <v>136</v>
      </c>
      <c r="E385" s="3"/>
      <c r="F385" s="73">
        <f>SUM(F386)</f>
        <v>92</v>
      </c>
    </row>
    <row r="386" spans="1:6" ht="24" x14ac:dyDescent="0.2">
      <c r="A386" s="30" t="s">
        <v>162</v>
      </c>
      <c r="B386" s="37" t="s">
        <v>22</v>
      </c>
      <c r="C386" s="37" t="s">
        <v>29</v>
      </c>
      <c r="D386" s="31" t="s">
        <v>165</v>
      </c>
      <c r="E386" s="3"/>
      <c r="F386" s="73">
        <f>SUM(F387)</f>
        <v>92</v>
      </c>
    </row>
    <row r="387" spans="1:6" x14ac:dyDescent="0.2">
      <c r="A387" s="34" t="s">
        <v>173</v>
      </c>
      <c r="B387" s="37" t="s">
        <v>22</v>
      </c>
      <c r="C387" s="37" t="s">
        <v>29</v>
      </c>
      <c r="D387" s="31" t="s">
        <v>174</v>
      </c>
      <c r="E387" s="3"/>
      <c r="F387" s="73">
        <f>SUM(F388,F390,F392,F394,F396)</f>
        <v>92</v>
      </c>
    </row>
    <row r="388" spans="1:6" ht="24" x14ac:dyDescent="0.2">
      <c r="A388" s="30" t="s">
        <v>293</v>
      </c>
      <c r="B388" s="37" t="s">
        <v>22</v>
      </c>
      <c r="C388" s="37" t="s">
        <v>29</v>
      </c>
      <c r="D388" s="31" t="s">
        <v>292</v>
      </c>
      <c r="E388" s="31"/>
      <c r="F388" s="96">
        <f>SUM(F389)</f>
        <v>40</v>
      </c>
    </row>
    <row r="389" spans="1:6" ht="24" x14ac:dyDescent="0.2">
      <c r="A389" s="28" t="s">
        <v>117</v>
      </c>
      <c r="B389" s="3" t="s">
        <v>22</v>
      </c>
      <c r="C389" s="3" t="s">
        <v>29</v>
      </c>
      <c r="D389" s="33" t="s">
        <v>292</v>
      </c>
      <c r="E389" s="33" t="s">
        <v>75</v>
      </c>
      <c r="F389" s="32">
        <v>40</v>
      </c>
    </row>
    <row r="390" spans="1:6" x14ac:dyDescent="0.2">
      <c r="A390" s="30" t="s">
        <v>259</v>
      </c>
      <c r="B390" s="37" t="s">
        <v>22</v>
      </c>
      <c r="C390" s="37" t="s">
        <v>29</v>
      </c>
      <c r="D390" s="31" t="s">
        <v>260</v>
      </c>
      <c r="E390" s="31"/>
      <c r="F390" s="96">
        <f>SUM(F391)</f>
        <v>52</v>
      </c>
    </row>
    <row r="391" spans="1:6" ht="24" x14ac:dyDescent="0.2">
      <c r="A391" s="28" t="s">
        <v>117</v>
      </c>
      <c r="B391" s="3" t="s">
        <v>22</v>
      </c>
      <c r="C391" s="3" t="s">
        <v>29</v>
      </c>
      <c r="D391" s="33" t="s">
        <v>260</v>
      </c>
      <c r="E391" s="33" t="s">
        <v>75</v>
      </c>
      <c r="F391" s="32">
        <v>52</v>
      </c>
    </row>
    <row r="392" spans="1:6" ht="24" x14ac:dyDescent="0.2">
      <c r="A392" s="35" t="s">
        <v>486</v>
      </c>
      <c r="B392" s="37" t="s">
        <v>22</v>
      </c>
      <c r="C392" s="37" t="s">
        <v>29</v>
      </c>
      <c r="D392" s="31" t="s">
        <v>487</v>
      </c>
      <c r="E392" s="31"/>
      <c r="F392" s="96">
        <f>SUM(F393)</f>
        <v>0</v>
      </c>
    </row>
    <row r="393" spans="1:6" ht="24" x14ac:dyDescent="0.2">
      <c r="A393" s="28" t="s">
        <v>82</v>
      </c>
      <c r="B393" s="3" t="s">
        <v>22</v>
      </c>
      <c r="C393" s="3" t="s">
        <v>29</v>
      </c>
      <c r="D393" s="33" t="s">
        <v>487</v>
      </c>
      <c r="E393" s="33" t="s">
        <v>79</v>
      </c>
      <c r="F393" s="32"/>
    </row>
    <row r="394" spans="1:6" ht="36" x14ac:dyDescent="0.2">
      <c r="A394" s="34" t="s">
        <v>489</v>
      </c>
      <c r="B394" s="37" t="s">
        <v>22</v>
      </c>
      <c r="C394" s="37" t="s">
        <v>29</v>
      </c>
      <c r="D394" s="31" t="s">
        <v>488</v>
      </c>
      <c r="E394" s="31"/>
      <c r="F394" s="96">
        <f>SUM(F395)</f>
        <v>0</v>
      </c>
    </row>
    <row r="395" spans="1:6" ht="24" x14ac:dyDescent="0.2">
      <c r="A395" s="28" t="s">
        <v>82</v>
      </c>
      <c r="B395" s="3" t="s">
        <v>22</v>
      </c>
      <c r="C395" s="3" t="s">
        <v>29</v>
      </c>
      <c r="D395" s="33" t="s">
        <v>488</v>
      </c>
      <c r="E395" s="33" t="s">
        <v>79</v>
      </c>
      <c r="F395" s="32"/>
    </row>
    <row r="396" spans="1:6" ht="48" x14ac:dyDescent="0.2">
      <c r="A396" s="30" t="s">
        <v>434</v>
      </c>
      <c r="B396" s="37" t="s">
        <v>22</v>
      </c>
      <c r="C396" s="37" t="s">
        <v>29</v>
      </c>
      <c r="D396" s="31" t="s">
        <v>435</v>
      </c>
      <c r="E396" s="31"/>
      <c r="F396" s="96">
        <f>SUM(F397)</f>
        <v>0</v>
      </c>
    </row>
    <row r="397" spans="1:6" ht="24" x14ac:dyDescent="0.2">
      <c r="A397" s="28" t="s">
        <v>82</v>
      </c>
      <c r="B397" s="3" t="s">
        <v>22</v>
      </c>
      <c r="C397" s="3" t="s">
        <v>29</v>
      </c>
      <c r="D397" s="33" t="s">
        <v>435</v>
      </c>
      <c r="E397" s="33" t="s">
        <v>79</v>
      </c>
      <c r="F397" s="32">
        <v>0</v>
      </c>
    </row>
    <row r="398" spans="1:6" ht="36" x14ac:dyDescent="0.2">
      <c r="A398" s="34" t="s">
        <v>347</v>
      </c>
      <c r="B398" s="37" t="s">
        <v>22</v>
      </c>
      <c r="C398" s="37" t="s">
        <v>29</v>
      </c>
      <c r="D398" s="31" t="s">
        <v>186</v>
      </c>
      <c r="E398" s="33"/>
      <c r="F398" s="73">
        <f>SUM(F399)</f>
        <v>200</v>
      </c>
    </row>
    <row r="399" spans="1:6" ht="24" x14ac:dyDescent="0.2">
      <c r="A399" s="34" t="s">
        <v>183</v>
      </c>
      <c r="B399" s="37" t="s">
        <v>22</v>
      </c>
      <c r="C399" s="37" t="s">
        <v>29</v>
      </c>
      <c r="D399" s="31" t="s">
        <v>187</v>
      </c>
      <c r="E399" s="33"/>
      <c r="F399" s="73">
        <f>SUM(F400)</f>
        <v>200</v>
      </c>
    </row>
    <row r="400" spans="1:6" ht="24" x14ac:dyDescent="0.2">
      <c r="A400" s="34" t="s">
        <v>184</v>
      </c>
      <c r="B400" s="37" t="s">
        <v>22</v>
      </c>
      <c r="C400" s="37" t="s">
        <v>29</v>
      </c>
      <c r="D400" s="31" t="s">
        <v>188</v>
      </c>
      <c r="E400" s="33"/>
      <c r="F400" s="73">
        <f>SUM(F401)</f>
        <v>200</v>
      </c>
    </row>
    <row r="401" spans="1:6" ht="24" x14ac:dyDescent="0.2">
      <c r="A401" s="26" t="s">
        <v>222</v>
      </c>
      <c r="B401" s="37" t="s">
        <v>22</v>
      </c>
      <c r="C401" s="37" t="s">
        <v>29</v>
      </c>
      <c r="D401" s="27" t="s">
        <v>221</v>
      </c>
      <c r="E401" s="22"/>
      <c r="F401" s="45">
        <f>SUM(F402:F402)</f>
        <v>200</v>
      </c>
    </row>
    <row r="402" spans="1:6" ht="24.75" thickBot="1" x14ac:dyDescent="0.25">
      <c r="A402" s="28" t="s">
        <v>82</v>
      </c>
      <c r="B402" s="3" t="s">
        <v>22</v>
      </c>
      <c r="C402" s="3" t="s">
        <v>29</v>
      </c>
      <c r="D402" s="25" t="s">
        <v>221</v>
      </c>
      <c r="E402" s="29">
        <v>600</v>
      </c>
      <c r="F402" s="127">
        <v>200</v>
      </c>
    </row>
    <row r="403" spans="1:6" s="7" customFormat="1" ht="14.25" thickTop="1" thickBot="1" x14ac:dyDescent="0.25">
      <c r="A403" s="84" t="s">
        <v>69</v>
      </c>
      <c r="B403" s="85" t="s">
        <v>20</v>
      </c>
      <c r="C403" s="85"/>
      <c r="D403" s="85"/>
      <c r="E403" s="85"/>
      <c r="F403" s="111">
        <f>SUM(F404)</f>
        <v>12799.1</v>
      </c>
    </row>
    <row r="404" spans="1:6" ht="13.5" thickTop="1" x14ac:dyDescent="0.2">
      <c r="A404" s="87" t="s">
        <v>47</v>
      </c>
      <c r="B404" s="88" t="s">
        <v>20</v>
      </c>
      <c r="C404" s="88" t="s">
        <v>12</v>
      </c>
      <c r="D404" s="88"/>
      <c r="E404" s="88"/>
      <c r="F404" s="89">
        <f>SUM(F405,F417)</f>
        <v>12799.1</v>
      </c>
    </row>
    <row r="405" spans="1:6" ht="24" x14ac:dyDescent="0.2">
      <c r="A405" s="126" t="s">
        <v>346</v>
      </c>
      <c r="B405" s="31" t="s">
        <v>20</v>
      </c>
      <c r="C405" s="31" t="s">
        <v>12</v>
      </c>
      <c r="D405" s="31" t="s">
        <v>158</v>
      </c>
      <c r="E405" s="31"/>
      <c r="F405" s="73">
        <f>SUM(F406)</f>
        <v>12711.7</v>
      </c>
    </row>
    <row r="406" spans="1:6" ht="24" x14ac:dyDescent="0.2">
      <c r="A406" s="30" t="s">
        <v>156</v>
      </c>
      <c r="B406" s="31" t="s">
        <v>20</v>
      </c>
      <c r="C406" s="31" t="s">
        <v>12</v>
      </c>
      <c r="D406" s="31" t="s">
        <v>159</v>
      </c>
      <c r="E406" s="31"/>
      <c r="F406" s="73">
        <f>SUM(F407,F414)</f>
        <v>12711.7</v>
      </c>
    </row>
    <row r="407" spans="1:6" ht="24" x14ac:dyDescent="0.2">
      <c r="A407" s="34" t="s">
        <v>193</v>
      </c>
      <c r="B407" s="31" t="s">
        <v>20</v>
      </c>
      <c r="C407" s="31" t="s">
        <v>12</v>
      </c>
      <c r="D407" s="31" t="s">
        <v>194</v>
      </c>
      <c r="E407" s="31"/>
      <c r="F407" s="73">
        <f>SUM(F408,F410,F412)</f>
        <v>10211.700000000001</v>
      </c>
    </row>
    <row r="408" spans="1:6" ht="24" x14ac:dyDescent="0.2">
      <c r="A408" s="34" t="s">
        <v>196</v>
      </c>
      <c r="B408" s="31" t="s">
        <v>20</v>
      </c>
      <c r="C408" s="31" t="s">
        <v>12</v>
      </c>
      <c r="D408" s="31" t="s">
        <v>195</v>
      </c>
      <c r="E408" s="31"/>
      <c r="F408" s="73">
        <f>SUM(F409)</f>
        <v>9222</v>
      </c>
    </row>
    <row r="409" spans="1:6" ht="24" x14ac:dyDescent="0.2">
      <c r="A409" s="28" t="s">
        <v>82</v>
      </c>
      <c r="B409" s="3" t="s">
        <v>20</v>
      </c>
      <c r="C409" s="3" t="s">
        <v>12</v>
      </c>
      <c r="D409" s="33" t="s">
        <v>195</v>
      </c>
      <c r="E409" s="3" t="s">
        <v>79</v>
      </c>
      <c r="F409" s="39">
        <v>9222</v>
      </c>
    </row>
    <row r="410" spans="1:6" x14ac:dyDescent="0.2">
      <c r="A410" s="30" t="s">
        <v>241</v>
      </c>
      <c r="B410" s="37" t="s">
        <v>20</v>
      </c>
      <c r="C410" s="37" t="s">
        <v>12</v>
      </c>
      <c r="D410" s="31" t="s">
        <v>240</v>
      </c>
      <c r="E410" s="37"/>
      <c r="F410" s="73">
        <f>SUM(F411)</f>
        <v>0</v>
      </c>
    </row>
    <row r="411" spans="1:6" ht="24" x14ac:dyDescent="0.2">
      <c r="A411" s="28" t="s">
        <v>82</v>
      </c>
      <c r="B411" s="3" t="s">
        <v>20</v>
      </c>
      <c r="C411" s="3" t="s">
        <v>12</v>
      </c>
      <c r="D411" s="33" t="s">
        <v>240</v>
      </c>
      <c r="E411" s="3" t="s">
        <v>79</v>
      </c>
      <c r="F411" s="39">
        <v>0</v>
      </c>
    </row>
    <row r="412" spans="1:6" ht="24" x14ac:dyDescent="0.2">
      <c r="A412" s="30" t="s">
        <v>504</v>
      </c>
      <c r="B412" s="37" t="s">
        <v>20</v>
      </c>
      <c r="C412" s="37" t="s">
        <v>12</v>
      </c>
      <c r="D412" s="31" t="s">
        <v>503</v>
      </c>
      <c r="E412" s="33"/>
      <c r="F412" s="73">
        <f>SUM(F413)</f>
        <v>989.7</v>
      </c>
    </row>
    <row r="413" spans="1:6" ht="24" x14ac:dyDescent="0.2">
      <c r="A413" s="28" t="s">
        <v>82</v>
      </c>
      <c r="B413" s="3" t="s">
        <v>20</v>
      </c>
      <c r="C413" s="3" t="s">
        <v>12</v>
      </c>
      <c r="D413" s="33" t="s">
        <v>503</v>
      </c>
      <c r="E413" s="33" t="s">
        <v>79</v>
      </c>
      <c r="F413" s="39">
        <v>989.7</v>
      </c>
    </row>
    <row r="414" spans="1:6" x14ac:dyDescent="0.2">
      <c r="A414" s="30" t="s">
        <v>507</v>
      </c>
      <c r="B414" s="37" t="s">
        <v>20</v>
      </c>
      <c r="C414" s="37" t="s">
        <v>12</v>
      </c>
      <c r="D414" s="31" t="s">
        <v>505</v>
      </c>
      <c r="E414" s="33"/>
      <c r="F414" s="73">
        <f>SUM(F415)</f>
        <v>2500</v>
      </c>
    </row>
    <row r="415" spans="1:6" x14ac:dyDescent="0.2">
      <c r="A415" s="30" t="s">
        <v>508</v>
      </c>
      <c r="B415" s="37" t="s">
        <v>20</v>
      </c>
      <c r="C415" s="37" t="s">
        <v>12</v>
      </c>
      <c r="D415" s="31" t="s">
        <v>506</v>
      </c>
      <c r="E415" s="33"/>
      <c r="F415" s="73">
        <f>SUM(F416)</f>
        <v>2500</v>
      </c>
    </row>
    <row r="416" spans="1:6" ht="24" x14ac:dyDescent="0.2">
      <c r="A416" s="28" t="s">
        <v>82</v>
      </c>
      <c r="B416" s="3" t="s">
        <v>20</v>
      </c>
      <c r="C416" s="3" t="s">
        <v>12</v>
      </c>
      <c r="D416" s="33" t="s">
        <v>506</v>
      </c>
      <c r="E416" s="33" t="s">
        <v>79</v>
      </c>
      <c r="F416" s="39">
        <v>2500</v>
      </c>
    </row>
    <row r="417" spans="1:6" ht="36" x14ac:dyDescent="0.2">
      <c r="A417" s="34" t="s">
        <v>347</v>
      </c>
      <c r="B417" s="37" t="s">
        <v>20</v>
      </c>
      <c r="C417" s="37" t="s">
        <v>12</v>
      </c>
      <c r="D417" s="31" t="s">
        <v>186</v>
      </c>
      <c r="E417" s="128"/>
      <c r="F417" s="94">
        <f>SUM(F418)</f>
        <v>87.4</v>
      </c>
    </row>
    <row r="418" spans="1:6" ht="24" x14ac:dyDescent="0.2">
      <c r="A418" s="34" t="s">
        <v>183</v>
      </c>
      <c r="B418" s="37" t="s">
        <v>20</v>
      </c>
      <c r="C418" s="37" t="s">
        <v>12</v>
      </c>
      <c r="D418" s="31" t="s">
        <v>187</v>
      </c>
      <c r="E418" s="33"/>
      <c r="F418" s="73">
        <f>SUM(F419)</f>
        <v>87.4</v>
      </c>
    </row>
    <row r="419" spans="1:6" ht="24" x14ac:dyDescent="0.2">
      <c r="A419" s="34" t="s">
        <v>184</v>
      </c>
      <c r="B419" s="37" t="s">
        <v>20</v>
      </c>
      <c r="C419" s="37" t="s">
        <v>12</v>
      </c>
      <c r="D419" s="31" t="s">
        <v>188</v>
      </c>
      <c r="E419" s="33"/>
      <c r="F419" s="73">
        <f>SUM(F420)</f>
        <v>87.4</v>
      </c>
    </row>
    <row r="420" spans="1:6" ht="36" x14ac:dyDescent="0.2">
      <c r="A420" s="48" t="s">
        <v>201</v>
      </c>
      <c r="B420" s="37" t="s">
        <v>20</v>
      </c>
      <c r="C420" s="37" t="s">
        <v>12</v>
      </c>
      <c r="D420" s="31" t="s">
        <v>202</v>
      </c>
      <c r="E420" s="33"/>
      <c r="F420" s="73">
        <f>SUM(F421)</f>
        <v>87.4</v>
      </c>
    </row>
    <row r="421" spans="1:6" ht="24.75" thickBot="1" x14ac:dyDescent="0.25">
      <c r="A421" s="28" t="s">
        <v>82</v>
      </c>
      <c r="B421" s="3" t="s">
        <v>20</v>
      </c>
      <c r="C421" s="3" t="s">
        <v>12</v>
      </c>
      <c r="D421" s="33" t="s">
        <v>202</v>
      </c>
      <c r="E421" s="129" t="s">
        <v>79</v>
      </c>
      <c r="F421" s="51">
        <v>87.4</v>
      </c>
    </row>
    <row r="422" spans="1:6" s="7" customFormat="1" ht="14.25" thickTop="1" thickBot="1" x14ac:dyDescent="0.25">
      <c r="A422" s="84" t="s">
        <v>30</v>
      </c>
      <c r="B422" s="85" t="s">
        <v>31</v>
      </c>
      <c r="C422" s="85"/>
      <c r="D422" s="85"/>
      <c r="E422" s="85"/>
      <c r="F422" s="111">
        <f>SUM(F423,F458,F432,F474)</f>
        <v>2456.1</v>
      </c>
    </row>
    <row r="423" spans="1:6" ht="13.5" thickTop="1" x14ac:dyDescent="0.2">
      <c r="A423" s="87" t="s">
        <v>48</v>
      </c>
      <c r="B423" s="88" t="s">
        <v>31</v>
      </c>
      <c r="C423" s="88" t="s">
        <v>12</v>
      </c>
      <c r="D423" s="88"/>
      <c r="E423" s="88"/>
      <c r="F423" s="89">
        <f>SUM(F424)</f>
        <v>972.7</v>
      </c>
    </row>
    <row r="424" spans="1:6" ht="48" x14ac:dyDescent="0.2">
      <c r="A424" s="62" t="s">
        <v>341</v>
      </c>
      <c r="B424" s="31" t="s">
        <v>31</v>
      </c>
      <c r="C424" s="31" t="s">
        <v>12</v>
      </c>
      <c r="D424" s="31" t="s">
        <v>97</v>
      </c>
      <c r="E424" s="31"/>
      <c r="F424" s="73">
        <f>SUM(F425)</f>
        <v>972.7</v>
      </c>
    </row>
    <row r="425" spans="1:6" ht="24" x14ac:dyDescent="0.2">
      <c r="A425" s="62" t="s">
        <v>88</v>
      </c>
      <c r="B425" s="31" t="s">
        <v>31</v>
      </c>
      <c r="C425" s="31" t="s">
        <v>12</v>
      </c>
      <c r="D425" s="31" t="s">
        <v>98</v>
      </c>
      <c r="E425" s="31"/>
      <c r="F425" s="73">
        <f>SUM(F426,F429)</f>
        <v>972.7</v>
      </c>
    </row>
    <row r="426" spans="1:6" ht="24" x14ac:dyDescent="0.2">
      <c r="A426" s="62" t="s">
        <v>89</v>
      </c>
      <c r="B426" s="31" t="s">
        <v>31</v>
      </c>
      <c r="C426" s="31" t="s">
        <v>12</v>
      </c>
      <c r="D426" s="31" t="s">
        <v>99</v>
      </c>
      <c r="E426" s="31"/>
      <c r="F426" s="73">
        <f>SUM(F427)</f>
        <v>950.5</v>
      </c>
    </row>
    <row r="427" spans="1:6" x14ac:dyDescent="0.2">
      <c r="A427" s="52" t="s">
        <v>198</v>
      </c>
      <c r="B427" s="31" t="s">
        <v>31</v>
      </c>
      <c r="C427" s="31" t="s">
        <v>12</v>
      </c>
      <c r="D427" s="31" t="s">
        <v>197</v>
      </c>
      <c r="E427" s="31"/>
      <c r="F427" s="73">
        <f>SUM(F428)</f>
        <v>950.5</v>
      </c>
    </row>
    <row r="428" spans="1:6" x14ac:dyDescent="0.2">
      <c r="A428" s="28" t="s">
        <v>77</v>
      </c>
      <c r="B428" s="3" t="s">
        <v>31</v>
      </c>
      <c r="C428" s="3" t="s">
        <v>12</v>
      </c>
      <c r="D428" s="33" t="s">
        <v>197</v>
      </c>
      <c r="E428" s="33" t="s">
        <v>78</v>
      </c>
      <c r="F428" s="39">
        <v>950.5</v>
      </c>
    </row>
    <row r="429" spans="1:6" ht="24" x14ac:dyDescent="0.2">
      <c r="A429" s="30" t="s">
        <v>90</v>
      </c>
      <c r="B429" s="37" t="s">
        <v>31</v>
      </c>
      <c r="C429" s="37" t="s">
        <v>12</v>
      </c>
      <c r="D429" s="31" t="s">
        <v>100</v>
      </c>
      <c r="E429" s="33"/>
      <c r="F429" s="73">
        <f>SUM(F430)</f>
        <v>22.2</v>
      </c>
    </row>
    <row r="430" spans="1:6" ht="48" x14ac:dyDescent="0.2">
      <c r="A430" s="34" t="s">
        <v>200</v>
      </c>
      <c r="B430" s="37" t="s">
        <v>31</v>
      </c>
      <c r="C430" s="37" t="s">
        <v>12</v>
      </c>
      <c r="D430" s="31" t="s">
        <v>199</v>
      </c>
      <c r="E430" s="31"/>
      <c r="F430" s="73">
        <f>SUM(F431)</f>
        <v>22.2</v>
      </c>
    </row>
    <row r="431" spans="1:6" x14ac:dyDescent="0.2">
      <c r="A431" s="28" t="s">
        <v>77</v>
      </c>
      <c r="B431" s="3" t="s">
        <v>31</v>
      </c>
      <c r="C431" s="3" t="s">
        <v>12</v>
      </c>
      <c r="D431" s="33" t="s">
        <v>199</v>
      </c>
      <c r="E431" s="33" t="s">
        <v>78</v>
      </c>
      <c r="F431" s="39">
        <v>22.2</v>
      </c>
    </row>
    <row r="432" spans="1:6" x14ac:dyDescent="0.2">
      <c r="A432" s="56" t="s">
        <v>243</v>
      </c>
      <c r="B432" s="93" t="s">
        <v>31</v>
      </c>
      <c r="C432" s="93" t="s">
        <v>14</v>
      </c>
      <c r="D432" s="33"/>
      <c r="E432" s="33"/>
      <c r="F432" s="73">
        <f>SUM(F433,F438,F451)</f>
        <v>196.7</v>
      </c>
    </row>
    <row r="433" spans="1:6" ht="48" hidden="1" x14ac:dyDescent="0.2">
      <c r="A433" s="62" t="s">
        <v>341</v>
      </c>
      <c r="B433" s="37" t="s">
        <v>31</v>
      </c>
      <c r="C433" s="37" t="s">
        <v>14</v>
      </c>
      <c r="D433" s="31" t="s">
        <v>97</v>
      </c>
      <c r="E433" s="31"/>
      <c r="F433" s="96">
        <f>SUM(F434)</f>
        <v>0</v>
      </c>
    </row>
    <row r="434" spans="1:6" ht="24" hidden="1" x14ac:dyDescent="0.2">
      <c r="A434" s="62" t="s">
        <v>88</v>
      </c>
      <c r="B434" s="37" t="s">
        <v>31</v>
      </c>
      <c r="C434" s="37" t="s">
        <v>14</v>
      </c>
      <c r="D434" s="31" t="s">
        <v>98</v>
      </c>
      <c r="E434" s="31"/>
      <c r="F434" s="96">
        <f>SUM(F435)</f>
        <v>0</v>
      </c>
    </row>
    <row r="435" spans="1:6" ht="24" hidden="1" x14ac:dyDescent="0.2">
      <c r="A435" s="34" t="s">
        <v>90</v>
      </c>
      <c r="B435" s="37" t="s">
        <v>31</v>
      </c>
      <c r="C435" s="37" t="s">
        <v>14</v>
      </c>
      <c r="D435" s="31" t="s">
        <v>100</v>
      </c>
      <c r="E435" s="31"/>
      <c r="F435" s="96">
        <f>SUM(F436)</f>
        <v>0</v>
      </c>
    </row>
    <row r="436" spans="1:6" ht="84" hidden="1" x14ac:dyDescent="0.2">
      <c r="A436" s="30" t="s">
        <v>101</v>
      </c>
      <c r="B436" s="37" t="s">
        <v>31</v>
      </c>
      <c r="C436" s="37" t="s">
        <v>14</v>
      </c>
      <c r="D436" s="22" t="s">
        <v>102</v>
      </c>
      <c r="E436" s="33"/>
      <c r="F436" s="96">
        <f>SUM(F437)</f>
        <v>0</v>
      </c>
    </row>
    <row r="437" spans="1:6" ht="24" hidden="1" x14ac:dyDescent="0.2">
      <c r="A437" s="28" t="s">
        <v>117</v>
      </c>
      <c r="B437" s="3" t="s">
        <v>31</v>
      </c>
      <c r="C437" s="3" t="s">
        <v>14</v>
      </c>
      <c r="D437" s="29" t="s">
        <v>102</v>
      </c>
      <c r="E437" s="3" t="s">
        <v>75</v>
      </c>
      <c r="F437" s="32">
        <v>0</v>
      </c>
    </row>
    <row r="438" spans="1:6" ht="36" x14ac:dyDescent="0.2">
      <c r="A438" s="34" t="s">
        <v>347</v>
      </c>
      <c r="B438" s="37" t="s">
        <v>31</v>
      </c>
      <c r="C438" s="37" t="s">
        <v>14</v>
      </c>
      <c r="D438" s="31" t="s">
        <v>186</v>
      </c>
      <c r="E438" s="33"/>
      <c r="F438" s="73">
        <f>SUM(F439)</f>
        <v>185.7</v>
      </c>
    </row>
    <row r="439" spans="1:6" ht="24" x14ac:dyDescent="0.2">
      <c r="A439" s="34" t="s">
        <v>183</v>
      </c>
      <c r="B439" s="37" t="s">
        <v>31</v>
      </c>
      <c r="C439" s="37" t="s">
        <v>14</v>
      </c>
      <c r="D439" s="31" t="s">
        <v>187</v>
      </c>
      <c r="E439" s="33"/>
      <c r="F439" s="73">
        <f>SUM(F440,F448,F445)</f>
        <v>185.7</v>
      </c>
    </row>
    <row r="440" spans="1:6" ht="24" x14ac:dyDescent="0.2">
      <c r="A440" s="34" t="s">
        <v>203</v>
      </c>
      <c r="B440" s="37" t="s">
        <v>31</v>
      </c>
      <c r="C440" s="37" t="s">
        <v>14</v>
      </c>
      <c r="D440" s="65" t="s">
        <v>205</v>
      </c>
      <c r="E440" s="33"/>
      <c r="F440" s="73">
        <f>SUM(F441,F443)</f>
        <v>182.5</v>
      </c>
    </row>
    <row r="441" spans="1:6" ht="60" x14ac:dyDescent="0.2">
      <c r="A441" s="30" t="s">
        <v>269</v>
      </c>
      <c r="B441" s="37" t="s">
        <v>31</v>
      </c>
      <c r="C441" s="37" t="s">
        <v>14</v>
      </c>
      <c r="D441" s="65" t="s">
        <v>270</v>
      </c>
      <c r="E441" s="33"/>
      <c r="F441" s="73">
        <f>SUM(F442)</f>
        <v>182.5</v>
      </c>
    </row>
    <row r="442" spans="1:6" x14ac:dyDescent="0.2">
      <c r="A442" s="28" t="s">
        <v>77</v>
      </c>
      <c r="B442" s="3" t="s">
        <v>31</v>
      </c>
      <c r="C442" s="3" t="s">
        <v>14</v>
      </c>
      <c r="D442" s="66" t="s">
        <v>270</v>
      </c>
      <c r="E442" s="33" t="s">
        <v>78</v>
      </c>
      <c r="F442" s="39">
        <v>182.5</v>
      </c>
    </row>
    <row r="443" spans="1:6" ht="60" x14ac:dyDescent="0.2">
      <c r="A443" s="30" t="s">
        <v>282</v>
      </c>
      <c r="B443" s="37" t="s">
        <v>31</v>
      </c>
      <c r="C443" s="37" t="s">
        <v>14</v>
      </c>
      <c r="D443" s="65" t="s">
        <v>283</v>
      </c>
      <c r="E443" s="33"/>
      <c r="F443" s="73">
        <f>SUM(F444)</f>
        <v>0</v>
      </c>
    </row>
    <row r="444" spans="1:6" x14ac:dyDescent="0.2">
      <c r="A444" s="28" t="s">
        <v>77</v>
      </c>
      <c r="B444" s="3" t="s">
        <v>31</v>
      </c>
      <c r="C444" s="3" t="s">
        <v>14</v>
      </c>
      <c r="D444" s="66" t="s">
        <v>283</v>
      </c>
      <c r="E444" s="33" t="s">
        <v>78</v>
      </c>
      <c r="F444" s="39"/>
    </row>
    <row r="445" spans="1:6" ht="48" x14ac:dyDescent="0.2">
      <c r="A445" s="30" t="s">
        <v>324</v>
      </c>
      <c r="B445" s="37" t="s">
        <v>31</v>
      </c>
      <c r="C445" s="37" t="s">
        <v>14</v>
      </c>
      <c r="D445" s="65" t="s">
        <v>326</v>
      </c>
      <c r="E445" s="33"/>
      <c r="F445" s="73">
        <f>SUM(F446)</f>
        <v>0</v>
      </c>
    </row>
    <row r="446" spans="1:6" ht="36" x14ac:dyDescent="0.2">
      <c r="A446" s="30" t="s">
        <v>325</v>
      </c>
      <c r="B446" s="37" t="s">
        <v>31</v>
      </c>
      <c r="C446" s="37" t="s">
        <v>14</v>
      </c>
      <c r="D446" s="65" t="s">
        <v>327</v>
      </c>
      <c r="E446" s="33"/>
      <c r="F446" s="73">
        <f>SUM(F447)</f>
        <v>0</v>
      </c>
    </row>
    <row r="447" spans="1:6" x14ac:dyDescent="0.2">
      <c r="A447" s="130" t="s">
        <v>77</v>
      </c>
      <c r="B447" s="131" t="s">
        <v>31</v>
      </c>
      <c r="C447" s="131" t="s">
        <v>14</v>
      </c>
      <c r="D447" s="132" t="s">
        <v>327</v>
      </c>
      <c r="E447" s="116" t="s">
        <v>78</v>
      </c>
      <c r="F447" s="46"/>
    </row>
    <row r="448" spans="1:6" ht="24" x14ac:dyDescent="0.2">
      <c r="A448" s="133" t="s">
        <v>413</v>
      </c>
      <c r="B448" s="134" t="s">
        <v>31</v>
      </c>
      <c r="C448" s="134" t="s">
        <v>14</v>
      </c>
      <c r="D448" s="135" t="s">
        <v>264</v>
      </c>
      <c r="E448" s="129"/>
      <c r="F448" s="91">
        <f>SUM(F449)</f>
        <v>3.2</v>
      </c>
    </row>
    <row r="449" spans="1:6" x14ac:dyDescent="0.2">
      <c r="A449" s="30" t="s">
        <v>414</v>
      </c>
      <c r="B449" s="37" t="s">
        <v>31</v>
      </c>
      <c r="C449" s="37" t="s">
        <v>14</v>
      </c>
      <c r="D449" s="65" t="s">
        <v>265</v>
      </c>
      <c r="E449" s="33"/>
      <c r="F449" s="73">
        <f>SUM(F450)</f>
        <v>3.2</v>
      </c>
    </row>
    <row r="450" spans="1:6" ht="24" x14ac:dyDescent="0.2">
      <c r="A450" s="28" t="s">
        <v>117</v>
      </c>
      <c r="B450" s="3" t="s">
        <v>31</v>
      </c>
      <c r="C450" s="3" t="s">
        <v>14</v>
      </c>
      <c r="D450" s="66" t="s">
        <v>265</v>
      </c>
      <c r="E450" s="33" t="s">
        <v>75</v>
      </c>
      <c r="F450" s="39">
        <v>3.2</v>
      </c>
    </row>
    <row r="451" spans="1:6" x14ac:dyDescent="0.2">
      <c r="A451" s="30" t="s">
        <v>231</v>
      </c>
      <c r="B451" s="65" t="s">
        <v>31</v>
      </c>
      <c r="C451" s="65" t="s">
        <v>14</v>
      </c>
      <c r="D451" s="65" t="s">
        <v>230</v>
      </c>
      <c r="E451" s="65"/>
      <c r="F451" s="73">
        <f>SUM(F452)</f>
        <v>11</v>
      </c>
    </row>
    <row r="452" spans="1:6" ht="24" x14ac:dyDescent="0.2">
      <c r="A452" s="30" t="s">
        <v>394</v>
      </c>
      <c r="B452" s="65" t="s">
        <v>31</v>
      </c>
      <c r="C452" s="65" t="s">
        <v>14</v>
      </c>
      <c r="D452" s="65" t="s">
        <v>92</v>
      </c>
      <c r="E452" s="65"/>
      <c r="F452" s="73">
        <f>F453+F456</f>
        <v>11</v>
      </c>
    </row>
    <row r="453" spans="1:6" x14ac:dyDescent="0.2">
      <c r="A453" s="26" t="s">
        <v>93</v>
      </c>
      <c r="B453" s="65" t="s">
        <v>31</v>
      </c>
      <c r="C453" s="65" t="s">
        <v>14</v>
      </c>
      <c r="D453" s="65" t="s">
        <v>94</v>
      </c>
      <c r="E453" s="65"/>
      <c r="F453" s="73">
        <f>SUM(F454:F455)</f>
        <v>11</v>
      </c>
    </row>
    <row r="454" spans="1:6" x14ac:dyDescent="0.2">
      <c r="A454" s="130" t="s">
        <v>77</v>
      </c>
      <c r="B454" s="65" t="s">
        <v>31</v>
      </c>
      <c r="C454" s="65" t="s">
        <v>14</v>
      </c>
      <c r="D454" s="65" t="s">
        <v>94</v>
      </c>
      <c r="E454" s="65" t="s">
        <v>78</v>
      </c>
      <c r="F454" s="39">
        <v>11</v>
      </c>
    </row>
    <row r="455" spans="1:6" ht="0.75" customHeight="1" x14ac:dyDescent="0.2">
      <c r="A455" s="28"/>
      <c r="B455" s="3"/>
      <c r="C455" s="3"/>
      <c r="D455" s="66"/>
      <c r="E455" s="33"/>
      <c r="F455" s="39"/>
    </row>
    <row r="456" spans="1:6" hidden="1" x14ac:dyDescent="0.2">
      <c r="A456" s="28"/>
      <c r="B456" s="3"/>
      <c r="C456" s="3"/>
      <c r="D456" s="66"/>
      <c r="E456" s="33"/>
      <c r="F456" s="39"/>
    </row>
    <row r="457" spans="1:6" hidden="1" x14ac:dyDescent="0.2">
      <c r="A457" s="28"/>
      <c r="B457" s="3"/>
      <c r="C457" s="3"/>
      <c r="D457" s="66"/>
      <c r="E457" s="33"/>
      <c r="F457" s="39"/>
    </row>
    <row r="458" spans="1:6" x14ac:dyDescent="0.2">
      <c r="A458" s="102" t="s">
        <v>32</v>
      </c>
      <c r="B458" s="103" t="s">
        <v>31</v>
      </c>
      <c r="C458" s="103" t="s">
        <v>18</v>
      </c>
      <c r="D458" s="103"/>
      <c r="E458" s="103"/>
      <c r="F458" s="73">
        <f>SUM(F464,F459)</f>
        <v>1286.7</v>
      </c>
    </row>
    <row r="459" spans="1:6" ht="36" x14ac:dyDescent="0.2">
      <c r="A459" s="34" t="s">
        <v>351</v>
      </c>
      <c r="B459" s="37" t="s">
        <v>31</v>
      </c>
      <c r="C459" s="37" t="s">
        <v>18</v>
      </c>
      <c r="D459" s="31" t="s">
        <v>136</v>
      </c>
      <c r="E459" s="103"/>
      <c r="F459" s="73">
        <f>SUM(F460)</f>
        <v>0</v>
      </c>
    </row>
    <row r="460" spans="1:6" ht="24" x14ac:dyDescent="0.2">
      <c r="A460" s="30" t="s">
        <v>162</v>
      </c>
      <c r="B460" s="37" t="s">
        <v>31</v>
      </c>
      <c r="C460" s="37" t="s">
        <v>18</v>
      </c>
      <c r="D460" s="31" t="s">
        <v>165</v>
      </c>
      <c r="E460" s="103"/>
      <c r="F460" s="73">
        <f>SUM(F461)</f>
        <v>0</v>
      </c>
    </row>
    <row r="461" spans="1:6" x14ac:dyDescent="0.2">
      <c r="A461" s="34" t="s">
        <v>173</v>
      </c>
      <c r="B461" s="37" t="s">
        <v>31</v>
      </c>
      <c r="C461" s="37" t="s">
        <v>18</v>
      </c>
      <c r="D461" s="31" t="s">
        <v>174</v>
      </c>
      <c r="E461" s="103"/>
      <c r="F461" s="73">
        <f>SUM(F462)</f>
        <v>0</v>
      </c>
    </row>
    <row r="462" spans="1:6" ht="36" hidden="1" x14ac:dyDescent="0.2">
      <c r="A462" s="34" t="s">
        <v>301</v>
      </c>
      <c r="B462" s="37" t="s">
        <v>31</v>
      </c>
      <c r="C462" s="37" t="s">
        <v>18</v>
      </c>
      <c r="D462" s="31" t="s">
        <v>300</v>
      </c>
      <c r="E462" s="31"/>
      <c r="F462" s="96">
        <f>SUM(F463)</f>
        <v>0</v>
      </c>
    </row>
    <row r="463" spans="1:6" ht="46.5" hidden="1" customHeight="1" x14ac:dyDescent="0.2">
      <c r="A463" s="28" t="s">
        <v>82</v>
      </c>
      <c r="B463" s="66" t="s">
        <v>31</v>
      </c>
      <c r="C463" s="66" t="s">
        <v>18</v>
      </c>
      <c r="D463" s="33" t="s">
        <v>300</v>
      </c>
      <c r="E463" s="33" t="s">
        <v>79</v>
      </c>
      <c r="F463" s="32"/>
    </row>
    <row r="464" spans="1:6" ht="24" hidden="1" customHeight="1" x14ac:dyDescent="0.2">
      <c r="A464" s="34" t="s">
        <v>347</v>
      </c>
      <c r="B464" s="37" t="s">
        <v>31</v>
      </c>
      <c r="C464" s="37" t="s">
        <v>18</v>
      </c>
      <c r="D464" s="31" t="s">
        <v>186</v>
      </c>
      <c r="E464" s="65"/>
      <c r="F464" s="73">
        <f>SUM(F465)</f>
        <v>1286.7</v>
      </c>
    </row>
    <row r="465" spans="1:6" ht="0.75" customHeight="1" x14ac:dyDescent="0.2">
      <c r="A465" s="34" t="s">
        <v>183</v>
      </c>
      <c r="B465" s="37" t="s">
        <v>31</v>
      </c>
      <c r="C465" s="37" t="s">
        <v>18</v>
      </c>
      <c r="D465" s="31" t="s">
        <v>187</v>
      </c>
      <c r="E465" s="65"/>
      <c r="F465" s="73">
        <f>SUM(F471,F466)</f>
        <v>1286.7</v>
      </c>
    </row>
    <row r="466" spans="1:6" hidden="1" x14ac:dyDescent="0.2">
      <c r="A466" s="34" t="s">
        <v>400</v>
      </c>
      <c r="B466" s="37" t="s">
        <v>31</v>
      </c>
      <c r="C466" s="37" t="s">
        <v>18</v>
      </c>
      <c r="D466" s="65" t="s">
        <v>401</v>
      </c>
      <c r="E466" s="65"/>
      <c r="F466" s="73">
        <f>SUM(F467,F469)</f>
        <v>986.7</v>
      </c>
    </row>
    <row r="467" spans="1:6" ht="60" x14ac:dyDescent="0.2">
      <c r="A467" s="34" t="s">
        <v>402</v>
      </c>
      <c r="B467" s="37" t="s">
        <v>31</v>
      </c>
      <c r="C467" s="37" t="s">
        <v>18</v>
      </c>
      <c r="D467" s="65" t="s">
        <v>405</v>
      </c>
      <c r="E467" s="65"/>
      <c r="F467" s="73">
        <f t="shared" ref="F467" si="4">SUM(F468)</f>
        <v>986.7</v>
      </c>
    </row>
    <row r="468" spans="1:6" ht="24.75" customHeight="1" x14ac:dyDescent="0.2">
      <c r="A468" s="28" t="s">
        <v>406</v>
      </c>
      <c r="B468" s="3" t="s">
        <v>31</v>
      </c>
      <c r="C468" s="3" t="s">
        <v>18</v>
      </c>
      <c r="D468" s="66" t="s">
        <v>405</v>
      </c>
      <c r="E468" s="33" t="s">
        <v>297</v>
      </c>
      <c r="F468" s="32">
        <v>986.7</v>
      </c>
    </row>
    <row r="469" spans="1:6" ht="30" customHeight="1" x14ac:dyDescent="0.2">
      <c r="A469" s="34" t="s">
        <v>430</v>
      </c>
      <c r="B469" s="37" t="s">
        <v>31</v>
      </c>
      <c r="C469" s="37" t="s">
        <v>18</v>
      </c>
      <c r="D469" s="65" t="s">
        <v>403</v>
      </c>
      <c r="E469" s="65"/>
      <c r="F469" s="73">
        <f t="shared" ref="F469" si="5">SUM(F470)</f>
        <v>0</v>
      </c>
    </row>
    <row r="470" spans="1:6" x14ac:dyDescent="0.2">
      <c r="A470" s="28" t="s">
        <v>77</v>
      </c>
      <c r="B470" s="3" t="s">
        <v>31</v>
      </c>
      <c r="C470" s="3" t="s">
        <v>18</v>
      </c>
      <c r="D470" s="66" t="s">
        <v>403</v>
      </c>
      <c r="E470" s="33" t="s">
        <v>78</v>
      </c>
      <c r="F470" s="32"/>
    </row>
    <row r="471" spans="1:6" ht="24" x14ac:dyDescent="0.2">
      <c r="A471" s="30" t="s">
        <v>203</v>
      </c>
      <c r="B471" s="37" t="s">
        <v>31</v>
      </c>
      <c r="C471" s="37" t="s">
        <v>18</v>
      </c>
      <c r="D471" s="65" t="s">
        <v>205</v>
      </c>
      <c r="E471" s="33"/>
      <c r="F471" s="136">
        <f>SUM(F472)</f>
        <v>300</v>
      </c>
    </row>
    <row r="472" spans="1:6" ht="48" x14ac:dyDescent="0.2">
      <c r="A472" s="30" t="s">
        <v>204</v>
      </c>
      <c r="B472" s="37" t="s">
        <v>31</v>
      </c>
      <c r="C472" s="37" t="s">
        <v>18</v>
      </c>
      <c r="D472" s="65" t="s">
        <v>206</v>
      </c>
      <c r="E472" s="33"/>
      <c r="F472" s="96">
        <f>SUM(F473)</f>
        <v>300</v>
      </c>
    </row>
    <row r="473" spans="1:6" ht="24" x14ac:dyDescent="0.2">
      <c r="A473" s="28" t="s">
        <v>82</v>
      </c>
      <c r="B473" s="66" t="s">
        <v>31</v>
      </c>
      <c r="C473" s="66" t="s">
        <v>18</v>
      </c>
      <c r="D473" s="66" t="s">
        <v>206</v>
      </c>
      <c r="E473" s="33" t="s">
        <v>79</v>
      </c>
      <c r="F473" s="137">
        <v>300</v>
      </c>
    </row>
    <row r="474" spans="1:6" ht="24" x14ac:dyDescent="0.2">
      <c r="A474" s="56" t="s">
        <v>454</v>
      </c>
      <c r="B474" s="93" t="s">
        <v>31</v>
      </c>
      <c r="C474" s="93" t="s">
        <v>45</v>
      </c>
      <c r="D474" s="103"/>
      <c r="E474" s="38"/>
      <c r="F474" s="96">
        <f>SUM(F475)</f>
        <v>0</v>
      </c>
    </row>
    <row r="475" spans="1:6" ht="36" x14ac:dyDescent="0.2">
      <c r="A475" s="34" t="s">
        <v>352</v>
      </c>
      <c r="B475" s="37" t="s">
        <v>31</v>
      </c>
      <c r="C475" s="37" t="s">
        <v>45</v>
      </c>
      <c r="D475" s="31" t="s">
        <v>186</v>
      </c>
      <c r="E475" s="33"/>
      <c r="F475" s="96">
        <f>SUM(F476)</f>
        <v>0</v>
      </c>
    </row>
    <row r="476" spans="1:6" ht="24" x14ac:dyDescent="0.2">
      <c r="A476" s="34" t="s">
        <v>183</v>
      </c>
      <c r="B476" s="37" t="s">
        <v>31</v>
      </c>
      <c r="C476" s="37" t="s">
        <v>45</v>
      </c>
      <c r="D476" s="31" t="s">
        <v>187</v>
      </c>
      <c r="E476" s="33"/>
      <c r="F476" s="96">
        <f>SUM(F477)</f>
        <v>0</v>
      </c>
    </row>
    <row r="477" spans="1:6" ht="48" x14ac:dyDescent="0.2">
      <c r="A477" s="30" t="s">
        <v>470</v>
      </c>
      <c r="B477" s="37" t="s">
        <v>31</v>
      </c>
      <c r="C477" s="37" t="s">
        <v>45</v>
      </c>
      <c r="D477" s="31" t="s">
        <v>455</v>
      </c>
      <c r="E477" s="33"/>
      <c r="F477" s="96">
        <f>SUM(F478,F480)</f>
        <v>0</v>
      </c>
    </row>
    <row r="478" spans="1:6" ht="24" x14ac:dyDescent="0.2">
      <c r="A478" s="30" t="s">
        <v>457</v>
      </c>
      <c r="B478" s="37" t="s">
        <v>31</v>
      </c>
      <c r="C478" s="37" t="s">
        <v>45</v>
      </c>
      <c r="D478" s="31" t="s">
        <v>456</v>
      </c>
      <c r="E478" s="33"/>
      <c r="F478" s="96">
        <f>SUM(F479)</f>
        <v>0</v>
      </c>
    </row>
    <row r="479" spans="1:6" ht="24.75" thickBot="1" x14ac:dyDescent="0.25">
      <c r="A479" s="28" t="s">
        <v>117</v>
      </c>
      <c r="B479" s="3" t="s">
        <v>31</v>
      </c>
      <c r="C479" s="3" t="s">
        <v>45</v>
      </c>
      <c r="D479" s="33" t="s">
        <v>456</v>
      </c>
      <c r="E479" s="33" t="s">
        <v>75</v>
      </c>
      <c r="F479" s="32"/>
    </row>
    <row r="480" spans="1:6" ht="24" hidden="1" x14ac:dyDescent="0.2">
      <c r="A480" s="30" t="s">
        <v>472</v>
      </c>
      <c r="B480" s="37" t="s">
        <v>31</v>
      </c>
      <c r="C480" s="37" t="s">
        <v>45</v>
      </c>
      <c r="D480" s="31" t="s">
        <v>471</v>
      </c>
      <c r="E480" s="33"/>
      <c r="F480" s="96">
        <f>SUM(F481)</f>
        <v>0</v>
      </c>
    </row>
    <row r="481" spans="1:6" ht="24" hidden="1" x14ac:dyDescent="0.2">
      <c r="A481" s="28" t="s">
        <v>117</v>
      </c>
      <c r="B481" s="3" t="s">
        <v>31</v>
      </c>
      <c r="C481" s="3" t="s">
        <v>45</v>
      </c>
      <c r="D481" s="33" t="s">
        <v>471</v>
      </c>
      <c r="E481" s="33" t="s">
        <v>75</v>
      </c>
      <c r="F481" s="32"/>
    </row>
    <row r="482" spans="1:6" ht="14.25" thickTop="1" thickBot="1" x14ac:dyDescent="0.25">
      <c r="A482" s="138" t="s">
        <v>33</v>
      </c>
      <c r="B482" s="139" t="s">
        <v>34</v>
      </c>
      <c r="C482" s="139"/>
      <c r="D482" s="139"/>
      <c r="E482" s="139"/>
      <c r="F482" s="111">
        <f>SUM(F483)</f>
        <v>531.9</v>
      </c>
    </row>
    <row r="483" spans="1:6" ht="13.5" thickTop="1" x14ac:dyDescent="0.2">
      <c r="A483" s="55" t="s">
        <v>35</v>
      </c>
      <c r="B483" s="38" t="s">
        <v>34</v>
      </c>
      <c r="C483" s="38" t="s">
        <v>12</v>
      </c>
      <c r="D483" s="38"/>
      <c r="E483" s="38"/>
      <c r="F483" s="73">
        <f>SUM(F489,F484)</f>
        <v>531.9</v>
      </c>
    </row>
    <row r="484" spans="1:6" ht="36" x14ac:dyDescent="0.2">
      <c r="A484" s="34" t="s">
        <v>344</v>
      </c>
      <c r="B484" s="31" t="s">
        <v>34</v>
      </c>
      <c r="C484" s="31" t="s">
        <v>12</v>
      </c>
      <c r="D484" s="31" t="s">
        <v>136</v>
      </c>
      <c r="E484" s="38"/>
      <c r="F484" s="73">
        <f t="shared" ref="F484:F487" si="6">SUM(F485)</f>
        <v>23.5</v>
      </c>
    </row>
    <row r="485" spans="1:6" ht="24" x14ac:dyDescent="0.2">
      <c r="A485" s="30" t="s">
        <v>162</v>
      </c>
      <c r="B485" s="31" t="s">
        <v>34</v>
      </c>
      <c r="C485" s="31" t="s">
        <v>12</v>
      </c>
      <c r="D485" s="31" t="s">
        <v>165</v>
      </c>
      <c r="E485" s="38"/>
      <c r="F485" s="73">
        <f>SUM(F486)</f>
        <v>23.5</v>
      </c>
    </row>
    <row r="486" spans="1:6" x14ac:dyDescent="0.2">
      <c r="A486" s="30" t="s">
        <v>180</v>
      </c>
      <c r="B486" s="31" t="s">
        <v>34</v>
      </c>
      <c r="C486" s="31" t="s">
        <v>12</v>
      </c>
      <c r="D486" s="31" t="s">
        <v>181</v>
      </c>
      <c r="E486" s="38"/>
      <c r="F486" s="73">
        <f t="shared" si="6"/>
        <v>23.5</v>
      </c>
    </row>
    <row r="487" spans="1:6" ht="24" x14ac:dyDescent="0.2">
      <c r="A487" s="30" t="s">
        <v>298</v>
      </c>
      <c r="B487" s="31" t="s">
        <v>34</v>
      </c>
      <c r="C487" s="31" t="s">
        <v>12</v>
      </c>
      <c r="D487" s="31" t="s">
        <v>299</v>
      </c>
      <c r="E487" s="38"/>
      <c r="F487" s="73">
        <f t="shared" si="6"/>
        <v>23.5</v>
      </c>
    </row>
    <row r="488" spans="1:6" ht="24" x14ac:dyDescent="0.2">
      <c r="A488" s="28" t="s">
        <v>82</v>
      </c>
      <c r="B488" s="66" t="s">
        <v>34</v>
      </c>
      <c r="C488" s="66" t="s">
        <v>12</v>
      </c>
      <c r="D488" s="33" t="s">
        <v>299</v>
      </c>
      <c r="E488" s="3" t="s">
        <v>79</v>
      </c>
      <c r="F488" s="39">
        <v>23.5</v>
      </c>
    </row>
    <row r="489" spans="1:6" ht="48" x14ac:dyDescent="0.2">
      <c r="A489" s="140" t="s">
        <v>348</v>
      </c>
      <c r="B489" s="31" t="s">
        <v>34</v>
      </c>
      <c r="C489" s="31" t="s">
        <v>12</v>
      </c>
      <c r="D489" s="31" t="s">
        <v>210</v>
      </c>
      <c r="E489" s="38"/>
      <c r="F489" s="73">
        <f>SUM(F490)</f>
        <v>508.4</v>
      </c>
    </row>
    <row r="490" spans="1:6" ht="36" x14ac:dyDescent="0.2">
      <c r="A490" s="140" t="s">
        <v>207</v>
      </c>
      <c r="B490" s="31" t="s">
        <v>34</v>
      </c>
      <c r="C490" s="31" t="s">
        <v>12</v>
      </c>
      <c r="D490" s="31" t="s">
        <v>211</v>
      </c>
      <c r="E490" s="38"/>
      <c r="F490" s="73">
        <f>SUM(F491)</f>
        <v>508.4</v>
      </c>
    </row>
    <row r="491" spans="1:6" ht="36" x14ac:dyDescent="0.2">
      <c r="A491" s="140" t="s">
        <v>208</v>
      </c>
      <c r="B491" s="31" t="s">
        <v>34</v>
      </c>
      <c r="C491" s="31" t="s">
        <v>12</v>
      </c>
      <c r="D491" s="31" t="s">
        <v>212</v>
      </c>
      <c r="E491" s="38"/>
      <c r="F491" s="73">
        <f>SUM(F492,F495,F498)</f>
        <v>508.4</v>
      </c>
    </row>
    <row r="492" spans="1:6" x14ac:dyDescent="0.2">
      <c r="A492" s="140" t="s">
        <v>209</v>
      </c>
      <c r="B492" s="31" t="s">
        <v>34</v>
      </c>
      <c r="C492" s="31" t="s">
        <v>12</v>
      </c>
      <c r="D492" s="31" t="s">
        <v>213</v>
      </c>
      <c r="E492" s="38"/>
      <c r="F492" s="73">
        <f>SUM(F493:F494)</f>
        <v>508.4</v>
      </c>
    </row>
    <row r="493" spans="1:6" ht="48" x14ac:dyDescent="0.2">
      <c r="A493" s="28" t="s">
        <v>72</v>
      </c>
      <c r="B493" s="66" t="s">
        <v>34</v>
      </c>
      <c r="C493" s="66" t="s">
        <v>12</v>
      </c>
      <c r="D493" s="33" t="s">
        <v>213</v>
      </c>
      <c r="E493" s="3" t="s">
        <v>74</v>
      </c>
      <c r="F493" s="39">
        <v>217.2</v>
      </c>
    </row>
    <row r="494" spans="1:6" ht="24.75" thickBot="1" x14ac:dyDescent="0.25">
      <c r="A494" s="28" t="s">
        <v>117</v>
      </c>
      <c r="B494" s="66" t="s">
        <v>34</v>
      </c>
      <c r="C494" s="66" t="s">
        <v>12</v>
      </c>
      <c r="D494" s="33" t="s">
        <v>213</v>
      </c>
      <c r="E494" s="3" t="s">
        <v>75</v>
      </c>
      <c r="F494" s="39">
        <v>291.2</v>
      </c>
    </row>
    <row r="495" spans="1:6" ht="24" hidden="1" x14ac:dyDescent="0.2">
      <c r="A495" s="34" t="s">
        <v>214</v>
      </c>
      <c r="B495" s="31" t="s">
        <v>34</v>
      </c>
      <c r="C495" s="31" t="s">
        <v>12</v>
      </c>
      <c r="D495" s="31" t="s">
        <v>215</v>
      </c>
      <c r="E495" s="31"/>
      <c r="F495" s="73">
        <f>SUM(F496:F497)</f>
        <v>0</v>
      </c>
    </row>
    <row r="496" spans="1:6" ht="48" hidden="1" x14ac:dyDescent="0.2">
      <c r="A496" s="28" t="s">
        <v>72</v>
      </c>
      <c r="B496" s="33" t="s">
        <v>34</v>
      </c>
      <c r="C496" s="33" t="s">
        <v>12</v>
      </c>
      <c r="D496" s="33" t="s">
        <v>215</v>
      </c>
      <c r="E496" s="116" t="s">
        <v>74</v>
      </c>
      <c r="F496" s="46">
        <v>0</v>
      </c>
    </row>
    <row r="497" spans="1:6" ht="24" hidden="1" x14ac:dyDescent="0.2">
      <c r="A497" s="28" t="s">
        <v>117</v>
      </c>
      <c r="B497" s="33" t="s">
        <v>34</v>
      </c>
      <c r="C497" s="33" t="s">
        <v>12</v>
      </c>
      <c r="D497" s="33" t="s">
        <v>215</v>
      </c>
      <c r="E497" s="116" t="s">
        <v>75</v>
      </c>
      <c r="F497" s="46">
        <v>0</v>
      </c>
    </row>
    <row r="498" spans="1:6" ht="36" hidden="1" x14ac:dyDescent="0.2">
      <c r="A498" s="30" t="s">
        <v>216</v>
      </c>
      <c r="B498" s="31" t="s">
        <v>34</v>
      </c>
      <c r="C498" s="31" t="s">
        <v>12</v>
      </c>
      <c r="D498" s="31" t="s">
        <v>286</v>
      </c>
      <c r="E498" s="116"/>
      <c r="F498" s="68">
        <f>SUM(F499)</f>
        <v>0</v>
      </c>
    </row>
    <row r="499" spans="1:6" ht="24.75" hidden="1" thickBot="1" x14ac:dyDescent="0.25">
      <c r="A499" s="28" t="s">
        <v>117</v>
      </c>
      <c r="B499" s="33" t="s">
        <v>34</v>
      </c>
      <c r="C499" s="33" t="s">
        <v>12</v>
      </c>
      <c r="D499" s="33" t="s">
        <v>286</v>
      </c>
      <c r="E499" s="116" t="s">
        <v>75</v>
      </c>
      <c r="F499" s="46">
        <v>0</v>
      </c>
    </row>
    <row r="500" spans="1:6" ht="14.25" thickTop="1" thickBot="1" x14ac:dyDescent="0.25">
      <c r="A500" s="138" t="s">
        <v>83</v>
      </c>
      <c r="B500" s="139" t="s">
        <v>16</v>
      </c>
      <c r="C500" s="139"/>
      <c r="D500" s="139"/>
      <c r="E500" s="139"/>
      <c r="F500" s="111">
        <f t="shared" ref="F500:F501" si="7">SUM(F501)</f>
        <v>0</v>
      </c>
    </row>
    <row r="501" spans="1:6" ht="13.5" hidden="1" thickTop="1" x14ac:dyDescent="0.2">
      <c r="A501" s="55" t="s">
        <v>441</v>
      </c>
      <c r="B501" s="38" t="s">
        <v>16</v>
      </c>
      <c r="C501" s="38" t="s">
        <v>12</v>
      </c>
      <c r="D501" s="31"/>
      <c r="E501" s="31"/>
      <c r="F501" s="73">
        <f t="shared" si="7"/>
        <v>0</v>
      </c>
    </row>
    <row r="502" spans="1:6" ht="48" hidden="1" x14ac:dyDescent="0.2">
      <c r="A502" s="62" t="s">
        <v>341</v>
      </c>
      <c r="B502" s="31" t="s">
        <v>16</v>
      </c>
      <c r="C502" s="31" t="s">
        <v>12</v>
      </c>
      <c r="D502" s="31" t="s">
        <v>97</v>
      </c>
      <c r="E502" s="31"/>
      <c r="F502" s="73">
        <f>SUM(F503)</f>
        <v>0</v>
      </c>
    </row>
    <row r="503" spans="1:6" ht="34.5" hidden="1" customHeight="1" x14ac:dyDescent="0.2">
      <c r="A503" s="52" t="s">
        <v>111</v>
      </c>
      <c r="B503" s="31" t="s">
        <v>16</v>
      </c>
      <c r="C503" s="31" t="s">
        <v>12</v>
      </c>
      <c r="D503" s="90" t="s">
        <v>116</v>
      </c>
      <c r="E503" s="90"/>
      <c r="F503" s="73">
        <f>SUM(F504)</f>
        <v>0</v>
      </c>
    </row>
    <row r="504" spans="1:6" ht="24" hidden="1" x14ac:dyDescent="0.2">
      <c r="A504" s="52" t="s">
        <v>112</v>
      </c>
      <c r="B504" s="31" t="s">
        <v>16</v>
      </c>
      <c r="C504" s="31" t="s">
        <v>12</v>
      </c>
      <c r="D504" s="90" t="s">
        <v>114</v>
      </c>
      <c r="E504" s="90"/>
      <c r="F504" s="73">
        <f>SUM(F505)</f>
        <v>0</v>
      </c>
    </row>
    <row r="505" spans="1:6" hidden="1" x14ac:dyDescent="0.2">
      <c r="A505" s="52" t="s">
        <v>217</v>
      </c>
      <c r="B505" s="31" t="s">
        <v>16</v>
      </c>
      <c r="C505" s="31" t="s">
        <v>12</v>
      </c>
      <c r="D505" s="90" t="s">
        <v>218</v>
      </c>
      <c r="E505" s="90"/>
      <c r="F505" s="73">
        <f>SUM(F506)</f>
        <v>0</v>
      </c>
    </row>
    <row r="506" spans="1:6" ht="13.5" hidden="1" thickBot="1" x14ac:dyDescent="0.25">
      <c r="A506" s="28" t="s">
        <v>83</v>
      </c>
      <c r="B506" s="129" t="s">
        <v>16</v>
      </c>
      <c r="C506" s="129" t="s">
        <v>12</v>
      </c>
      <c r="D506" s="129" t="s">
        <v>218</v>
      </c>
      <c r="E506" s="129" t="s">
        <v>84</v>
      </c>
      <c r="F506" s="39">
        <v>0</v>
      </c>
    </row>
    <row r="507" spans="1:6" ht="25.5" thickTop="1" thickBot="1" x14ac:dyDescent="0.25">
      <c r="A507" s="138" t="s">
        <v>250</v>
      </c>
      <c r="B507" s="139" t="s">
        <v>56</v>
      </c>
      <c r="C507" s="139"/>
      <c r="D507" s="139"/>
      <c r="E507" s="139"/>
      <c r="F507" s="111">
        <f>SUM(F508)</f>
        <v>1871.8</v>
      </c>
    </row>
    <row r="508" spans="1:6" ht="36.75" thickTop="1" x14ac:dyDescent="0.2">
      <c r="A508" s="141" t="s">
        <v>440</v>
      </c>
      <c r="B508" s="142" t="s">
        <v>56</v>
      </c>
      <c r="C508" s="142" t="s">
        <v>12</v>
      </c>
      <c r="D508" s="143"/>
      <c r="E508" s="143"/>
      <c r="F508" s="144">
        <f t="shared" ref="F508:F512" si="8">SUM(F509)</f>
        <v>1871.8</v>
      </c>
    </row>
    <row r="509" spans="1:6" ht="48" x14ac:dyDescent="0.2">
      <c r="A509" s="62" t="s">
        <v>341</v>
      </c>
      <c r="B509" s="145" t="s">
        <v>56</v>
      </c>
      <c r="C509" s="145" t="s">
        <v>12</v>
      </c>
      <c r="D509" s="31" t="s">
        <v>97</v>
      </c>
      <c r="E509" s="145"/>
      <c r="F509" s="96">
        <f t="shared" si="8"/>
        <v>1871.8</v>
      </c>
    </row>
    <row r="510" spans="1:6" ht="24" x14ac:dyDescent="0.2">
      <c r="A510" s="52" t="s">
        <v>111</v>
      </c>
      <c r="B510" s="145" t="s">
        <v>56</v>
      </c>
      <c r="C510" s="145" t="s">
        <v>12</v>
      </c>
      <c r="D510" s="90" t="s">
        <v>116</v>
      </c>
      <c r="E510" s="145"/>
      <c r="F510" s="96">
        <f t="shared" si="8"/>
        <v>1871.8</v>
      </c>
    </row>
    <row r="511" spans="1:6" ht="24" x14ac:dyDescent="0.2">
      <c r="A511" s="52" t="s">
        <v>112</v>
      </c>
      <c r="B511" s="145" t="s">
        <v>56</v>
      </c>
      <c r="C511" s="145" t="s">
        <v>12</v>
      </c>
      <c r="D511" s="90" t="s">
        <v>114</v>
      </c>
      <c r="E511" s="145"/>
      <c r="F511" s="96">
        <f t="shared" si="8"/>
        <v>1871.8</v>
      </c>
    </row>
    <row r="512" spans="1:6" ht="24" x14ac:dyDescent="0.2">
      <c r="A512" s="34" t="s">
        <v>303</v>
      </c>
      <c r="B512" s="145" t="s">
        <v>56</v>
      </c>
      <c r="C512" s="145" t="s">
        <v>12</v>
      </c>
      <c r="D512" s="145" t="s">
        <v>219</v>
      </c>
      <c r="E512" s="145"/>
      <c r="F512" s="96">
        <f t="shared" si="8"/>
        <v>1871.8</v>
      </c>
    </row>
    <row r="513" spans="1:6" ht="13.5" thickBot="1" x14ac:dyDescent="0.25">
      <c r="A513" s="28" t="s">
        <v>26</v>
      </c>
      <c r="B513" s="146" t="s">
        <v>56</v>
      </c>
      <c r="C513" s="146" t="s">
        <v>12</v>
      </c>
      <c r="D513" s="146" t="s">
        <v>219</v>
      </c>
      <c r="E513" s="146" t="s">
        <v>80</v>
      </c>
      <c r="F513" s="32">
        <v>1871.8</v>
      </c>
    </row>
    <row r="514" spans="1:6" ht="14.25" thickTop="1" thickBot="1" x14ac:dyDescent="0.25">
      <c r="A514" s="84" t="s">
        <v>70</v>
      </c>
      <c r="B514" s="147">
        <v>96</v>
      </c>
      <c r="C514" s="147"/>
      <c r="D514" s="147"/>
      <c r="E514" s="147"/>
      <c r="F514" s="148">
        <f>SUM(F10,F132,F139,F156,F213,F283,F403,F422,F482,F500,F507)</f>
        <v>103249.40000000001</v>
      </c>
    </row>
    <row r="515" spans="1:6" ht="13.5" thickTop="1" x14ac:dyDescent="0.2">
      <c r="B515" s="150"/>
      <c r="C515" s="151"/>
    </row>
    <row r="516" spans="1:6" x14ac:dyDescent="0.2">
      <c r="B516" s="150"/>
      <c r="C516" s="151"/>
    </row>
  </sheetData>
  <mergeCells count="8">
    <mergeCell ref="A1:F1"/>
    <mergeCell ref="A2:F2"/>
    <mergeCell ref="A3:F3"/>
    <mergeCell ref="A4:F4"/>
    <mergeCell ref="A8:A9"/>
    <mergeCell ref="B8:E8"/>
    <mergeCell ref="F8:F9"/>
    <mergeCell ref="A6:F6"/>
  </mergeCells>
  <pageMargins left="0.59055118110236227" right="0.19685039370078741" top="0" bottom="0" header="0.51181102362204722" footer="0.51181102362204722"/>
  <pageSetup paperSize="9" scale="8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1"/>
  <sheetViews>
    <sheetView topLeftCell="A50" zoomScale="99" zoomScaleNormal="99" workbookViewId="0">
      <selection activeCell="G5" sqref="G5"/>
    </sheetView>
  </sheetViews>
  <sheetFormatPr defaultRowHeight="12.75" x14ac:dyDescent="0.2"/>
  <cols>
    <col min="1" max="1" width="61.7109375" style="78" customWidth="1"/>
    <col min="2" max="2" width="15.7109375" style="79" customWidth="1"/>
    <col min="3" max="3" width="9.140625" style="78"/>
    <col min="4" max="4" width="11.85546875" style="78" customWidth="1"/>
  </cols>
  <sheetData>
    <row r="1" spans="1:4" x14ac:dyDescent="0.2">
      <c r="A1" s="188" t="s">
        <v>436</v>
      </c>
      <c r="B1" s="188"/>
      <c r="C1" s="188"/>
      <c r="D1" s="188"/>
    </row>
    <row r="2" spans="1:4" x14ac:dyDescent="0.2">
      <c r="A2" s="188" t="s">
        <v>514</v>
      </c>
      <c r="B2" s="188"/>
      <c r="C2" s="188"/>
      <c r="D2" s="188"/>
    </row>
    <row r="3" spans="1:4" x14ac:dyDescent="0.2">
      <c r="A3" s="188" t="s">
        <v>515</v>
      </c>
      <c r="B3" s="188"/>
      <c r="C3" s="188"/>
      <c r="D3" s="188"/>
    </row>
    <row r="4" spans="1:4" x14ac:dyDescent="0.2">
      <c r="A4" s="188" t="s">
        <v>520</v>
      </c>
      <c r="B4" s="188"/>
      <c r="C4" s="188"/>
      <c r="D4" s="188"/>
    </row>
    <row r="5" spans="1:4" ht="61.5" customHeight="1" x14ac:dyDescent="0.2">
      <c r="A5" s="190" t="s">
        <v>517</v>
      </c>
      <c r="B5" s="190"/>
      <c r="C5" s="190"/>
      <c r="D5" s="190"/>
    </row>
    <row r="6" spans="1:4" ht="13.5" thickBot="1" x14ac:dyDescent="0.25">
      <c r="A6" s="11"/>
      <c r="B6" s="12"/>
      <c r="C6" s="11"/>
      <c r="D6" s="13" t="s">
        <v>61</v>
      </c>
    </row>
    <row r="7" spans="1:4" ht="13.5" thickBot="1" x14ac:dyDescent="0.25">
      <c r="A7" s="14" t="s">
        <v>229</v>
      </c>
      <c r="B7" s="14" t="s">
        <v>220</v>
      </c>
      <c r="C7" s="15" t="s">
        <v>227</v>
      </c>
      <c r="D7" s="15" t="s">
        <v>228</v>
      </c>
    </row>
    <row r="8" spans="1:4" ht="48.75" customHeight="1" x14ac:dyDescent="0.2">
      <c r="A8" s="16" t="s">
        <v>351</v>
      </c>
      <c r="B8" s="17" t="s">
        <v>136</v>
      </c>
      <c r="C8" s="18"/>
      <c r="D8" s="19">
        <f>SUM(D9,D79)</f>
        <v>65863.399999999994</v>
      </c>
    </row>
    <row r="9" spans="1:4" ht="24" x14ac:dyDescent="0.2">
      <c r="A9" s="20" t="s">
        <v>162</v>
      </c>
      <c r="B9" s="21" t="s">
        <v>165</v>
      </c>
      <c r="C9" s="22"/>
      <c r="D9" s="23">
        <f>SUM(D10,D23,D59,D76)</f>
        <v>65597.399999999994</v>
      </c>
    </row>
    <row r="10" spans="1:4" x14ac:dyDescent="0.2">
      <c r="A10" s="24" t="s">
        <v>163</v>
      </c>
      <c r="B10" s="25" t="s">
        <v>166</v>
      </c>
      <c r="C10" s="22"/>
      <c r="D10" s="23">
        <f>SUM(D11,D17,D19,D21,D13,D15)</f>
        <v>15460.9</v>
      </c>
    </row>
    <row r="11" spans="1:4" ht="24" x14ac:dyDescent="0.2">
      <c r="A11" s="26" t="s">
        <v>164</v>
      </c>
      <c r="B11" s="27" t="s">
        <v>167</v>
      </c>
      <c r="C11" s="22"/>
      <c r="D11" s="23">
        <f>SUM(D12)</f>
        <v>3859.1</v>
      </c>
    </row>
    <row r="12" spans="1:4" ht="24" x14ac:dyDescent="0.2">
      <c r="A12" s="28" t="s">
        <v>82</v>
      </c>
      <c r="B12" s="25" t="s">
        <v>167</v>
      </c>
      <c r="C12" s="29">
        <v>600</v>
      </c>
      <c r="D12" s="23">
        <v>3859.1</v>
      </c>
    </row>
    <row r="13" spans="1:4" ht="24" hidden="1" x14ac:dyDescent="0.2">
      <c r="A13" s="30" t="s">
        <v>329</v>
      </c>
      <c r="B13" s="31" t="s">
        <v>389</v>
      </c>
      <c r="C13" s="31"/>
      <c r="D13" s="32">
        <f>SUM(D14)</f>
        <v>0</v>
      </c>
    </row>
    <row r="14" spans="1:4" ht="24" hidden="1" x14ac:dyDescent="0.2">
      <c r="A14" s="28" t="s">
        <v>82</v>
      </c>
      <c r="B14" s="33" t="s">
        <v>389</v>
      </c>
      <c r="C14" s="33" t="s">
        <v>79</v>
      </c>
      <c r="D14" s="32"/>
    </row>
    <row r="15" spans="1:4" ht="36" hidden="1" x14ac:dyDescent="0.2">
      <c r="A15" s="30" t="s">
        <v>340</v>
      </c>
      <c r="B15" s="31" t="s">
        <v>374</v>
      </c>
      <c r="C15" s="31"/>
      <c r="D15" s="32">
        <f>SUM(D16)</f>
        <v>0</v>
      </c>
    </row>
    <row r="16" spans="1:4" ht="24" hidden="1" x14ac:dyDescent="0.2">
      <c r="A16" s="28" t="s">
        <v>82</v>
      </c>
      <c r="B16" s="33" t="s">
        <v>374</v>
      </c>
      <c r="C16" s="33" t="s">
        <v>79</v>
      </c>
      <c r="D16" s="32"/>
    </row>
    <row r="17" spans="1:4" ht="60" x14ac:dyDescent="0.2">
      <c r="A17" s="26" t="s">
        <v>168</v>
      </c>
      <c r="B17" s="27" t="s">
        <v>169</v>
      </c>
      <c r="C17" s="22"/>
      <c r="D17" s="23">
        <f>SUM(D18)</f>
        <v>69</v>
      </c>
    </row>
    <row r="18" spans="1:4" ht="24" x14ac:dyDescent="0.2">
      <c r="A18" s="28" t="s">
        <v>82</v>
      </c>
      <c r="B18" s="25" t="s">
        <v>169</v>
      </c>
      <c r="C18" s="29">
        <v>600</v>
      </c>
      <c r="D18" s="23">
        <v>69</v>
      </c>
    </row>
    <row r="19" spans="1:4" ht="61.5" customHeight="1" x14ac:dyDescent="0.2">
      <c r="A19" s="34" t="s">
        <v>256</v>
      </c>
      <c r="B19" s="27" t="s">
        <v>170</v>
      </c>
      <c r="C19" s="22"/>
      <c r="D19" s="23">
        <f>SUM(D20)</f>
        <v>11532.8</v>
      </c>
    </row>
    <row r="20" spans="1:4" ht="24" x14ac:dyDescent="0.2">
      <c r="A20" s="28" t="s">
        <v>82</v>
      </c>
      <c r="B20" s="25" t="s">
        <v>170</v>
      </c>
      <c r="C20" s="29">
        <v>600</v>
      </c>
      <c r="D20" s="23">
        <v>11532.8</v>
      </c>
    </row>
    <row r="21" spans="1:4" ht="24" hidden="1" x14ac:dyDescent="0.2">
      <c r="A21" s="26" t="s">
        <v>171</v>
      </c>
      <c r="B21" s="27" t="s">
        <v>172</v>
      </c>
      <c r="C21" s="22"/>
      <c r="D21" s="23">
        <f>SUM(D22)</f>
        <v>0</v>
      </c>
    </row>
    <row r="22" spans="1:4" ht="24" hidden="1" x14ac:dyDescent="0.2">
      <c r="A22" s="28" t="s">
        <v>82</v>
      </c>
      <c r="B22" s="25" t="s">
        <v>172</v>
      </c>
      <c r="C22" s="29">
        <v>600</v>
      </c>
      <c r="D22" s="23">
        <v>0</v>
      </c>
    </row>
    <row r="23" spans="1:4" x14ac:dyDescent="0.2">
      <c r="A23" s="24" t="s">
        <v>173</v>
      </c>
      <c r="B23" s="25" t="s">
        <v>174</v>
      </c>
      <c r="C23" s="22"/>
      <c r="D23" s="23">
        <f>SUM(D24,D28,D32,D34,D42,D44,D46,D49,D51,D36,D26,D55,D57,D53,D30,D38,D40)</f>
        <v>39496.599999999991</v>
      </c>
    </row>
    <row r="24" spans="1:4" ht="24" x14ac:dyDescent="0.2">
      <c r="A24" s="26" t="s">
        <v>164</v>
      </c>
      <c r="B24" s="27" t="s">
        <v>175</v>
      </c>
      <c r="C24" s="22"/>
      <c r="D24" s="23">
        <f>SUM(D25)</f>
        <v>8237.5</v>
      </c>
    </row>
    <row r="25" spans="1:4" ht="24" x14ac:dyDescent="0.2">
      <c r="A25" s="28" t="s">
        <v>82</v>
      </c>
      <c r="B25" s="25" t="s">
        <v>175</v>
      </c>
      <c r="C25" s="29">
        <v>600</v>
      </c>
      <c r="D25" s="23">
        <v>8237.5</v>
      </c>
    </row>
    <row r="26" spans="1:4" ht="24" x14ac:dyDescent="0.2">
      <c r="A26" s="30" t="s">
        <v>360</v>
      </c>
      <c r="B26" s="31" t="s">
        <v>359</v>
      </c>
      <c r="C26" s="31"/>
      <c r="D26" s="32">
        <f>SUM(D27)</f>
        <v>143</v>
      </c>
    </row>
    <row r="27" spans="1:4" ht="24" customHeight="1" x14ac:dyDescent="0.2">
      <c r="A27" s="28" t="s">
        <v>82</v>
      </c>
      <c r="B27" s="33" t="s">
        <v>359</v>
      </c>
      <c r="C27" s="33" t="s">
        <v>79</v>
      </c>
      <c r="D27" s="32">
        <v>143</v>
      </c>
    </row>
    <row r="28" spans="1:4" ht="24" hidden="1" x14ac:dyDescent="0.2">
      <c r="A28" s="30" t="s">
        <v>329</v>
      </c>
      <c r="B28" s="31" t="s">
        <v>330</v>
      </c>
      <c r="C28" s="31"/>
      <c r="D28" s="32">
        <f>SUM(D29)</f>
        <v>0</v>
      </c>
    </row>
    <row r="29" spans="1:4" ht="24" hidden="1" x14ac:dyDescent="0.2">
      <c r="A29" s="28" t="s">
        <v>82</v>
      </c>
      <c r="B29" s="33" t="s">
        <v>330</v>
      </c>
      <c r="C29" s="33" t="s">
        <v>79</v>
      </c>
      <c r="D29" s="32"/>
    </row>
    <row r="30" spans="1:4" ht="24" hidden="1" x14ac:dyDescent="0.2">
      <c r="A30" s="30" t="s">
        <v>464</v>
      </c>
      <c r="B30" s="31" t="s">
        <v>463</v>
      </c>
      <c r="C30" s="31"/>
      <c r="D30" s="32">
        <f>SUM(D31)</f>
        <v>0</v>
      </c>
    </row>
    <row r="31" spans="1:4" ht="24" hidden="1" x14ac:dyDescent="0.2">
      <c r="A31" s="28" t="s">
        <v>82</v>
      </c>
      <c r="B31" s="33" t="s">
        <v>463</v>
      </c>
      <c r="C31" s="33" t="s">
        <v>79</v>
      </c>
      <c r="D31" s="32"/>
    </row>
    <row r="32" spans="1:4" ht="24" x14ac:dyDescent="0.2">
      <c r="A32" s="30" t="s">
        <v>293</v>
      </c>
      <c r="B32" s="31" t="s">
        <v>292</v>
      </c>
      <c r="C32" s="31"/>
      <c r="D32" s="32">
        <f>SUM(D33)</f>
        <v>40</v>
      </c>
    </row>
    <row r="33" spans="1:4" ht="24" x14ac:dyDescent="0.2">
      <c r="A33" s="28" t="s">
        <v>117</v>
      </c>
      <c r="B33" s="33" t="s">
        <v>292</v>
      </c>
      <c r="C33" s="33" t="s">
        <v>75</v>
      </c>
      <c r="D33" s="32">
        <v>40</v>
      </c>
    </row>
    <row r="34" spans="1:4" x14ac:dyDescent="0.2">
      <c r="A34" s="30" t="s">
        <v>259</v>
      </c>
      <c r="B34" s="31" t="s">
        <v>260</v>
      </c>
      <c r="C34" s="31"/>
      <c r="D34" s="32">
        <f>SUM(D35:D35)</f>
        <v>52</v>
      </c>
    </row>
    <row r="35" spans="1:4" ht="21" customHeight="1" x14ac:dyDescent="0.2">
      <c r="A35" s="28" t="s">
        <v>117</v>
      </c>
      <c r="B35" s="33" t="s">
        <v>260</v>
      </c>
      <c r="C35" s="33" t="s">
        <v>75</v>
      </c>
      <c r="D35" s="32">
        <v>52</v>
      </c>
    </row>
    <row r="36" spans="1:4" ht="36" hidden="1" customHeight="1" x14ac:dyDescent="0.2">
      <c r="A36" s="30" t="s">
        <v>340</v>
      </c>
      <c r="B36" s="31" t="s">
        <v>336</v>
      </c>
      <c r="C36" s="31"/>
      <c r="D36" s="32">
        <f>SUM(D37)</f>
        <v>0</v>
      </c>
    </row>
    <row r="37" spans="1:4" ht="24" hidden="1" x14ac:dyDescent="0.2">
      <c r="A37" s="28" t="s">
        <v>82</v>
      </c>
      <c r="B37" s="33" t="s">
        <v>336</v>
      </c>
      <c r="C37" s="33" t="s">
        <v>79</v>
      </c>
      <c r="D37" s="32"/>
    </row>
    <row r="38" spans="1:4" ht="24" hidden="1" x14ac:dyDescent="0.2">
      <c r="A38" s="35" t="s">
        <v>486</v>
      </c>
      <c r="B38" s="31" t="s">
        <v>487</v>
      </c>
      <c r="C38" s="31"/>
      <c r="D38" s="32">
        <f>SUM(D39)</f>
        <v>0</v>
      </c>
    </row>
    <row r="39" spans="1:4" ht="24" hidden="1" x14ac:dyDescent="0.2">
      <c r="A39" s="28" t="s">
        <v>82</v>
      </c>
      <c r="B39" s="33" t="s">
        <v>487</v>
      </c>
      <c r="C39" s="33" t="s">
        <v>79</v>
      </c>
      <c r="D39" s="32"/>
    </row>
    <row r="40" spans="1:4" ht="36" hidden="1" x14ac:dyDescent="0.2">
      <c r="A40" s="34" t="s">
        <v>489</v>
      </c>
      <c r="B40" s="31" t="s">
        <v>488</v>
      </c>
      <c r="C40" s="31"/>
      <c r="D40" s="32">
        <f>SUM(D41)</f>
        <v>0</v>
      </c>
    </row>
    <row r="41" spans="1:4" ht="24" hidden="1" x14ac:dyDescent="0.2">
      <c r="A41" s="28" t="s">
        <v>82</v>
      </c>
      <c r="B41" s="33" t="s">
        <v>488</v>
      </c>
      <c r="C41" s="33" t="s">
        <v>79</v>
      </c>
      <c r="D41" s="32"/>
    </row>
    <row r="42" spans="1:4" ht="24" x14ac:dyDescent="0.2">
      <c r="A42" s="36" t="s">
        <v>323</v>
      </c>
      <c r="B42" s="27" t="s">
        <v>176</v>
      </c>
      <c r="C42" s="22"/>
      <c r="D42" s="23">
        <f>SUM(D43)</f>
        <v>573.29999999999995</v>
      </c>
    </row>
    <row r="43" spans="1:4" ht="24" x14ac:dyDescent="0.2">
      <c r="A43" s="28" t="s">
        <v>82</v>
      </c>
      <c r="B43" s="25" t="s">
        <v>176</v>
      </c>
      <c r="C43" s="29">
        <v>600</v>
      </c>
      <c r="D43" s="23">
        <v>573.29999999999995</v>
      </c>
    </row>
    <row r="44" spans="1:4" ht="25.5" customHeight="1" x14ac:dyDescent="0.2">
      <c r="A44" s="30" t="s">
        <v>242</v>
      </c>
      <c r="B44" s="37" t="s">
        <v>287</v>
      </c>
      <c r="C44" s="33"/>
      <c r="D44" s="32">
        <f>SUM(D45)</f>
        <v>500</v>
      </c>
    </row>
    <row r="45" spans="1:4" ht="24" x14ac:dyDescent="0.2">
      <c r="A45" s="28" t="s">
        <v>82</v>
      </c>
      <c r="B45" s="3" t="s">
        <v>287</v>
      </c>
      <c r="C45" s="33" t="s">
        <v>79</v>
      </c>
      <c r="D45" s="32">
        <v>500</v>
      </c>
    </row>
    <row r="46" spans="1:4" ht="63" customHeight="1" x14ac:dyDescent="0.2">
      <c r="A46" s="34" t="s">
        <v>256</v>
      </c>
      <c r="B46" s="27" t="s">
        <v>177</v>
      </c>
      <c r="C46" s="22"/>
      <c r="D46" s="23">
        <f>SUM(D47:D48)</f>
        <v>26512.6</v>
      </c>
    </row>
    <row r="47" spans="1:4" ht="24" x14ac:dyDescent="0.2">
      <c r="A47" s="28" t="s">
        <v>117</v>
      </c>
      <c r="B47" s="25" t="s">
        <v>177</v>
      </c>
      <c r="C47" s="29">
        <v>200</v>
      </c>
      <c r="D47" s="23">
        <v>1191.8</v>
      </c>
    </row>
    <row r="48" spans="1:4" ht="24" x14ac:dyDescent="0.2">
      <c r="A48" s="28" t="s">
        <v>82</v>
      </c>
      <c r="B48" s="25" t="s">
        <v>177</v>
      </c>
      <c r="C48" s="29">
        <v>600</v>
      </c>
      <c r="D48" s="23">
        <v>25320.799999999999</v>
      </c>
    </row>
    <row r="49" spans="1:4" ht="36" x14ac:dyDescent="0.2">
      <c r="A49" s="26" t="s">
        <v>178</v>
      </c>
      <c r="B49" s="27" t="s">
        <v>179</v>
      </c>
      <c r="C49" s="22"/>
      <c r="D49" s="23">
        <f>SUM(D50)</f>
        <v>255</v>
      </c>
    </row>
    <row r="50" spans="1:4" ht="23.25" customHeight="1" x14ac:dyDescent="0.2">
      <c r="A50" s="28" t="s">
        <v>82</v>
      </c>
      <c r="B50" s="25" t="s">
        <v>179</v>
      </c>
      <c r="C50" s="29">
        <v>600</v>
      </c>
      <c r="D50" s="23">
        <v>255</v>
      </c>
    </row>
    <row r="51" spans="1:4" ht="24" hidden="1" x14ac:dyDescent="0.2">
      <c r="A51" s="34" t="s">
        <v>301</v>
      </c>
      <c r="B51" s="31" t="s">
        <v>300</v>
      </c>
      <c r="C51" s="31"/>
      <c r="D51" s="32">
        <f>SUM(D52)</f>
        <v>0</v>
      </c>
    </row>
    <row r="52" spans="1:4" ht="24" hidden="1" x14ac:dyDescent="0.2">
      <c r="A52" s="28" t="s">
        <v>82</v>
      </c>
      <c r="B52" s="33" t="s">
        <v>300</v>
      </c>
      <c r="C52" s="33" t="s">
        <v>79</v>
      </c>
      <c r="D52" s="32"/>
    </row>
    <row r="53" spans="1:4" ht="48" hidden="1" x14ac:dyDescent="0.2">
      <c r="A53" s="30" t="s">
        <v>434</v>
      </c>
      <c r="B53" s="31" t="s">
        <v>435</v>
      </c>
      <c r="C53" s="31"/>
      <c r="D53" s="32">
        <f>SUM(D54)</f>
        <v>0</v>
      </c>
    </row>
    <row r="54" spans="1:4" ht="24" hidden="1" x14ac:dyDescent="0.2">
      <c r="A54" s="28" t="s">
        <v>82</v>
      </c>
      <c r="B54" s="33" t="s">
        <v>435</v>
      </c>
      <c r="C54" s="33" t="s">
        <v>79</v>
      </c>
      <c r="D54" s="32">
        <v>0</v>
      </c>
    </row>
    <row r="55" spans="1:4" ht="36" x14ac:dyDescent="0.2">
      <c r="A55" s="30" t="s">
        <v>337</v>
      </c>
      <c r="B55" s="37" t="s">
        <v>338</v>
      </c>
      <c r="C55" s="33"/>
      <c r="D55" s="32">
        <f>SUM(D56)</f>
        <v>982.7</v>
      </c>
    </row>
    <row r="56" spans="1:4" ht="24" x14ac:dyDescent="0.2">
      <c r="A56" s="28" t="s">
        <v>82</v>
      </c>
      <c r="B56" s="3" t="s">
        <v>338</v>
      </c>
      <c r="C56" s="33" t="s">
        <v>79</v>
      </c>
      <c r="D56" s="32">
        <v>982.7</v>
      </c>
    </row>
    <row r="57" spans="1:4" ht="24" x14ac:dyDescent="0.2">
      <c r="A57" s="34" t="s">
        <v>328</v>
      </c>
      <c r="B57" s="31" t="s">
        <v>375</v>
      </c>
      <c r="C57" s="31"/>
      <c r="D57" s="32">
        <f>SUM(D58)</f>
        <v>2200.5</v>
      </c>
    </row>
    <row r="58" spans="1:4" ht="24" x14ac:dyDescent="0.2">
      <c r="A58" s="28" t="s">
        <v>82</v>
      </c>
      <c r="B58" s="33" t="s">
        <v>375</v>
      </c>
      <c r="C58" s="33" t="s">
        <v>79</v>
      </c>
      <c r="D58" s="32">
        <v>2200.5</v>
      </c>
    </row>
    <row r="59" spans="1:4" x14ac:dyDescent="0.2">
      <c r="A59" s="24" t="s">
        <v>180</v>
      </c>
      <c r="B59" s="25" t="s">
        <v>181</v>
      </c>
      <c r="C59" s="22"/>
      <c r="D59" s="23">
        <f>SUM(D60,D64,D74,D68,D66,D62,D70,D72)</f>
        <v>10584.7</v>
      </c>
    </row>
    <row r="60" spans="1:4" ht="24" x14ac:dyDescent="0.2">
      <c r="A60" s="26" t="s">
        <v>164</v>
      </c>
      <c r="B60" s="27" t="s">
        <v>182</v>
      </c>
      <c r="C60" s="22"/>
      <c r="D60" s="23">
        <f>SUM(D61)</f>
        <v>10082.6</v>
      </c>
    </row>
    <row r="61" spans="1:4" ht="24" x14ac:dyDescent="0.2">
      <c r="A61" s="28" t="s">
        <v>82</v>
      </c>
      <c r="B61" s="25" t="s">
        <v>182</v>
      </c>
      <c r="C61" s="29">
        <v>600</v>
      </c>
      <c r="D61" s="23">
        <v>10082.6</v>
      </c>
    </row>
    <row r="62" spans="1:4" ht="24" x14ac:dyDescent="0.2">
      <c r="A62" s="30" t="s">
        <v>293</v>
      </c>
      <c r="B62" s="31" t="s">
        <v>294</v>
      </c>
      <c r="C62" s="31"/>
      <c r="D62" s="32">
        <f>SUM(D63)</f>
        <v>0</v>
      </c>
    </row>
    <row r="63" spans="1:4" ht="24" x14ac:dyDescent="0.2">
      <c r="A63" s="28" t="s">
        <v>82</v>
      </c>
      <c r="B63" s="33" t="s">
        <v>294</v>
      </c>
      <c r="C63" s="33" t="s">
        <v>79</v>
      </c>
      <c r="D63" s="32">
        <v>0</v>
      </c>
    </row>
    <row r="64" spans="1:4" x14ac:dyDescent="0.2">
      <c r="A64" s="30" t="s">
        <v>259</v>
      </c>
      <c r="B64" s="31" t="s">
        <v>268</v>
      </c>
      <c r="C64" s="31"/>
      <c r="D64" s="32">
        <f>SUM(D65)</f>
        <v>49.6</v>
      </c>
    </row>
    <row r="65" spans="1:4" ht="24" x14ac:dyDescent="0.2">
      <c r="A65" s="28" t="s">
        <v>82</v>
      </c>
      <c r="B65" s="33" t="s">
        <v>268</v>
      </c>
      <c r="C65" s="33" t="s">
        <v>79</v>
      </c>
      <c r="D65" s="32">
        <v>49.6</v>
      </c>
    </row>
    <row r="66" spans="1:4" ht="24" x14ac:dyDescent="0.2">
      <c r="A66" s="30" t="s">
        <v>298</v>
      </c>
      <c r="B66" s="31" t="s">
        <v>299</v>
      </c>
      <c r="C66" s="38"/>
      <c r="D66" s="39">
        <f t="shared" ref="D66" si="0">SUM(D67)</f>
        <v>23.5</v>
      </c>
    </row>
    <row r="67" spans="1:4" ht="24" x14ac:dyDescent="0.2">
      <c r="A67" s="28" t="s">
        <v>82</v>
      </c>
      <c r="B67" s="33" t="s">
        <v>299</v>
      </c>
      <c r="C67" s="3" t="s">
        <v>79</v>
      </c>
      <c r="D67" s="39">
        <v>23.5</v>
      </c>
    </row>
    <row r="68" spans="1:4" ht="36" x14ac:dyDescent="0.2">
      <c r="A68" s="30" t="s">
        <v>340</v>
      </c>
      <c r="B68" s="31" t="s">
        <v>339</v>
      </c>
      <c r="C68" s="31"/>
      <c r="D68" s="32">
        <f>SUM(D69)</f>
        <v>0</v>
      </c>
    </row>
    <row r="69" spans="1:4" ht="24" x14ac:dyDescent="0.2">
      <c r="A69" s="28" t="s">
        <v>82</v>
      </c>
      <c r="B69" s="33" t="s">
        <v>339</v>
      </c>
      <c r="C69" s="33" t="s">
        <v>79</v>
      </c>
      <c r="D69" s="32"/>
    </row>
    <row r="70" spans="1:4" ht="24" x14ac:dyDescent="0.2">
      <c r="A70" s="30" t="s">
        <v>467</v>
      </c>
      <c r="B70" s="31" t="s">
        <v>465</v>
      </c>
      <c r="C70" s="31"/>
      <c r="D70" s="32">
        <f>SUM(D71)</f>
        <v>0</v>
      </c>
    </row>
    <row r="71" spans="1:4" ht="24" x14ac:dyDescent="0.2">
      <c r="A71" s="28" t="s">
        <v>82</v>
      </c>
      <c r="B71" s="33" t="s">
        <v>465</v>
      </c>
      <c r="C71" s="33" t="s">
        <v>79</v>
      </c>
      <c r="D71" s="32"/>
    </row>
    <row r="72" spans="1:4" ht="24" x14ac:dyDescent="0.2">
      <c r="A72" s="30" t="s">
        <v>468</v>
      </c>
      <c r="B72" s="31" t="s">
        <v>466</v>
      </c>
      <c r="C72" s="31"/>
      <c r="D72" s="32">
        <f>SUM(D73)</f>
        <v>0</v>
      </c>
    </row>
    <row r="73" spans="1:4" ht="24" x14ac:dyDescent="0.2">
      <c r="A73" s="28" t="s">
        <v>82</v>
      </c>
      <c r="B73" s="33" t="s">
        <v>466</v>
      </c>
      <c r="C73" s="33" t="s">
        <v>79</v>
      </c>
      <c r="D73" s="32"/>
    </row>
    <row r="74" spans="1:4" ht="61.5" customHeight="1" x14ac:dyDescent="0.2">
      <c r="A74" s="34" t="s">
        <v>256</v>
      </c>
      <c r="B74" s="27" t="s">
        <v>255</v>
      </c>
      <c r="C74" s="22"/>
      <c r="D74" s="32">
        <f>SUM(D75)</f>
        <v>429</v>
      </c>
    </row>
    <row r="75" spans="1:4" ht="24" x14ac:dyDescent="0.2">
      <c r="A75" s="28" t="s">
        <v>82</v>
      </c>
      <c r="B75" s="25" t="s">
        <v>255</v>
      </c>
      <c r="C75" s="29">
        <v>600</v>
      </c>
      <c r="D75" s="32">
        <v>429</v>
      </c>
    </row>
    <row r="76" spans="1:4" hidden="1" x14ac:dyDescent="0.2">
      <c r="A76" s="30" t="s">
        <v>381</v>
      </c>
      <c r="B76" s="31" t="s">
        <v>382</v>
      </c>
      <c r="C76" s="33"/>
      <c r="D76" s="32">
        <f>SUM(D77)</f>
        <v>55.2</v>
      </c>
    </row>
    <row r="77" spans="1:4" ht="36" x14ac:dyDescent="0.2">
      <c r="A77" s="30" t="s">
        <v>510</v>
      </c>
      <c r="B77" s="31" t="s">
        <v>509</v>
      </c>
      <c r="C77" s="31"/>
      <c r="D77" s="32">
        <f>SUM(D78)</f>
        <v>55.2</v>
      </c>
    </row>
    <row r="78" spans="1:4" ht="24" x14ac:dyDescent="0.2">
      <c r="A78" s="28" t="s">
        <v>82</v>
      </c>
      <c r="B78" s="33" t="s">
        <v>509</v>
      </c>
      <c r="C78" s="33" t="s">
        <v>79</v>
      </c>
      <c r="D78" s="32">
        <v>55.2</v>
      </c>
    </row>
    <row r="79" spans="1:4" x14ac:dyDescent="0.2">
      <c r="A79" s="20" t="s">
        <v>190</v>
      </c>
      <c r="B79" s="21" t="s">
        <v>137</v>
      </c>
      <c r="C79" s="22"/>
      <c r="D79" s="23">
        <f>SUM(D80,D87)</f>
        <v>266</v>
      </c>
    </row>
    <row r="80" spans="1:4" x14ac:dyDescent="0.2">
      <c r="A80" s="24" t="s">
        <v>135</v>
      </c>
      <c r="B80" s="25" t="s">
        <v>138</v>
      </c>
      <c r="C80" s="22"/>
      <c r="D80" s="23">
        <f>SUM(D81,D83,D85)</f>
        <v>240.5</v>
      </c>
    </row>
    <row r="81" spans="1:4" ht="24" x14ac:dyDescent="0.2">
      <c r="A81" s="26" t="s">
        <v>191</v>
      </c>
      <c r="B81" s="27" t="s">
        <v>192</v>
      </c>
      <c r="C81" s="22"/>
      <c r="D81" s="23">
        <f>SUM(D82)</f>
        <v>203.5</v>
      </c>
    </row>
    <row r="82" spans="1:4" ht="24" x14ac:dyDescent="0.2">
      <c r="A82" s="28" t="s">
        <v>82</v>
      </c>
      <c r="B82" s="25" t="s">
        <v>192</v>
      </c>
      <c r="C82" s="29">
        <v>600</v>
      </c>
      <c r="D82" s="23">
        <v>203.5</v>
      </c>
    </row>
    <row r="83" spans="1:4" x14ac:dyDescent="0.2">
      <c r="A83" s="30" t="s">
        <v>276</v>
      </c>
      <c r="B83" s="40" t="s">
        <v>277</v>
      </c>
      <c r="C83" s="41"/>
      <c r="D83" s="39">
        <f>SUM(D84)</f>
        <v>37</v>
      </c>
    </row>
    <row r="84" spans="1:4" ht="24" x14ac:dyDescent="0.2">
      <c r="A84" s="28" t="s">
        <v>82</v>
      </c>
      <c r="B84" s="41" t="s">
        <v>277</v>
      </c>
      <c r="C84" s="41" t="s">
        <v>79</v>
      </c>
      <c r="D84" s="39">
        <v>37</v>
      </c>
    </row>
    <row r="85" spans="1:4" ht="24" x14ac:dyDescent="0.2">
      <c r="A85" s="30" t="s">
        <v>432</v>
      </c>
      <c r="B85" s="40" t="s">
        <v>433</v>
      </c>
      <c r="C85" s="31"/>
      <c r="D85" s="39">
        <f>SUM(D86)</f>
        <v>0</v>
      </c>
    </row>
    <row r="86" spans="1:4" ht="24" x14ac:dyDescent="0.2">
      <c r="A86" s="28" t="s">
        <v>82</v>
      </c>
      <c r="B86" s="41" t="s">
        <v>433</v>
      </c>
      <c r="C86" s="3" t="s">
        <v>79</v>
      </c>
      <c r="D86" s="39"/>
    </row>
    <row r="87" spans="1:4" ht="24" x14ac:dyDescent="0.2">
      <c r="A87" s="30" t="s">
        <v>278</v>
      </c>
      <c r="B87" s="31" t="s">
        <v>279</v>
      </c>
      <c r="C87" s="33"/>
      <c r="D87" s="32">
        <f>SUM(D88)</f>
        <v>25.5</v>
      </c>
    </row>
    <row r="88" spans="1:4" x14ac:dyDescent="0.2">
      <c r="A88" s="30" t="s">
        <v>280</v>
      </c>
      <c r="B88" s="31" t="s">
        <v>281</v>
      </c>
      <c r="C88" s="33"/>
      <c r="D88" s="32">
        <f>SUM(D89)</f>
        <v>25.5</v>
      </c>
    </row>
    <row r="89" spans="1:4" ht="24" x14ac:dyDescent="0.2">
      <c r="A89" s="28" t="s">
        <v>82</v>
      </c>
      <c r="B89" s="31" t="s">
        <v>281</v>
      </c>
      <c r="C89" s="33" t="s">
        <v>79</v>
      </c>
      <c r="D89" s="32">
        <v>25.5</v>
      </c>
    </row>
    <row r="90" spans="1:4" ht="24" x14ac:dyDescent="0.2">
      <c r="A90" s="42" t="s">
        <v>346</v>
      </c>
      <c r="B90" s="43" t="s">
        <v>158</v>
      </c>
      <c r="C90" s="44"/>
      <c r="D90" s="45">
        <f>SUM(D91)</f>
        <v>12711.7</v>
      </c>
    </row>
    <row r="91" spans="1:4" ht="24" x14ac:dyDescent="0.2">
      <c r="A91" s="20" t="s">
        <v>156</v>
      </c>
      <c r="B91" s="21" t="s">
        <v>159</v>
      </c>
      <c r="C91" s="22"/>
      <c r="D91" s="23">
        <f>SUM(D92,D99,D102,D107)</f>
        <v>12711.7</v>
      </c>
    </row>
    <row r="92" spans="1:4" ht="24" x14ac:dyDescent="0.2">
      <c r="A92" s="24" t="s">
        <v>193</v>
      </c>
      <c r="B92" s="25" t="s">
        <v>194</v>
      </c>
      <c r="C92" s="22"/>
      <c r="D92" s="23">
        <f>SUM(D93,D95,D97)</f>
        <v>10211.700000000001</v>
      </c>
    </row>
    <row r="93" spans="1:4" ht="24" x14ac:dyDescent="0.2">
      <c r="A93" s="26" t="s">
        <v>196</v>
      </c>
      <c r="B93" s="27" t="s">
        <v>195</v>
      </c>
      <c r="C93" s="22"/>
      <c r="D93" s="23">
        <f>SUM(D94)</f>
        <v>9222</v>
      </c>
    </row>
    <row r="94" spans="1:4" ht="25.5" customHeight="1" x14ac:dyDescent="0.2">
      <c r="A94" s="28" t="s">
        <v>82</v>
      </c>
      <c r="B94" s="25" t="s">
        <v>195</v>
      </c>
      <c r="C94" s="29">
        <v>600</v>
      </c>
      <c r="D94" s="23">
        <v>9222</v>
      </c>
    </row>
    <row r="95" spans="1:4" hidden="1" x14ac:dyDescent="0.2">
      <c r="A95" s="30" t="s">
        <v>241</v>
      </c>
      <c r="B95" s="31" t="s">
        <v>240</v>
      </c>
      <c r="C95" s="37"/>
      <c r="D95" s="39">
        <f>SUM(D96)</f>
        <v>0</v>
      </c>
    </row>
    <row r="96" spans="1:4" ht="24" hidden="1" x14ac:dyDescent="0.2">
      <c r="A96" s="28" t="s">
        <v>82</v>
      </c>
      <c r="B96" s="33" t="s">
        <v>240</v>
      </c>
      <c r="C96" s="3" t="s">
        <v>79</v>
      </c>
      <c r="D96" s="39">
        <v>0</v>
      </c>
    </row>
    <row r="97" spans="1:4" ht="24" x14ac:dyDescent="0.2">
      <c r="A97" s="30" t="s">
        <v>504</v>
      </c>
      <c r="B97" s="31" t="s">
        <v>503</v>
      </c>
      <c r="C97" s="33"/>
      <c r="D97" s="39">
        <f>SUM(D98)</f>
        <v>989.7</v>
      </c>
    </row>
    <row r="98" spans="1:4" ht="24" x14ac:dyDescent="0.2">
      <c r="A98" s="28" t="s">
        <v>82</v>
      </c>
      <c r="B98" s="33" t="s">
        <v>503</v>
      </c>
      <c r="C98" s="33" t="s">
        <v>79</v>
      </c>
      <c r="D98" s="39">
        <v>989.7</v>
      </c>
    </row>
    <row r="99" spans="1:4" x14ac:dyDescent="0.2">
      <c r="A99" s="28" t="s">
        <v>507</v>
      </c>
      <c r="B99" s="31" t="s">
        <v>505</v>
      </c>
      <c r="C99" s="33"/>
      <c r="D99" s="39">
        <f>SUM(D100)</f>
        <v>2500</v>
      </c>
    </row>
    <row r="100" spans="1:4" x14ac:dyDescent="0.2">
      <c r="A100" s="30" t="s">
        <v>508</v>
      </c>
      <c r="B100" s="31" t="s">
        <v>506</v>
      </c>
      <c r="C100" s="33"/>
      <c r="D100" s="39">
        <f>SUM(D101)</f>
        <v>2500</v>
      </c>
    </row>
    <row r="101" spans="1:4" ht="24" x14ac:dyDescent="0.2">
      <c r="A101" s="28" t="s">
        <v>82</v>
      </c>
      <c r="B101" s="33" t="s">
        <v>506</v>
      </c>
      <c r="C101" s="33" t="s">
        <v>79</v>
      </c>
      <c r="D101" s="39">
        <v>2500</v>
      </c>
    </row>
    <row r="102" spans="1:4" ht="24" x14ac:dyDescent="0.2">
      <c r="A102" s="24" t="s">
        <v>157</v>
      </c>
      <c r="B102" s="25" t="s">
        <v>160</v>
      </c>
      <c r="C102" s="22"/>
      <c r="D102" s="23">
        <f>SUM(D103,D105)</f>
        <v>0</v>
      </c>
    </row>
    <row r="103" spans="1:4" ht="48" x14ac:dyDescent="0.2">
      <c r="A103" s="26" t="s">
        <v>304</v>
      </c>
      <c r="B103" s="27" t="s">
        <v>161</v>
      </c>
      <c r="C103" s="22"/>
      <c r="D103" s="23">
        <f>SUM(D104)</f>
        <v>0</v>
      </c>
    </row>
    <row r="104" spans="1:4" x14ac:dyDescent="0.2">
      <c r="A104" s="28" t="s">
        <v>26</v>
      </c>
      <c r="B104" s="25" t="s">
        <v>161</v>
      </c>
      <c r="C104" s="29">
        <v>500</v>
      </c>
      <c r="D104" s="23">
        <v>0</v>
      </c>
    </row>
    <row r="105" spans="1:4" ht="36" x14ac:dyDescent="0.2">
      <c r="A105" s="30" t="s">
        <v>418</v>
      </c>
      <c r="B105" s="31" t="s">
        <v>317</v>
      </c>
      <c r="C105" s="33"/>
      <c r="D105" s="39">
        <f>SUM(D106)</f>
        <v>0</v>
      </c>
    </row>
    <row r="106" spans="1:4" x14ac:dyDescent="0.2">
      <c r="A106" s="28" t="s">
        <v>26</v>
      </c>
      <c r="B106" s="33" t="s">
        <v>317</v>
      </c>
      <c r="C106" s="33" t="s">
        <v>80</v>
      </c>
      <c r="D106" s="46">
        <v>0</v>
      </c>
    </row>
    <row r="107" spans="1:4" ht="24" x14ac:dyDescent="0.2">
      <c r="A107" s="28" t="s">
        <v>493</v>
      </c>
      <c r="B107" s="40" t="s">
        <v>495</v>
      </c>
      <c r="C107" s="3"/>
      <c r="D107" s="39">
        <f>SUM(D108)</f>
        <v>0</v>
      </c>
    </row>
    <row r="108" spans="1:4" x14ac:dyDescent="0.2">
      <c r="A108" s="30" t="s">
        <v>497</v>
      </c>
      <c r="B108" s="40" t="s">
        <v>494</v>
      </c>
      <c r="C108" s="3"/>
      <c r="D108" s="39">
        <f>SUM(D109)</f>
        <v>0</v>
      </c>
    </row>
    <row r="109" spans="1:4" x14ac:dyDescent="0.2">
      <c r="A109" s="28" t="s">
        <v>26</v>
      </c>
      <c r="B109" s="41" t="s">
        <v>494</v>
      </c>
      <c r="C109" s="3" t="s">
        <v>80</v>
      </c>
      <c r="D109" s="39">
        <v>0</v>
      </c>
    </row>
    <row r="110" spans="1:4" ht="38.25" customHeight="1" x14ac:dyDescent="0.2">
      <c r="A110" s="42" t="s">
        <v>354</v>
      </c>
      <c r="B110" s="43" t="s">
        <v>311</v>
      </c>
      <c r="C110" s="44"/>
      <c r="D110" s="45">
        <f>SUM(D111,D126)</f>
        <v>183</v>
      </c>
    </row>
    <row r="111" spans="1:4" ht="24" hidden="1" x14ac:dyDescent="0.2">
      <c r="A111" s="47" t="s">
        <v>370</v>
      </c>
      <c r="B111" s="31" t="s">
        <v>367</v>
      </c>
      <c r="C111" s="33"/>
      <c r="D111" s="39">
        <f>SUM(D112)</f>
        <v>0</v>
      </c>
    </row>
    <row r="112" spans="1:4" hidden="1" x14ac:dyDescent="0.2">
      <c r="A112" s="47" t="s">
        <v>371</v>
      </c>
      <c r="B112" s="31" t="s">
        <v>366</v>
      </c>
      <c r="C112" s="33"/>
      <c r="D112" s="39">
        <f>SUM(D113,D115,D117,D119,D121,D123)</f>
        <v>0</v>
      </c>
    </row>
    <row r="113" spans="1:4" ht="24" hidden="1" x14ac:dyDescent="0.2">
      <c r="A113" s="48" t="s">
        <v>407</v>
      </c>
      <c r="B113" s="40" t="s">
        <v>408</v>
      </c>
      <c r="C113" s="3"/>
      <c r="D113" s="39">
        <f>SUM(D114)</f>
        <v>0</v>
      </c>
    </row>
    <row r="114" spans="1:4" ht="24" hidden="1" x14ac:dyDescent="0.2">
      <c r="A114" s="28" t="s">
        <v>117</v>
      </c>
      <c r="B114" s="49" t="s">
        <v>408</v>
      </c>
      <c r="C114" s="50" t="s">
        <v>75</v>
      </c>
      <c r="D114" s="51">
        <v>0</v>
      </c>
    </row>
    <row r="115" spans="1:4" ht="36" hidden="1" x14ac:dyDescent="0.2">
      <c r="A115" s="48" t="s">
        <v>409</v>
      </c>
      <c r="B115" s="40" t="s">
        <v>410</v>
      </c>
      <c r="C115" s="3"/>
      <c r="D115" s="39">
        <f>SUM(D116)</f>
        <v>0</v>
      </c>
    </row>
    <row r="116" spans="1:4" ht="24" hidden="1" x14ac:dyDescent="0.2">
      <c r="A116" s="28" t="s">
        <v>117</v>
      </c>
      <c r="B116" s="49" t="s">
        <v>410</v>
      </c>
      <c r="C116" s="50" t="s">
        <v>75</v>
      </c>
      <c r="D116" s="51">
        <v>0</v>
      </c>
    </row>
    <row r="117" spans="1:4" ht="48" hidden="1" customHeight="1" x14ac:dyDescent="0.2">
      <c r="A117" s="30" t="s">
        <v>372</v>
      </c>
      <c r="B117" s="31" t="s">
        <v>368</v>
      </c>
      <c r="C117" s="33"/>
      <c r="D117" s="39">
        <f>SUM(D118)</f>
        <v>0</v>
      </c>
    </row>
    <row r="118" spans="1:4" ht="24" hidden="1" x14ac:dyDescent="0.2">
      <c r="A118" s="28" t="s">
        <v>117</v>
      </c>
      <c r="B118" s="33" t="s">
        <v>368</v>
      </c>
      <c r="C118" s="33" t="s">
        <v>75</v>
      </c>
      <c r="D118" s="39"/>
    </row>
    <row r="119" spans="1:4" ht="60" hidden="1" x14ac:dyDescent="0.2">
      <c r="A119" s="52" t="s">
        <v>373</v>
      </c>
      <c r="B119" s="31" t="s">
        <v>369</v>
      </c>
      <c r="C119" s="33"/>
      <c r="D119" s="39">
        <f>SUM(D120)</f>
        <v>0</v>
      </c>
    </row>
    <row r="120" spans="1:4" ht="24" hidden="1" customHeight="1" x14ac:dyDescent="0.2">
      <c r="A120" s="28" t="s">
        <v>117</v>
      </c>
      <c r="B120" s="33" t="s">
        <v>369</v>
      </c>
      <c r="C120" s="33" t="s">
        <v>75</v>
      </c>
      <c r="D120" s="39"/>
    </row>
    <row r="121" spans="1:4" ht="24" hidden="1" x14ac:dyDescent="0.2">
      <c r="A121" s="30" t="s">
        <v>386</v>
      </c>
      <c r="B121" s="31" t="s">
        <v>415</v>
      </c>
      <c r="C121" s="33"/>
      <c r="D121" s="39">
        <f>SUM(D122)</f>
        <v>0</v>
      </c>
    </row>
    <row r="122" spans="1:4" hidden="1" x14ac:dyDescent="0.2">
      <c r="A122" s="28" t="s">
        <v>26</v>
      </c>
      <c r="B122" s="33" t="s">
        <v>415</v>
      </c>
      <c r="C122" s="33" t="s">
        <v>80</v>
      </c>
      <c r="D122" s="39"/>
    </row>
    <row r="123" spans="1:4" ht="24" hidden="1" x14ac:dyDescent="0.2">
      <c r="A123" s="34" t="s">
        <v>462</v>
      </c>
      <c r="B123" s="31" t="s">
        <v>458</v>
      </c>
      <c r="C123" s="33"/>
      <c r="D123" s="46">
        <f>SUM(D124)</f>
        <v>0</v>
      </c>
    </row>
    <row r="124" spans="1:4" ht="36" hidden="1" x14ac:dyDescent="0.2">
      <c r="A124" s="30" t="s">
        <v>460</v>
      </c>
      <c r="B124" s="31" t="s">
        <v>459</v>
      </c>
      <c r="C124" s="33"/>
      <c r="D124" s="46">
        <f>SUM(D125)</f>
        <v>0</v>
      </c>
    </row>
    <row r="125" spans="1:4" hidden="1" x14ac:dyDescent="0.2">
      <c r="A125" s="28" t="s">
        <v>26</v>
      </c>
      <c r="B125" s="33" t="s">
        <v>459</v>
      </c>
      <c r="C125" s="33" t="s">
        <v>80</v>
      </c>
      <c r="D125" s="46"/>
    </row>
    <row r="126" spans="1:4" hidden="1" x14ac:dyDescent="0.2">
      <c r="A126" s="47" t="s">
        <v>312</v>
      </c>
      <c r="B126" s="31" t="s">
        <v>313</v>
      </c>
      <c r="C126" s="33"/>
      <c r="D126" s="39">
        <f>SUM(D127)</f>
        <v>183</v>
      </c>
    </row>
    <row r="127" spans="1:4" hidden="1" x14ac:dyDescent="0.2">
      <c r="A127" s="47" t="s">
        <v>314</v>
      </c>
      <c r="B127" s="31" t="s">
        <v>315</v>
      </c>
      <c r="C127" s="33"/>
      <c r="D127" s="39">
        <f>SUM(D128)</f>
        <v>183</v>
      </c>
    </row>
    <row r="128" spans="1:4" x14ac:dyDescent="0.2">
      <c r="A128" s="30" t="s">
        <v>322</v>
      </c>
      <c r="B128" s="31" t="s">
        <v>316</v>
      </c>
      <c r="C128" s="33"/>
      <c r="D128" s="39">
        <f>SUM(D129)</f>
        <v>183</v>
      </c>
    </row>
    <row r="129" spans="1:4" x14ac:dyDescent="0.2">
      <c r="A129" s="28" t="s">
        <v>26</v>
      </c>
      <c r="B129" s="33" t="s">
        <v>316</v>
      </c>
      <c r="C129" s="33" t="s">
        <v>80</v>
      </c>
      <c r="D129" s="39">
        <v>183</v>
      </c>
    </row>
    <row r="130" spans="1:4" ht="36" x14ac:dyDescent="0.2">
      <c r="A130" s="53" t="s">
        <v>342</v>
      </c>
      <c r="B130" s="43" t="s">
        <v>236</v>
      </c>
      <c r="C130" s="54"/>
      <c r="D130" s="45">
        <f>SUM(D131,D142,D146)</f>
        <v>100.6</v>
      </c>
    </row>
    <row r="131" spans="1:4" ht="24" hidden="1" x14ac:dyDescent="0.2">
      <c r="A131" s="55" t="s">
        <v>233</v>
      </c>
      <c r="B131" s="21" t="s">
        <v>237</v>
      </c>
      <c r="C131" s="29"/>
      <c r="D131" s="23">
        <f>SUM(D132)</f>
        <v>3</v>
      </c>
    </row>
    <row r="132" spans="1:4" ht="24" hidden="1" x14ac:dyDescent="0.2">
      <c r="A132" s="52" t="s">
        <v>234</v>
      </c>
      <c r="B132" s="25" t="s">
        <v>238</v>
      </c>
      <c r="C132" s="29"/>
      <c r="D132" s="23">
        <f>SUM(D133,D135,D137,D140)</f>
        <v>3</v>
      </c>
    </row>
    <row r="133" spans="1:4" hidden="1" x14ac:dyDescent="0.2">
      <c r="A133" s="52" t="s">
        <v>254</v>
      </c>
      <c r="B133" s="31" t="s">
        <v>253</v>
      </c>
      <c r="C133" s="38"/>
      <c r="D133" s="23">
        <f>SUM(D134)</f>
        <v>0</v>
      </c>
    </row>
    <row r="134" spans="1:4" ht="24" hidden="1" x14ac:dyDescent="0.2">
      <c r="A134" s="28" t="s">
        <v>82</v>
      </c>
      <c r="B134" s="33" t="s">
        <v>253</v>
      </c>
      <c r="C134" s="33" t="s">
        <v>79</v>
      </c>
      <c r="D134" s="23">
        <v>0</v>
      </c>
    </row>
    <row r="135" spans="1:4" ht="24" x14ac:dyDescent="0.2">
      <c r="A135" s="52" t="s">
        <v>235</v>
      </c>
      <c r="B135" s="25" t="s">
        <v>239</v>
      </c>
      <c r="C135" s="29"/>
      <c r="D135" s="23">
        <f>SUM(D136)</f>
        <v>3</v>
      </c>
    </row>
    <row r="136" spans="1:4" ht="24" x14ac:dyDescent="0.2">
      <c r="A136" s="28" t="s">
        <v>82</v>
      </c>
      <c r="B136" s="25" t="s">
        <v>239</v>
      </c>
      <c r="C136" s="29">
        <v>600</v>
      </c>
      <c r="D136" s="23">
        <v>3</v>
      </c>
    </row>
    <row r="137" spans="1:4" ht="24" x14ac:dyDescent="0.2">
      <c r="A137" s="30" t="s">
        <v>306</v>
      </c>
      <c r="B137" s="31" t="s">
        <v>307</v>
      </c>
      <c r="C137" s="38"/>
      <c r="D137" s="39">
        <f>SUM(D138:D139)</f>
        <v>0</v>
      </c>
    </row>
    <row r="138" spans="1:4" ht="36" x14ac:dyDescent="0.2">
      <c r="A138" s="28" t="s">
        <v>72</v>
      </c>
      <c r="B138" s="33" t="s">
        <v>307</v>
      </c>
      <c r="C138" s="33" t="s">
        <v>74</v>
      </c>
      <c r="D138" s="39">
        <v>0</v>
      </c>
    </row>
    <row r="139" spans="1:4" ht="24" x14ac:dyDescent="0.2">
      <c r="A139" s="28" t="s">
        <v>117</v>
      </c>
      <c r="B139" s="33" t="s">
        <v>307</v>
      </c>
      <c r="C139" s="33" t="s">
        <v>75</v>
      </c>
      <c r="D139" s="39">
        <v>0</v>
      </c>
    </row>
    <row r="140" spans="1:4" ht="24" x14ac:dyDescent="0.2">
      <c r="A140" s="30" t="s">
        <v>412</v>
      </c>
      <c r="B140" s="31" t="s">
        <v>411</v>
      </c>
      <c r="C140" s="38"/>
      <c r="D140" s="39">
        <f>SUM(D141)</f>
        <v>0</v>
      </c>
    </row>
    <row r="141" spans="1:4" ht="24" x14ac:dyDescent="0.2">
      <c r="A141" s="28" t="s">
        <v>117</v>
      </c>
      <c r="B141" s="33" t="s">
        <v>411</v>
      </c>
      <c r="C141" s="33" t="s">
        <v>75</v>
      </c>
      <c r="D141" s="39">
        <v>0</v>
      </c>
    </row>
    <row r="142" spans="1:4" ht="24" x14ac:dyDescent="0.2">
      <c r="A142" s="56" t="s">
        <v>284</v>
      </c>
      <c r="B142" s="38" t="s">
        <v>272</v>
      </c>
      <c r="C142" s="37"/>
      <c r="D142" s="57">
        <f t="shared" ref="D142:D144" si="1">SUM(D143)</f>
        <v>0</v>
      </c>
    </row>
    <row r="143" spans="1:4" x14ac:dyDescent="0.2">
      <c r="A143" s="30" t="s">
        <v>271</v>
      </c>
      <c r="B143" s="31" t="s">
        <v>273</v>
      </c>
      <c r="C143" s="37"/>
      <c r="D143" s="57">
        <f t="shared" si="1"/>
        <v>0</v>
      </c>
    </row>
    <row r="144" spans="1:4" ht="24" x14ac:dyDescent="0.2">
      <c r="A144" s="30" t="s">
        <v>305</v>
      </c>
      <c r="B144" s="31" t="s">
        <v>274</v>
      </c>
      <c r="C144" s="37"/>
      <c r="D144" s="57">
        <f t="shared" si="1"/>
        <v>0</v>
      </c>
    </row>
    <row r="145" spans="1:4" x14ac:dyDescent="0.2">
      <c r="A145" s="28" t="s">
        <v>26</v>
      </c>
      <c r="B145" s="33" t="s">
        <v>274</v>
      </c>
      <c r="C145" s="3" t="s">
        <v>80</v>
      </c>
      <c r="D145" s="57">
        <v>0</v>
      </c>
    </row>
    <row r="146" spans="1:4" x14ac:dyDescent="0.2">
      <c r="A146" s="56" t="s">
        <v>485</v>
      </c>
      <c r="B146" s="31" t="s">
        <v>481</v>
      </c>
      <c r="C146" s="37"/>
      <c r="D146" s="57">
        <f t="shared" ref="D146:D148" si="2">SUM(D147)</f>
        <v>97.6</v>
      </c>
    </row>
    <row r="147" spans="1:4" x14ac:dyDescent="0.2">
      <c r="A147" s="30" t="s">
        <v>484</v>
      </c>
      <c r="B147" s="31" t="s">
        <v>482</v>
      </c>
      <c r="C147" s="37"/>
      <c r="D147" s="57">
        <f t="shared" si="2"/>
        <v>97.6</v>
      </c>
    </row>
    <row r="148" spans="1:4" ht="36" x14ac:dyDescent="0.2">
      <c r="A148" s="30" t="s">
        <v>483</v>
      </c>
      <c r="B148" s="31" t="s">
        <v>490</v>
      </c>
      <c r="C148" s="37"/>
      <c r="D148" s="57">
        <f t="shared" si="2"/>
        <v>97.6</v>
      </c>
    </row>
    <row r="149" spans="1:4" ht="24" x14ac:dyDescent="0.2">
      <c r="A149" s="28" t="s">
        <v>82</v>
      </c>
      <c r="B149" s="33" t="s">
        <v>490</v>
      </c>
      <c r="C149" s="3" t="s">
        <v>79</v>
      </c>
      <c r="D149" s="57">
        <v>97.6</v>
      </c>
    </row>
    <row r="150" spans="1:4" ht="36" x14ac:dyDescent="0.2">
      <c r="A150" s="58" t="s">
        <v>356</v>
      </c>
      <c r="B150" s="43" t="s">
        <v>150</v>
      </c>
      <c r="C150" s="44"/>
      <c r="D150" s="45">
        <f>SUM(D151)</f>
        <v>529.6</v>
      </c>
    </row>
    <row r="151" spans="1:4" ht="24" x14ac:dyDescent="0.2">
      <c r="A151" s="20" t="s">
        <v>148</v>
      </c>
      <c r="B151" s="21" t="s">
        <v>151</v>
      </c>
      <c r="C151" s="22"/>
      <c r="D151" s="23">
        <f>SUM(D152,D175)</f>
        <v>529.6</v>
      </c>
    </row>
    <row r="152" spans="1:4" ht="24" x14ac:dyDescent="0.2">
      <c r="A152" s="24" t="s">
        <v>149</v>
      </c>
      <c r="B152" s="25" t="s">
        <v>153</v>
      </c>
      <c r="C152" s="22"/>
      <c r="D152" s="23">
        <f>SUM(D153,D159,D161,D163,D165,D171,D169,D167,D173,D155,D157)</f>
        <v>529.6</v>
      </c>
    </row>
    <row r="153" spans="1:4" ht="24" x14ac:dyDescent="0.2">
      <c r="A153" s="26" t="s">
        <v>258</v>
      </c>
      <c r="B153" s="27" t="s">
        <v>154</v>
      </c>
      <c r="C153" s="22"/>
      <c r="D153" s="23">
        <f>SUM(D154)</f>
        <v>119.1</v>
      </c>
    </row>
    <row r="154" spans="1:4" ht="24" x14ac:dyDescent="0.2">
      <c r="A154" s="28" t="s">
        <v>117</v>
      </c>
      <c r="B154" s="25" t="s">
        <v>154</v>
      </c>
      <c r="C154" s="29">
        <v>200</v>
      </c>
      <c r="D154" s="23">
        <v>119.1</v>
      </c>
    </row>
    <row r="155" spans="1:4" ht="24" hidden="1" x14ac:dyDescent="0.2">
      <c r="A155" s="47" t="s">
        <v>492</v>
      </c>
      <c r="B155" s="31" t="s">
        <v>491</v>
      </c>
      <c r="C155" s="33"/>
      <c r="D155" s="39">
        <f>SUM(D156)</f>
        <v>0</v>
      </c>
    </row>
    <row r="156" spans="1:4" ht="24" hidden="1" x14ac:dyDescent="0.2">
      <c r="A156" s="28" t="s">
        <v>117</v>
      </c>
      <c r="B156" s="33" t="s">
        <v>491</v>
      </c>
      <c r="C156" s="33" t="s">
        <v>75</v>
      </c>
      <c r="D156" s="39">
        <v>0</v>
      </c>
    </row>
    <row r="157" spans="1:4" hidden="1" x14ac:dyDescent="0.2">
      <c r="A157" s="47" t="s">
        <v>500</v>
      </c>
      <c r="B157" s="31" t="s">
        <v>499</v>
      </c>
      <c r="C157" s="33"/>
      <c r="D157" s="39">
        <f>SUM(D158)</f>
        <v>0</v>
      </c>
    </row>
    <row r="158" spans="1:4" ht="24" hidden="1" customHeight="1" x14ac:dyDescent="0.2">
      <c r="A158" s="28" t="s">
        <v>117</v>
      </c>
      <c r="B158" s="33" t="s">
        <v>499</v>
      </c>
      <c r="C158" s="33" t="s">
        <v>75</v>
      </c>
      <c r="D158" s="39">
        <v>0</v>
      </c>
    </row>
    <row r="159" spans="1:4" ht="36" hidden="1" x14ac:dyDescent="0.2">
      <c r="A159" s="30" t="s">
        <v>420</v>
      </c>
      <c r="B159" s="31" t="s">
        <v>419</v>
      </c>
      <c r="C159" s="33"/>
      <c r="D159" s="39">
        <f>SUM(D160)</f>
        <v>0</v>
      </c>
    </row>
    <row r="160" spans="1:4" hidden="1" x14ac:dyDescent="0.2">
      <c r="A160" s="28" t="s">
        <v>26</v>
      </c>
      <c r="B160" s="33" t="s">
        <v>419</v>
      </c>
      <c r="C160" s="33" t="s">
        <v>80</v>
      </c>
      <c r="D160" s="39"/>
    </row>
    <row r="161" spans="1:4" ht="48" hidden="1" customHeight="1" x14ac:dyDescent="0.2">
      <c r="A161" s="30" t="s">
        <v>361</v>
      </c>
      <c r="B161" s="27" t="s">
        <v>362</v>
      </c>
      <c r="C161" s="33"/>
      <c r="D161" s="39">
        <f>SUM(D162)</f>
        <v>0</v>
      </c>
    </row>
    <row r="162" spans="1:4" ht="24" hidden="1" x14ac:dyDescent="0.2">
      <c r="A162" s="28" t="s">
        <v>363</v>
      </c>
      <c r="B162" s="25" t="s">
        <v>362</v>
      </c>
      <c r="C162" s="33" t="s">
        <v>297</v>
      </c>
      <c r="D162" s="39"/>
    </row>
    <row r="163" spans="1:4" ht="48" hidden="1" x14ac:dyDescent="0.2">
      <c r="A163" s="30" t="s">
        <v>364</v>
      </c>
      <c r="B163" s="27" t="s">
        <v>365</v>
      </c>
      <c r="C163" s="33"/>
      <c r="D163" s="39">
        <f>SUM(D164)</f>
        <v>0</v>
      </c>
    </row>
    <row r="164" spans="1:4" ht="24" hidden="1" x14ac:dyDescent="0.2">
      <c r="A164" s="28" t="s">
        <v>363</v>
      </c>
      <c r="B164" s="25" t="s">
        <v>365</v>
      </c>
      <c r="C164" s="33" t="s">
        <v>297</v>
      </c>
      <c r="D164" s="39">
        <v>0</v>
      </c>
    </row>
    <row r="165" spans="1:4" ht="36" x14ac:dyDescent="0.2">
      <c r="A165" s="26" t="s">
        <v>152</v>
      </c>
      <c r="B165" s="27" t="s">
        <v>155</v>
      </c>
      <c r="C165" s="22"/>
      <c r="D165" s="23">
        <f>SUM(D166)</f>
        <v>410.5</v>
      </c>
    </row>
    <row r="166" spans="1:4" x14ac:dyDescent="0.2">
      <c r="A166" s="28" t="s">
        <v>26</v>
      </c>
      <c r="B166" s="25" t="s">
        <v>155</v>
      </c>
      <c r="C166" s="29">
        <v>500</v>
      </c>
      <c r="D166" s="23">
        <v>410.5</v>
      </c>
    </row>
    <row r="167" spans="1:4" ht="1.5" customHeight="1" x14ac:dyDescent="0.2">
      <c r="A167" s="30" t="s">
        <v>417</v>
      </c>
      <c r="B167" s="31" t="s">
        <v>416</v>
      </c>
      <c r="C167" s="33"/>
      <c r="D167" s="39">
        <f>SUM(D168)</f>
        <v>0</v>
      </c>
    </row>
    <row r="168" spans="1:4" hidden="1" x14ac:dyDescent="0.2">
      <c r="A168" s="28" t="s">
        <v>26</v>
      </c>
      <c r="B168" s="33" t="s">
        <v>416</v>
      </c>
      <c r="C168" s="33" t="s">
        <v>80</v>
      </c>
      <c r="D168" s="39"/>
    </row>
    <row r="169" spans="1:4" hidden="1" x14ac:dyDescent="0.2">
      <c r="A169" s="30" t="s">
        <v>399</v>
      </c>
      <c r="B169" s="27" t="s">
        <v>398</v>
      </c>
      <c r="C169" s="33"/>
      <c r="D169" s="39">
        <f>SUM(D170)</f>
        <v>0</v>
      </c>
    </row>
    <row r="170" spans="1:4" hidden="1" x14ac:dyDescent="0.2">
      <c r="A170" s="28" t="s">
        <v>73</v>
      </c>
      <c r="B170" s="25" t="s">
        <v>398</v>
      </c>
      <c r="C170" s="33" t="s">
        <v>76</v>
      </c>
      <c r="D170" s="39"/>
    </row>
    <row r="171" spans="1:4" ht="24" hidden="1" x14ac:dyDescent="0.2">
      <c r="A171" s="30" t="s">
        <v>288</v>
      </c>
      <c r="B171" s="27" t="s">
        <v>289</v>
      </c>
      <c r="C171" s="33"/>
      <c r="D171" s="39">
        <f>SUM(D172)</f>
        <v>0</v>
      </c>
    </row>
    <row r="172" spans="1:4" hidden="1" x14ac:dyDescent="0.2">
      <c r="A172" s="28" t="s">
        <v>73</v>
      </c>
      <c r="B172" s="25" t="s">
        <v>289</v>
      </c>
      <c r="C172" s="33" t="s">
        <v>76</v>
      </c>
      <c r="D172" s="39">
        <v>0</v>
      </c>
    </row>
    <row r="173" spans="1:4" ht="24" hidden="1" x14ac:dyDescent="0.2">
      <c r="A173" s="30" t="s">
        <v>422</v>
      </c>
      <c r="B173" s="27" t="s">
        <v>421</v>
      </c>
      <c r="C173" s="33"/>
      <c r="D173" s="39">
        <f>SUM(D174)</f>
        <v>0</v>
      </c>
    </row>
    <row r="174" spans="1:4" ht="12.75" hidden="1" customHeight="1" x14ac:dyDescent="0.2">
      <c r="A174" s="28" t="s">
        <v>73</v>
      </c>
      <c r="B174" s="25" t="s">
        <v>421</v>
      </c>
      <c r="C174" s="33" t="s">
        <v>76</v>
      </c>
      <c r="D174" s="39"/>
    </row>
    <row r="175" spans="1:4" ht="24" hidden="1" x14ac:dyDescent="0.2">
      <c r="A175" s="47" t="s">
        <v>385</v>
      </c>
      <c r="B175" s="31" t="s">
        <v>395</v>
      </c>
      <c r="C175" s="33"/>
      <c r="D175" s="39">
        <f>SUM(D176,D178)</f>
        <v>0</v>
      </c>
    </row>
    <row r="176" spans="1:4" ht="24" hidden="1" x14ac:dyDescent="0.2">
      <c r="A176" s="30" t="s">
        <v>387</v>
      </c>
      <c r="B176" s="31" t="s">
        <v>396</v>
      </c>
      <c r="C176" s="33"/>
      <c r="D176" s="39">
        <f>SUM(D177)</f>
        <v>0</v>
      </c>
    </row>
    <row r="177" spans="1:4" hidden="1" x14ac:dyDescent="0.2">
      <c r="A177" s="28" t="s">
        <v>26</v>
      </c>
      <c r="B177" s="33" t="s">
        <v>396</v>
      </c>
      <c r="C177" s="33" t="s">
        <v>80</v>
      </c>
      <c r="D177" s="39"/>
    </row>
    <row r="178" spans="1:4" ht="36" hidden="1" x14ac:dyDescent="0.2">
      <c r="A178" s="30" t="s">
        <v>388</v>
      </c>
      <c r="B178" s="31" t="s">
        <v>397</v>
      </c>
      <c r="C178" s="33"/>
      <c r="D178" s="39">
        <f>SUM(D179)</f>
        <v>0</v>
      </c>
    </row>
    <row r="179" spans="1:4" hidden="1" x14ac:dyDescent="0.2">
      <c r="A179" s="28" t="s">
        <v>26</v>
      </c>
      <c r="B179" s="33" t="s">
        <v>397</v>
      </c>
      <c r="C179" s="33" t="s">
        <v>80</v>
      </c>
      <c r="D179" s="39"/>
    </row>
    <row r="180" spans="1:4" ht="39" customHeight="1" x14ac:dyDescent="0.2">
      <c r="A180" s="59" t="s">
        <v>404</v>
      </c>
      <c r="B180" s="43" t="s">
        <v>139</v>
      </c>
      <c r="C180" s="44"/>
      <c r="D180" s="45">
        <f>SUM(D181,D194)</f>
        <v>2069.9</v>
      </c>
    </row>
    <row r="181" spans="1:4" ht="36" x14ac:dyDescent="0.2">
      <c r="A181" s="20" t="s">
        <v>142</v>
      </c>
      <c r="B181" s="21" t="s">
        <v>140</v>
      </c>
      <c r="C181" s="22"/>
      <c r="D181" s="23">
        <f>SUM(D182,D191)</f>
        <v>2069.9</v>
      </c>
    </row>
    <row r="182" spans="1:4" ht="24" x14ac:dyDescent="0.2">
      <c r="A182" s="24" t="s">
        <v>143</v>
      </c>
      <c r="B182" s="25" t="s">
        <v>141</v>
      </c>
      <c r="C182" s="22"/>
      <c r="D182" s="23">
        <f>SUM(D183,D187,D189,D185)</f>
        <v>2069.9</v>
      </c>
    </row>
    <row r="183" spans="1:4" ht="24" x14ac:dyDescent="0.2">
      <c r="A183" s="26" t="s">
        <v>144</v>
      </c>
      <c r="B183" s="27" t="s">
        <v>145</v>
      </c>
      <c r="C183" s="22"/>
      <c r="D183" s="23">
        <f>SUM(D184)</f>
        <v>1969.9</v>
      </c>
    </row>
    <row r="184" spans="1:4" ht="24" x14ac:dyDescent="0.2">
      <c r="A184" s="28" t="s">
        <v>117</v>
      </c>
      <c r="B184" s="25" t="s">
        <v>145</v>
      </c>
      <c r="C184" s="29">
        <v>200</v>
      </c>
      <c r="D184" s="23">
        <v>1969.9</v>
      </c>
    </row>
    <row r="185" spans="1:4" ht="13.5" customHeight="1" x14ac:dyDescent="0.2">
      <c r="A185" s="60" t="s">
        <v>295</v>
      </c>
      <c r="B185" s="31" t="s">
        <v>518</v>
      </c>
      <c r="C185" s="33"/>
      <c r="D185" s="39">
        <f>SUM(D186)</f>
        <v>100</v>
      </c>
    </row>
    <row r="186" spans="1:4" ht="24" x14ac:dyDescent="0.2">
      <c r="A186" s="28" t="s">
        <v>117</v>
      </c>
      <c r="B186" s="33" t="s">
        <v>518</v>
      </c>
      <c r="C186" s="33" t="s">
        <v>75</v>
      </c>
      <c r="D186" s="39">
        <v>100</v>
      </c>
    </row>
    <row r="187" spans="1:4" ht="36" x14ac:dyDescent="0.2">
      <c r="A187" s="36" t="s">
        <v>146</v>
      </c>
      <c r="B187" s="27" t="s">
        <v>147</v>
      </c>
      <c r="C187" s="22"/>
      <c r="D187" s="23">
        <f>SUM(D188)</f>
        <v>0</v>
      </c>
    </row>
    <row r="188" spans="1:4" ht="24" x14ac:dyDescent="0.2">
      <c r="A188" s="28" t="s">
        <v>117</v>
      </c>
      <c r="B188" s="25" t="s">
        <v>147</v>
      </c>
      <c r="C188" s="29">
        <v>200</v>
      </c>
      <c r="D188" s="23">
        <v>0</v>
      </c>
    </row>
    <row r="189" spans="1:4" ht="48" x14ac:dyDescent="0.2">
      <c r="A189" s="30" t="s">
        <v>267</v>
      </c>
      <c r="B189" s="31" t="s">
        <v>285</v>
      </c>
      <c r="C189" s="33"/>
      <c r="D189" s="39">
        <f>SUM(D190)</f>
        <v>0</v>
      </c>
    </row>
    <row r="190" spans="1:4" ht="24" x14ac:dyDescent="0.2">
      <c r="A190" s="28" t="s">
        <v>117</v>
      </c>
      <c r="B190" s="33" t="s">
        <v>285</v>
      </c>
      <c r="C190" s="33" t="s">
        <v>75</v>
      </c>
      <c r="D190" s="39">
        <v>0</v>
      </c>
    </row>
    <row r="191" spans="1:4" x14ac:dyDescent="0.2">
      <c r="A191" s="30" t="s">
        <v>296</v>
      </c>
      <c r="B191" s="31" t="s">
        <v>290</v>
      </c>
      <c r="C191" s="33"/>
      <c r="D191" s="39">
        <f>SUM(D192)</f>
        <v>0</v>
      </c>
    </row>
    <row r="192" spans="1:4" x14ac:dyDescent="0.2">
      <c r="A192" s="30" t="s">
        <v>295</v>
      </c>
      <c r="B192" s="31" t="s">
        <v>291</v>
      </c>
      <c r="C192" s="33"/>
      <c r="D192" s="39">
        <f>SUM(D193)</f>
        <v>0</v>
      </c>
    </row>
    <row r="193" spans="1:4" ht="24" x14ac:dyDescent="0.2">
      <c r="A193" s="28" t="s">
        <v>117</v>
      </c>
      <c r="B193" s="33" t="s">
        <v>291</v>
      </c>
      <c r="C193" s="33" t="s">
        <v>75</v>
      </c>
      <c r="D193" s="39">
        <v>0</v>
      </c>
    </row>
    <row r="194" spans="1:4" ht="24" x14ac:dyDescent="0.2">
      <c r="A194" s="56" t="s">
        <v>376</v>
      </c>
      <c r="B194" s="61" t="s">
        <v>377</v>
      </c>
      <c r="C194" s="33"/>
      <c r="D194" s="46">
        <f>SUM(D195)</f>
        <v>0</v>
      </c>
    </row>
    <row r="195" spans="1:4" x14ac:dyDescent="0.2">
      <c r="A195" s="34" t="s">
        <v>378</v>
      </c>
      <c r="B195" s="31" t="s">
        <v>379</v>
      </c>
      <c r="C195" s="33"/>
      <c r="D195" s="46">
        <f>SUM(D196)</f>
        <v>0</v>
      </c>
    </row>
    <row r="196" spans="1:4" ht="24" x14ac:dyDescent="0.2">
      <c r="A196" s="30" t="s">
        <v>393</v>
      </c>
      <c r="B196" s="31" t="s">
        <v>380</v>
      </c>
      <c r="C196" s="33"/>
      <c r="D196" s="46">
        <f>SUM(D197)</f>
        <v>0</v>
      </c>
    </row>
    <row r="197" spans="1:4" x14ac:dyDescent="0.2">
      <c r="A197" s="28" t="s">
        <v>26</v>
      </c>
      <c r="B197" s="33" t="s">
        <v>380</v>
      </c>
      <c r="C197" s="33" t="s">
        <v>80</v>
      </c>
      <c r="D197" s="46"/>
    </row>
    <row r="198" spans="1:4" ht="48.75" customHeight="1" x14ac:dyDescent="0.2">
      <c r="A198" s="58" t="s">
        <v>341</v>
      </c>
      <c r="B198" s="43" t="s">
        <v>97</v>
      </c>
      <c r="C198" s="44"/>
      <c r="D198" s="45">
        <f>SUM(D199,D238,D243,D251)</f>
        <v>18098.900000000001</v>
      </c>
    </row>
    <row r="199" spans="1:4" ht="24" x14ac:dyDescent="0.2">
      <c r="A199" s="20" t="s">
        <v>88</v>
      </c>
      <c r="B199" s="21" t="s">
        <v>98</v>
      </c>
      <c r="C199" s="22"/>
      <c r="D199" s="23">
        <f>SUM(D200,D209,D232,D235)</f>
        <v>15168.500000000002</v>
      </c>
    </row>
    <row r="200" spans="1:4" ht="24" x14ac:dyDescent="0.2">
      <c r="A200" s="24" t="s">
        <v>89</v>
      </c>
      <c r="B200" s="25" t="s">
        <v>99</v>
      </c>
      <c r="C200" s="22"/>
      <c r="D200" s="23">
        <f>SUM(D201,D205,D207)</f>
        <v>11967.300000000001</v>
      </c>
    </row>
    <row r="201" spans="1:4" ht="24" x14ac:dyDescent="0.2">
      <c r="A201" s="62" t="s">
        <v>425</v>
      </c>
      <c r="B201" s="27" t="s">
        <v>87</v>
      </c>
      <c r="C201" s="22"/>
      <c r="D201" s="23">
        <f>SUM(D202:D204)</f>
        <v>10128.700000000001</v>
      </c>
    </row>
    <row r="202" spans="1:4" ht="36" x14ac:dyDescent="0.2">
      <c r="A202" s="28" t="s">
        <v>72</v>
      </c>
      <c r="B202" s="25" t="s">
        <v>87</v>
      </c>
      <c r="C202" s="29">
        <v>100</v>
      </c>
      <c r="D202" s="23">
        <v>8378.7999999999993</v>
      </c>
    </row>
    <row r="203" spans="1:4" ht="24" x14ac:dyDescent="0.2">
      <c r="A203" s="28" t="s">
        <v>117</v>
      </c>
      <c r="B203" s="25" t="s">
        <v>87</v>
      </c>
      <c r="C203" s="29">
        <v>200</v>
      </c>
      <c r="D203" s="23">
        <v>1723.2</v>
      </c>
    </row>
    <row r="204" spans="1:4" x14ac:dyDescent="0.2">
      <c r="A204" s="28" t="s">
        <v>73</v>
      </c>
      <c r="B204" s="25" t="s">
        <v>87</v>
      </c>
      <c r="C204" s="29">
        <v>800</v>
      </c>
      <c r="D204" s="23">
        <v>26.7</v>
      </c>
    </row>
    <row r="205" spans="1:4" ht="24" x14ac:dyDescent="0.2">
      <c r="A205" s="62" t="s">
        <v>427</v>
      </c>
      <c r="B205" s="27" t="s">
        <v>426</v>
      </c>
      <c r="C205" s="22"/>
      <c r="D205" s="23">
        <f>SUM(D206)</f>
        <v>888.1</v>
      </c>
    </row>
    <row r="206" spans="1:4" ht="36" x14ac:dyDescent="0.2">
      <c r="A206" s="28" t="s">
        <v>72</v>
      </c>
      <c r="B206" s="25" t="s">
        <v>426</v>
      </c>
      <c r="C206" s="29">
        <v>100</v>
      </c>
      <c r="D206" s="23">
        <v>888.1</v>
      </c>
    </row>
    <row r="207" spans="1:4" x14ac:dyDescent="0.2">
      <c r="A207" s="26" t="s">
        <v>198</v>
      </c>
      <c r="B207" s="27" t="s">
        <v>197</v>
      </c>
      <c r="C207" s="22"/>
      <c r="D207" s="23">
        <f>SUM(D208)</f>
        <v>950.5</v>
      </c>
    </row>
    <row r="208" spans="1:4" x14ac:dyDescent="0.2">
      <c r="A208" s="28" t="s">
        <v>77</v>
      </c>
      <c r="B208" s="25" t="s">
        <v>197</v>
      </c>
      <c r="C208" s="29">
        <v>300</v>
      </c>
      <c r="D208" s="23">
        <v>950.5</v>
      </c>
    </row>
    <row r="209" spans="1:4" ht="24" x14ac:dyDescent="0.2">
      <c r="A209" s="24" t="s">
        <v>90</v>
      </c>
      <c r="B209" s="25" t="s">
        <v>100</v>
      </c>
      <c r="C209" s="22"/>
      <c r="D209" s="23">
        <f>SUM(D210,D212,D214,D216,D219,D222,D224,D228,D230,D226)</f>
        <v>556.70000000000005</v>
      </c>
    </row>
    <row r="210" spans="1:4" ht="48" x14ac:dyDescent="0.2">
      <c r="A210" s="36" t="s">
        <v>200</v>
      </c>
      <c r="B210" s="27" t="s">
        <v>199</v>
      </c>
      <c r="C210" s="22"/>
      <c r="D210" s="23">
        <f>SUM(D211)</f>
        <v>22.2</v>
      </c>
    </row>
    <row r="211" spans="1:4" x14ac:dyDescent="0.2">
      <c r="A211" s="28" t="s">
        <v>77</v>
      </c>
      <c r="B211" s="25" t="s">
        <v>199</v>
      </c>
      <c r="C211" s="29">
        <v>300</v>
      </c>
      <c r="D211" s="23">
        <v>22.2</v>
      </c>
    </row>
    <row r="212" spans="1:4" ht="72" hidden="1" x14ac:dyDescent="0.2">
      <c r="A212" s="26" t="s">
        <v>101</v>
      </c>
      <c r="B212" s="27" t="s">
        <v>102</v>
      </c>
      <c r="C212" s="22"/>
      <c r="D212" s="23">
        <f>SUM(D213)</f>
        <v>0</v>
      </c>
    </row>
    <row r="213" spans="1:4" ht="24" hidden="1" x14ac:dyDescent="0.2">
      <c r="A213" s="28" t="s">
        <v>117</v>
      </c>
      <c r="B213" s="25" t="s">
        <v>102</v>
      </c>
      <c r="C213" s="29">
        <v>200</v>
      </c>
      <c r="D213" s="23">
        <v>0</v>
      </c>
    </row>
    <row r="214" spans="1:4" ht="0.75" customHeight="1" x14ac:dyDescent="0.2">
      <c r="A214" s="63" t="s">
        <v>103</v>
      </c>
      <c r="B214" s="27" t="s">
        <v>104</v>
      </c>
      <c r="C214" s="22"/>
      <c r="D214" s="23">
        <f>SUM(D215)</f>
        <v>0</v>
      </c>
    </row>
    <row r="215" spans="1:4" ht="36" hidden="1" x14ac:dyDescent="0.2">
      <c r="A215" s="28" t="s">
        <v>72</v>
      </c>
      <c r="B215" s="25" t="s">
        <v>104</v>
      </c>
      <c r="C215" s="29">
        <v>100</v>
      </c>
      <c r="D215" s="23"/>
    </row>
    <row r="216" spans="1:4" ht="36" x14ac:dyDescent="0.2">
      <c r="A216" s="36" t="s">
        <v>105</v>
      </c>
      <c r="B216" s="27" t="s">
        <v>106</v>
      </c>
      <c r="C216" s="22"/>
      <c r="D216" s="23">
        <f>SUM(D217:D218)</f>
        <v>181.3</v>
      </c>
    </row>
    <row r="217" spans="1:4" ht="36" x14ac:dyDescent="0.2">
      <c r="A217" s="28" t="s">
        <v>72</v>
      </c>
      <c r="B217" s="25" t="s">
        <v>106</v>
      </c>
      <c r="C217" s="29">
        <v>100</v>
      </c>
      <c r="D217" s="39">
        <v>166.4</v>
      </c>
    </row>
    <row r="218" spans="1:4" ht="24" x14ac:dyDescent="0.2">
      <c r="A218" s="28" t="s">
        <v>117</v>
      </c>
      <c r="B218" s="25" t="s">
        <v>106</v>
      </c>
      <c r="C218" s="29">
        <v>200</v>
      </c>
      <c r="D218" s="32">
        <v>14.9</v>
      </c>
    </row>
    <row r="219" spans="1:4" ht="36" x14ac:dyDescent="0.2">
      <c r="A219" s="26" t="s">
        <v>107</v>
      </c>
      <c r="B219" s="27" t="s">
        <v>108</v>
      </c>
      <c r="C219" s="22"/>
      <c r="D219" s="23">
        <f>SUM(D220:D221)</f>
        <v>22.6</v>
      </c>
    </row>
    <row r="220" spans="1:4" ht="36" x14ac:dyDescent="0.2">
      <c r="A220" s="28" t="s">
        <v>72</v>
      </c>
      <c r="B220" s="25" t="s">
        <v>108</v>
      </c>
      <c r="C220" s="29">
        <v>100</v>
      </c>
      <c r="D220" s="23">
        <v>12.7</v>
      </c>
    </row>
    <row r="221" spans="1:4" ht="24" x14ac:dyDescent="0.2">
      <c r="A221" s="28" t="s">
        <v>117</v>
      </c>
      <c r="B221" s="25" t="s">
        <v>108</v>
      </c>
      <c r="C221" s="29">
        <v>200</v>
      </c>
      <c r="D221" s="23">
        <v>9.9</v>
      </c>
    </row>
    <row r="222" spans="1:4" ht="36" x14ac:dyDescent="0.2">
      <c r="A222" s="26" t="s">
        <v>109</v>
      </c>
      <c r="B222" s="27" t="s">
        <v>110</v>
      </c>
      <c r="C222" s="22"/>
      <c r="D222" s="23">
        <f>SUM(D223)</f>
        <v>0</v>
      </c>
    </row>
    <row r="223" spans="1:4" ht="24" x14ac:dyDescent="0.2">
      <c r="A223" s="28" t="s">
        <v>117</v>
      </c>
      <c r="B223" s="25" t="s">
        <v>110</v>
      </c>
      <c r="C223" s="29">
        <v>200</v>
      </c>
      <c r="D223" s="23">
        <v>0</v>
      </c>
    </row>
    <row r="224" spans="1:4" ht="48" x14ac:dyDescent="0.2">
      <c r="A224" s="30" t="s">
        <v>476</v>
      </c>
      <c r="B224" s="22" t="s">
        <v>475</v>
      </c>
      <c r="C224" s="41"/>
      <c r="D224" s="39">
        <f>SUM(D225)</f>
        <v>0</v>
      </c>
    </row>
    <row r="225" spans="1:4" ht="24" x14ac:dyDescent="0.2">
      <c r="A225" s="28" t="s">
        <v>117</v>
      </c>
      <c r="B225" s="29" t="s">
        <v>475</v>
      </c>
      <c r="C225" s="41" t="s">
        <v>75</v>
      </c>
      <c r="D225" s="39">
        <v>0</v>
      </c>
    </row>
    <row r="226" spans="1:4" ht="36" x14ac:dyDescent="0.2">
      <c r="A226" s="64" t="s">
        <v>501</v>
      </c>
      <c r="B226" s="22" t="s">
        <v>502</v>
      </c>
      <c r="C226" s="37"/>
      <c r="D226" s="46">
        <f>SUM(D227)</f>
        <v>0</v>
      </c>
    </row>
    <row r="227" spans="1:4" ht="24" x14ac:dyDescent="0.2">
      <c r="A227" s="28" t="s">
        <v>117</v>
      </c>
      <c r="B227" s="29" t="s">
        <v>502</v>
      </c>
      <c r="C227" s="3" t="s">
        <v>75</v>
      </c>
      <c r="D227" s="46">
        <v>0</v>
      </c>
    </row>
    <row r="228" spans="1:4" ht="24" x14ac:dyDescent="0.2">
      <c r="A228" s="26" t="s">
        <v>91</v>
      </c>
      <c r="B228" s="27" t="s">
        <v>134</v>
      </c>
      <c r="C228" s="22"/>
      <c r="D228" s="23">
        <f>SUM(D229)</f>
        <v>330.6</v>
      </c>
    </row>
    <row r="229" spans="1:4" x14ac:dyDescent="0.2">
      <c r="A229" s="28" t="s">
        <v>26</v>
      </c>
      <c r="B229" s="25" t="s">
        <v>134</v>
      </c>
      <c r="C229" s="29">
        <v>500</v>
      </c>
      <c r="D229" s="23">
        <v>330.6</v>
      </c>
    </row>
    <row r="230" spans="1:4" ht="36" hidden="1" x14ac:dyDescent="0.2">
      <c r="A230" s="35" t="s">
        <v>262</v>
      </c>
      <c r="B230" s="37" t="s">
        <v>263</v>
      </c>
      <c r="C230" s="3"/>
      <c r="D230" s="32">
        <f>SUM(D231)</f>
        <v>0</v>
      </c>
    </row>
    <row r="231" spans="1:4" ht="12.75" hidden="1" customHeight="1" x14ac:dyDescent="0.2">
      <c r="A231" s="28" t="s">
        <v>81</v>
      </c>
      <c r="B231" s="3" t="s">
        <v>263</v>
      </c>
      <c r="C231" s="3" t="s">
        <v>75</v>
      </c>
      <c r="D231" s="32">
        <v>0</v>
      </c>
    </row>
    <row r="232" spans="1:4" hidden="1" x14ac:dyDescent="0.2">
      <c r="A232" s="28" t="s">
        <v>334</v>
      </c>
      <c r="B232" s="22" t="s">
        <v>332</v>
      </c>
      <c r="C232" s="3"/>
      <c r="D232" s="32">
        <f>SUM(D233)</f>
        <v>0</v>
      </c>
    </row>
    <row r="233" spans="1:4" hidden="1" x14ac:dyDescent="0.2">
      <c r="A233" s="30" t="s">
        <v>335</v>
      </c>
      <c r="B233" s="22" t="s">
        <v>333</v>
      </c>
      <c r="C233" s="3"/>
      <c r="D233" s="32">
        <f>SUM(D234)</f>
        <v>0</v>
      </c>
    </row>
    <row r="234" spans="1:4" ht="24" hidden="1" x14ac:dyDescent="0.2">
      <c r="A234" s="28" t="s">
        <v>117</v>
      </c>
      <c r="B234" s="29" t="s">
        <v>333</v>
      </c>
      <c r="C234" s="3" t="s">
        <v>75</v>
      </c>
      <c r="D234" s="32"/>
    </row>
    <row r="235" spans="1:4" ht="24" x14ac:dyDescent="0.2">
      <c r="A235" s="30" t="s">
        <v>443</v>
      </c>
      <c r="B235" s="37" t="s">
        <v>444</v>
      </c>
      <c r="C235" s="3"/>
      <c r="D235" s="32">
        <f>SUM(D236)</f>
        <v>2644.5</v>
      </c>
    </row>
    <row r="236" spans="1:4" ht="24" x14ac:dyDescent="0.2">
      <c r="A236" s="35" t="s">
        <v>445</v>
      </c>
      <c r="B236" s="37" t="s">
        <v>446</v>
      </c>
      <c r="C236" s="3"/>
      <c r="D236" s="32">
        <f>SUM(D237)</f>
        <v>2644.5</v>
      </c>
    </row>
    <row r="237" spans="1:4" x14ac:dyDescent="0.2">
      <c r="A237" s="28" t="s">
        <v>73</v>
      </c>
      <c r="B237" s="3" t="s">
        <v>446</v>
      </c>
      <c r="C237" s="3" t="s">
        <v>76</v>
      </c>
      <c r="D237" s="32">
        <v>2644.5</v>
      </c>
    </row>
    <row r="238" spans="1:4" ht="24" x14ac:dyDescent="0.2">
      <c r="A238" s="20" t="s">
        <v>118</v>
      </c>
      <c r="B238" s="21" t="s">
        <v>122</v>
      </c>
      <c r="C238" s="22"/>
      <c r="D238" s="23">
        <f>SUM(D239)</f>
        <v>1025.9000000000001</v>
      </c>
    </row>
    <row r="239" spans="1:4" ht="24" x14ac:dyDescent="0.2">
      <c r="A239" s="24" t="s">
        <v>119</v>
      </c>
      <c r="B239" s="25" t="s">
        <v>121</v>
      </c>
      <c r="C239" s="22"/>
      <c r="D239" s="23">
        <f>SUM(D240)</f>
        <v>1025.9000000000001</v>
      </c>
    </row>
    <row r="240" spans="1:4" x14ac:dyDescent="0.2">
      <c r="A240" s="26" t="s">
        <v>120</v>
      </c>
      <c r="B240" s="27" t="s">
        <v>123</v>
      </c>
      <c r="C240" s="22"/>
      <c r="D240" s="23">
        <f>SUM(D241:D242)</f>
        <v>1025.9000000000001</v>
      </c>
    </row>
    <row r="241" spans="1:4" ht="36" x14ac:dyDescent="0.2">
      <c r="A241" s="28" t="s">
        <v>72</v>
      </c>
      <c r="B241" s="25" t="s">
        <v>123</v>
      </c>
      <c r="C241" s="29">
        <v>100</v>
      </c>
      <c r="D241" s="23">
        <v>1025.9000000000001</v>
      </c>
    </row>
    <row r="242" spans="1:4" ht="24" hidden="1" x14ac:dyDescent="0.2">
      <c r="A242" s="28" t="s">
        <v>117</v>
      </c>
      <c r="B242" s="37" t="s">
        <v>123</v>
      </c>
      <c r="C242" s="3" t="s">
        <v>75</v>
      </c>
      <c r="D242" s="32">
        <v>0</v>
      </c>
    </row>
    <row r="243" spans="1:4" ht="24" x14ac:dyDescent="0.2">
      <c r="A243" s="20" t="s">
        <v>111</v>
      </c>
      <c r="B243" s="21" t="s">
        <v>116</v>
      </c>
      <c r="C243" s="22"/>
      <c r="D243" s="23">
        <f>SUM(D244)</f>
        <v>1871.8</v>
      </c>
    </row>
    <row r="244" spans="1:4" ht="24" x14ac:dyDescent="0.2">
      <c r="A244" s="24" t="s">
        <v>112</v>
      </c>
      <c r="B244" s="25" t="s">
        <v>114</v>
      </c>
      <c r="C244" s="22"/>
      <c r="D244" s="23">
        <f>SUM(D245,D247,D249)</f>
        <v>1871.8</v>
      </c>
    </row>
    <row r="245" spans="1:4" ht="48" hidden="1" x14ac:dyDescent="0.2">
      <c r="A245" s="36" t="s">
        <v>113</v>
      </c>
      <c r="B245" s="27" t="s">
        <v>115</v>
      </c>
      <c r="C245" s="22"/>
      <c r="D245" s="23">
        <f>SUM(D246)</f>
        <v>0</v>
      </c>
    </row>
    <row r="246" spans="1:4" ht="24" hidden="1" x14ac:dyDescent="0.2">
      <c r="A246" s="28" t="s">
        <v>117</v>
      </c>
      <c r="B246" s="25" t="s">
        <v>115</v>
      </c>
      <c r="C246" s="29">
        <v>200</v>
      </c>
      <c r="D246" s="23">
        <v>0</v>
      </c>
    </row>
    <row r="247" spans="1:4" hidden="1" x14ac:dyDescent="0.2">
      <c r="A247" s="26" t="s">
        <v>217</v>
      </c>
      <c r="B247" s="27" t="s">
        <v>218</v>
      </c>
      <c r="C247" s="22"/>
      <c r="D247" s="23">
        <f>SUM(D248)</f>
        <v>0</v>
      </c>
    </row>
    <row r="248" spans="1:4" hidden="1" x14ac:dyDescent="0.2">
      <c r="A248" s="28" t="s">
        <v>83</v>
      </c>
      <c r="B248" s="25" t="s">
        <v>218</v>
      </c>
      <c r="C248" s="29">
        <v>700</v>
      </c>
      <c r="D248" s="23">
        <v>0</v>
      </c>
    </row>
    <row r="249" spans="1:4" ht="24" x14ac:dyDescent="0.2">
      <c r="A249" s="34" t="s">
        <v>303</v>
      </c>
      <c r="B249" s="27" t="s">
        <v>219</v>
      </c>
      <c r="C249" s="22"/>
      <c r="D249" s="23">
        <f>SUM(D250)</f>
        <v>1871.8</v>
      </c>
    </row>
    <row r="250" spans="1:4" x14ac:dyDescent="0.2">
      <c r="A250" s="28" t="s">
        <v>26</v>
      </c>
      <c r="B250" s="25" t="s">
        <v>219</v>
      </c>
      <c r="C250" s="29">
        <v>500</v>
      </c>
      <c r="D250" s="23">
        <v>1871.8</v>
      </c>
    </row>
    <row r="251" spans="1:4" ht="36" x14ac:dyDescent="0.2">
      <c r="A251" s="20" t="s">
        <v>511</v>
      </c>
      <c r="B251" s="21" t="s">
        <v>129</v>
      </c>
      <c r="C251" s="22"/>
      <c r="D251" s="23">
        <f>SUM(D252)</f>
        <v>32.700000000000003</v>
      </c>
    </row>
    <row r="252" spans="1:4" ht="24" x14ac:dyDescent="0.2">
      <c r="A252" s="24" t="s">
        <v>512</v>
      </c>
      <c r="B252" s="25" t="s">
        <v>130</v>
      </c>
      <c r="C252" s="22"/>
      <c r="D252" s="23">
        <f>SUM(D253,D255,D258)</f>
        <v>32.700000000000003</v>
      </c>
    </row>
    <row r="253" spans="1:4" ht="24" x14ac:dyDescent="0.2">
      <c r="A253" s="26" t="s">
        <v>126</v>
      </c>
      <c r="B253" s="27" t="s">
        <v>131</v>
      </c>
      <c r="C253" s="22"/>
      <c r="D253" s="23">
        <f>SUM(D254)</f>
        <v>10</v>
      </c>
    </row>
    <row r="254" spans="1:4" ht="24" x14ac:dyDescent="0.2">
      <c r="A254" s="28" t="s">
        <v>117</v>
      </c>
      <c r="B254" s="25" t="s">
        <v>131</v>
      </c>
      <c r="C254" s="29">
        <v>200</v>
      </c>
      <c r="D254" s="23">
        <v>10</v>
      </c>
    </row>
    <row r="255" spans="1:4" ht="36" x14ac:dyDescent="0.2">
      <c r="A255" s="26" t="s">
        <v>127</v>
      </c>
      <c r="B255" s="27" t="s">
        <v>132</v>
      </c>
      <c r="C255" s="22"/>
      <c r="D255" s="23">
        <f>SUM(D256:D257)</f>
        <v>4.5999999999999996</v>
      </c>
    </row>
    <row r="256" spans="1:4" ht="24" hidden="1" x14ac:dyDescent="0.2">
      <c r="A256" s="28" t="s">
        <v>117</v>
      </c>
      <c r="B256" s="25" t="s">
        <v>132</v>
      </c>
      <c r="C256" s="29">
        <v>200</v>
      </c>
      <c r="D256" s="23">
        <v>0</v>
      </c>
    </row>
    <row r="257" spans="1:4" ht="24" x14ac:dyDescent="0.2">
      <c r="A257" s="28" t="s">
        <v>117</v>
      </c>
      <c r="B257" s="25" t="s">
        <v>132</v>
      </c>
      <c r="C257" s="29">
        <v>800</v>
      </c>
      <c r="D257" s="23">
        <v>4.5999999999999996</v>
      </c>
    </row>
    <row r="258" spans="1:4" x14ac:dyDescent="0.2">
      <c r="A258" s="26" t="s">
        <v>128</v>
      </c>
      <c r="B258" s="27" t="s">
        <v>133</v>
      </c>
      <c r="C258" s="22"/>
      <c r="D258" s="23">
        <f>SUM(D259:D260)</f>
        <v>18.100000000000001</v>
      </c>
    </row>
    <row r="259" spans="1:4" ht="24" x14ac:dyDescent="0.2">
      <c r="A259" s="28" t="s">
        <v>117</v>
      </c>
      <c r="B259" s="25" t="s">
        <v>133</v>
      </c>
      <c r="C259" s="29">
        <v>200</v>
      </c>
      <c r="D259" s="23">
        <v>15</v>
      </c>
    </row>
    <row r="260" spans="1:4" ht="24" x14ac:dyDescent="0.2">
      <c r="A260" s="28" t="s">
        <v>117</v>
      </c>
      <c r="B260" s="25" t="s">
        <v>133</v>
      </c>
      <c r="C260" s="29">
        <v>800</v>
      </c>
      <c r="D260" s="23">
        <v>3.1</v>
      </c>
    </row>
    <row r="261" spans="1:4" ht="36" x14ac:dyDescent="0.2">
      <c r="A261" s="58" t="s">
        <v>513</v>
      </c>
      <c r="B261" s="43" t="s">
        <v>186</v>
      </c>
      <c r="C261" s="44"/>
      <c r="D261" s="45">
        <f>SUM(D262)</f>
        <v>2060.7000000000003</v>
      </c>
    </row>
    <row r="262" spans="1:4" ht="36" x14ac:dyDescent="0.2">
      <c r="A262" s="20" t="s">
        <v>183</v>
      </c>
      <c r="B262" s="21" t="s">
        <v>187</v>
      </c>
      <c r="C262" s="22"/>
      <c r="D262" s="23">
        <f>SUM(D268,D277,D289,D263,D292)</f>
        <v>2060.7000000000003</v>
      </c>
    </row>
    <row r="263" spans="1:4" x14ac:dyDescent="0.2">
      <c r="A263" s="34" t="s">
        <v>400</v>
      </c>
      <c r="B263" s="65" t="s">
        <v>401</v>
      </c>
      <c r="C263" s="65"/>
      <c r="D263" s="39">
        <f>SUM(D264,D266)</f>
        <v>986.7</v>
      </c>
    </row>
    <row r="264" spans="1:4" ht="40.5" customHeight="1" x14ac:dyDescent="0.2">
      <c r="A264" s="34" t="s">
        <v>402</v>
      </c>
      <c r="B264" s="65" t="s">
        <v>405</v>
      </c>
      <c r="C264" s="65"/>
      <c r="D264" s="39">
        <f t="shared" ref="D264" si="3">SUM(D265)</f>
        <v>986.7</v>
      </c>
    </row>
    <row r="265" spans="1:4" ht="24" customHeight="1" x14ac:dyDescent="0.2">
      <c r="A265" s="28" t="s">
        <v>406</v>
      </c>
      <c r="B265" s="66" t="s">
        <v>405</v>
      </c>
      <c r="C265" s="33" t="s">
        <v>297</v>
      </c>
      <c r="D265" s="32">
        <v>986.7</v>
      </c>
    </row>
    <row r="266" spans="1:4" ht="24" x14ac:dyDescent="0.2">
      <c r="A266" s="34" t="s">
        <v>430</v>
      </c>
      <c r="B266" s="65" t="s">
        <v>403</v>
      </c>
      <c r="C266" s="65"/>
      <c r="D266" s="39">
        <f t="shared" ref="D266" si="4">SUM(D267)</f>
        <v>0</v>
      </c>
    </row>
    <row r="267" spans="1:4" x14ac:dyDescent="0.2">
      <c r="A267" s="28" t="s">
        <v>77</v>
      </c>
      <c r="B267" s="66" t="s">
        <v>403</v>
      </c>
      <c r="C267" s="33" t="s">
        <v>78</v>
      </c>
      <c r="D267" s="32"/>
    </row>
    <row r="268" spans="1:4" ht="24" x14ac:dyDescent="0.2">
      <c r="A268" s="24" t="s">
        <v>203</v>
      </c>
      <c r="B268" s="25" t="s">
        <v>205</v>
      </c>
      <c r="C268" s="22"/>
      <c r="D268" s="23">
        <f>SUM(D269,D275,D271,D273)</f>
        <v>482.5</v>
      </c>
    </row>
    <row r="269" spans="1:4" ht="36" x14ac:dyDescent="0.2">
      <c r="A269" s="26" t="s">
        <v>204</v>
      </c>
      <c r="B269" s="27" t="s">
        <v>206</v>
      </c>
      <c r="C269" s="22"/>
      <c r="D269" s="23">
        <f>SUM(D270)</f>
        <v>300</v>
      </c>
    </row>
    <row r="270" spans="1:4" ht="24" x14ac:dyDescent="0.2">
      <c r="A270" s="28" t="s">
        <v>82</v>
      </c>
      <c r="B270" s="25" t="s">
        <v>206</v>
      </c>
      <c r="C270" s="29">
        <v>600</v>
      </c>
      <c r="D270" s="23">
        <v>300</v>
      </c>
    </row>
    <row r="271" spans="1:4" ht="48" x14ac:dyDescent="0.2">
      <c r="A271" s="30" t="s">
        <v>269</v>
      </c>
      <c r="B271" s="65" t="s">
        <v>270</v>
      </c>
      <c r="C271" s="33"/>
      <c r="D271" s="39">
        <f>SUM(D272)</f>
        <v>182.5</v>
      </c>
    </row>
    <row r="272" spans="1:4" x14ac:dyDescent="0.2">
      <c r="A272" s="28" t="s">
        <v>77</v>
      </c>
      <c r="B272" s="66" t="s">
        <v>270</v>
      </c>
      <c r="C272" s="33" t="s">
        <v>78</v>
      </c>
      <c r="D272" s="39">
        <v>182.5</v>
      </c>
    </row>
    <row r="273" spans="1:4" ht="60" x14ac:dyDescent="0.2">
      <c r="A273" s="30" t="s">
        <v>282</v>
      </c>
      <c r="B273" s="65" t="s">
        <v>283</v>
      </c>
      <c r="C273" s="33"/>
      <c r="D273" s="39">
        <f>SUM(D274)</f>
        <v>0</v>
      </c>
    </row>
    <row r="274" spans="1:4" x14ac:dyDescent="0.2">
      <c r="A274" s="28" t="s">
        <v>77</v>
      </c>
      <c r="B274" s="66" t="s">
        <v>283</v>
      </c>
      <c r="C274" s="33" t="s">
        <v>78</v>
      </c>
      <c r="D274" s="39"/>
    </row>
    <row r="275" spans="1:4" ht="48" x14ac:dyDescent="0.2">
      <c r="A275" s="34" t="s">
        <v>257</v>
      </c>
      <c r="B275" s="31" t="s">
        <v>251</v>
      </c>
      <c r="C275" s="31"/>
      <c r="D275" s="32">
        <f>SUM(D276)</f>
        <v>0</v>
      </c>
    </row>
    <row r="276" spans="1:4" ht="24" x14ac:dyDescent="0.2">
      <c r="A276" s="28" t="s">
        <v>82</v>
      </c>
      <c r="B276" s="33" t="s">
        <v>251</v>
      </c>
      <c r="C276" s="33" t="s">
        <v>79</v>
      </c>
      <c r="D276" s="32">
        <v>0</v>
      </c>
    </row>
    <row r="277" spans="1:4" ht="24" x14ac:dyDescent="0.2">
      <c r="A277" s="24" t="s">
        <v>184</v>
      </c>
      <c r="B277" s="25" t="s">
        <v>188</v>
      </c>
      <c r="C277" s="22"/>
      <c r="D277" s="23">
        <f>SUM(D280,D282,D278,D284,D287)</f>
        <v>588.30000000000007</v>
      </c>
    </row>
    <row r="278" spans="1:4" ht="24" x14ac:dyDescent="0.2">
      <c r="A278" s="26" t="s">
        <v>222</v>
      </c>
      <c r="B278" s="27" t="s">
        <v>221</v>
      </c>
      <c r="C278" s="22"/>
      <c r="D278" s="23">
        <f>SUM(D279:D279)</f>
        <v>200</v>
      </c>
    </row>
    <row r="279" spans="1:4" ht="24" x14ac:dyDescent="0.2">
      <c r="A279" s="28" t="s">
        <v>82</v>
      </c>
      <c r="B279" s="25" t="s">
        <v>221</v>
      </c>
      <c r="C279" s="29">
        <v>600</v>
      </c>
      <c r="D279" s="23">
        <v>200</v>
      </c>
    </row>
    <row r="280" spans="1:4" ht="36" x14ac:dyDescent="0.2">
      <c r="A280" s="26" t="s">
        <v>201</v>
      </c>
      <c r="B280" s="27" t="s">
        <v>202</v>
      </c>
      <c r="C280" s="22"/>
      <c r="D280" s="23">
        <f>SUM(D281)</f>
        <v>87.4</v>
      </c>
    </row>
    <row r="281" spans="1:4" ht="24" x14ac:dyDescent="0.2">
      <c r="A281" s="28" t="s">
        <v>82</v>
      </c>
      <c r="B281" s="25" t="s">
        <v>202</v>
      </c>
      <c r="C281" s="29">
        <v>600</v>
      </c>
      <c r="D281" s="23">
        <v>87.4</v>
      </c>
    </row>
    <row r="282" spans="1:4" ht="36" x14ac:dyDescent="0.2">
      <c r="A282" s="26" t="s">
        <v>185</v>
      </c>
      <c r="B282" s="27" t="s">
        <v>189</v>
      </c>
      <c r="C282" s="22"/>
      <c r="D282" s="23">
        <f>SUM(D283)</f>
        <v>250.2</v>
      </c>
    </row>
    <row r="283" spans="1:4" ht="24" x14ac:dyDescent="0.2">
      <c r="A283" s="28" t="s">
        <v>82</v>
      </c>
      <c r="B283" s="25" t="s">
        <v>189</v>
      </c>
      <c r="C283" s="29">
        <v>600</v>
      </c>
      <c r="D283" s="23">
        <v>250.2</v>
      </c>
    </row>
    <row r="284" spans="1:4" ht="72" x14ac:dyDescent="0.2">
      <c r="A284" s="30" t="s">
        <v>302</v>
      </c>
      <c r="B284" s="40" t="s">
        <v>266</v>
      </c>
      <c r="C284" s="41"/>
      <c r="D284" s="39">
        <f>SUM(D285:D286)</f>
        <v>50.7</v>
      </c>
    </row>
    <row r="285" spans="1:4" x14ac:dyDescent="0.2">
      <c r="A285" s="28" t="s">
        <v>26</v>
      </c>
      <c r="B285" s="41" t="s">
        <v>266</v>
      </c>
      <c r="C285" s="41" t="s">
        <v>80</v>
      </c>
      <c r="D285" s="39">
        <v>10</v>
      </c>
    </row>
    <row r="286" spans="1:4" ht="24" x14ac:dyDescent="0.2">
      <c r="A286" s="28" t="s">
        <v>82</v>
      </c>
      <c r="B286" s="41" t="s">
        <v>266</v>
      </c>
      <c r="C286" s="41" t="s">
        <v>79</v>
      </c>
      <c r="D286" s="39">
        <v>40.700000000000003</v>
      </c>
    </row>
    <row r="287" spans="1:4" ht="36" x14ac:dyDescent="0.2">
      <c r="A287" s="30" t="s">
        <v>477</v>
      </c>
      <c r="B287" s="40" t="s">
        <v>478</v>
      </c>
      <c r="C287" s="40" t="s">
        <v>479</v>
      </c>
      <c r="D287" s="39">
        <f>SUM(D288)</f>
        <v>0</v>
      </c>
    </row>
    <row r="288" spans="1:4" x14ac:dyDescent="0.2">
      <c r="A288" s="28" t="s">
        <v>26</v>
      </c>
      <c r="B288" s="41" t="s">
        <v>478</v>
      </c>
      <c r="C288" s="41" t="s">
        <v>80</v>
      </c>
      <c r="D288" s="39"/>
    </row>
    <row r="289" spans="1:4" ht="24" x14ac:dyDescent="0.2">
      <c r="A289" s="34" t="s">
        <v>413</v>
      </c>
      <c r="B289" s="65" t="s">
        <v>264</v>
      </c>
      <c r="C289" s="33"/>
      <c r="D289" s="39">
        <f>SUM(D290)</f>
        <v>3.2</v>
      </c>
    </row>
    <row r="290" spans="1:4" x14ac:dyDescent="0.2">
      <c r="A290" s="30" t="s">
        <v>414</v>
      </c>
      <c r="B290" s="65" t="s">
        <v>265</v>
      </c>
      <c r="C290" s="33"/>
      <c r="D290" s="39">
        <f>SUM(D291)</f>
        <v>3.2</v>
      </c>
    </row>
    <row r="291" spans="1:4" ht="24" x14ac:dyDescent="0.2">
      <c r="A291" s="28" t="s">
        <v>117</v>
      </c>
      <c r="B291" s="66" t="s">
        <v>265</v>
      </c>
      <c r="C291" s="33" t="s">
        <v>75</v>
      </c>
      <c r="D291" s="39">
        <v>3.2</v>
      </c>
    </row>
    <row r="292" spans="1:4" ht="48" hidden="1" x14ac:dyDescent="0.2">
      <c r="A292" s="30" t="s">
        <v>470</v>
      </c>
      <c r="B292" s="31" t="s">
        <v>455</v>
      </c>
      <c r="C292" s="33"/>
      <c r="D292" s="32">
        <f>SUM(D293,D295)</f>
        <v>0</v>
      </c>
    </row>
    <row r="293" spans="1:4" ht="24" hidden="1" x14ac:dyDescent="0.2">
      <c r="A293" s="30" t="s">
        <v>457</v>
      </c>
      <c r="B293" s="31" t="s">
        <v>456</v>
      </c>
      <c r="C293" s="33"/>
      <c r="D293" s="32">
        <f>SUM(D294)</f>
        <v>0</v>
      </c>
    </row>
    <row r="294" spans="1:4" ht="24" hidden="1" x14ac:dyDescent="0.2">
      <c r="A294" s="28" t="s">
        <v>117</v>
      </c>
      <c r="B294" s="33" t="s">
        <v>456</v>
      </c>
      <c r="C294" s="33" t="s">
        <v>75</v>
      </c>
      <c r="D294" s="32"/>
    </row>
    <row r="295" spans="1:4" ht="24" hidden="1" x14ac:dyDescent="0.2">
      <c r="A295" s="30" t="s">
        <v>472</v>
      </c>
      <c r="B295" s="31" t="s">
        <v>471</v>
      </c>
      <c r="C295" s="33"/>
      <c r="D295" s="32">
        <f>SUM(D296)</f>
        <v>0</v>
      </c>
    </row>
    <row r="296" spans="1:4" ht="24" hidden="1" x14ac:dyDescent="0.2">
      <c r="A296" s="28" t="s">
        <v>117</v>
      </c>
      <c r="B296" s="33" t="s">
        <v>471</v>
      </c>
      <c r="C296" s="33" t="s">
        <v>75</v>
      </c>
      <c r="D296" s="32"/>
    </row>
    <row r="297" spans="1:4" ht="48" x14ac:dyDescent="0.2">
      <c r="A297" s="58" t="s">
        <v>348</v>
      </c>
      <c r="B297" s="43" t="s">
        <v>210</v>
      </c>
      <c r="C297" s="44"/>
      <c r="D297" s="45">
        <f>SUM(D298)</f>
        <v>508.4</v>
      </c>
    </row>
    <row r="298" spans="1:4" ht="36" x14ac:dyDescent="0.2">
      <c r="A298" s="20" t="s">
        <v>207</v>
      </c>
      <c r="B298" s="21" t="s">
        <v>211</v>
      </c>
      <c r="C298" s="22"/>
      <c r="D298" s="23">
        <f>SUM(D299)</f>
        <v>508.4</v>
      </c>
    </row>
    <row r="299" spans="1:4" ht="21.75" customHeight="1" x14ac:dyDescent="0.2">
      <c r="A299" s="67" t="s">
        <v>208</v>
      </c>
      <c r="B299" s="25" t="s">
        <v>212</v>
      </c>
      <c r="C299" s="22"/>
      <c r="D299" s="23">
        <f>SUM(D300,D303,D306)</f>
        <v>508.4</v>
      </c>
    </row>
    <row r="300" spans="1:4" x14ac:dyDescent="0.2">
      <c r="A300" s="63" t="s">
        <v>209</v>
      </c>
      <c r="B300" s="27" t="s">
        <v>213</v>
      </c>
      <c r="C300" s="22"/>
      <c r="D300" s="23">
        <f>SUM(D301:D302)</f>
        <v>508.4</v>
      </c>
    </row>
    <row r="301" spans="1:4" ht="36" x14ac:dyDescent="0.2">
      <c r="A301" s="28" t="s">
        <v>72</v>
      </c>
      <c r="B301" s="25" t="s">
        <v>213</v>
      </c>
      <c r="C301" s="29">
        <v>100</v>
      </c>
      <c r="D301" s="39">
        <v>217.2</v>
      </c>
    </row>
    <row r="302" spans="1:4" ht="24" x14ac:dyDescent="0.2">
      <c r="A302" s="28" t="s">
        <v>117</v>
      </c>
      <c r="B302" s="25" t="s">
        <v>213</v>
      </c>
      <c r="C302" s="29">
        <v>200</v>
      </c>
      <c r="D302" s="39">
        <v>291.2</v>
      </c>
    </row>
    <row r="303" spans="1:4" ht="24" hidden="1" x14ac:dyDescent="0.2">
      <c r="A303" s="63" t="s">
        <v>214</v>
      </c>
      <c r="B303" s="27" t="s">
        <v>215</v>
      </c>
      <c r="C303" s="22"/>
      <c r="D303" s="23">
        <f>SUM(D304:D305)</f>
        <v>0</v>
      </c>
    </row>
    <row r="304" spans="1:4" ht="36" hidden="1" x14ac:dyDescent="0.2">
      <c r="A304" s="28" t="s">
        <v>72</v>
      </c>
      <c r="B304" s="25" t="s">
        <v>215</v>
      </c>
      <c r="C304" s="29">
        <v>100</v>
      </c>
      <c r="D304" s="23">
        <v>0</v>
      </c>
    </row>
    <row r="305" spans="1:4" ht="24" hidden="1" x14ac:dyDescent="0.2">
      <c r="A305" s="28" t="s">
        <v>117</v>
      </c>
      <c r="B305" s="25" t="s">
        <v>215</v>
      </c>
      <c r="C305" s="29">
        <v>200</v>
      </c>
      <c r="D305" s="23">
        <v>0</v>
      </c>
    </row>
    <row r="306" spans="1:4" ht="36" hidden="1" x14ac:dyDescent="0.2">
      <c r="A306" s="63" t="s">
        <v>216</v>
      </c>
      <c r="B306" s="27" t="s">
        <v>286</v>
      </c>
      <c r="C306" s="22"/>
      <c r="D306" s="23">
        <f>SUM(D307)</f>
        <v>0</v>
      </c>
    </row>
    <row r="307" spans="1:4" ht="24" hidden="1" x14ac:dyDescent="0.2">
      <c r="A307" s="28" t="s">
        <v>117</v>
      </c>
      <c r="B307" s="25" t="s">
        <v>286</v>
      </c>
      <c r="C307" s="29">
        <v>200</v>
      </c>
      <c r="D307" s="23">
        <v>0</v>
      </c>
    </row>
    <row r="308" spans="1:4" ht="36" hidden="1" x14ac:dyDescent="0.2">
      <c r="A308" s="59" t="s">
        <v>448</v>
      </c>
      <c r="B308" s="61" t="s">
        <v>450</v>
      </c>
      <c r="C308" s="33"/>
      <c r="D308" s="68">
        <f>SUM(D309)</f>
        <v>0</v>
      </c>
    </row>
    <row r="309" spans="1:4" ht="24" hidden="1" x14ac:dyDescent="0.2">
      <c r="A309" s="56" t="s">
        <v>447</v>
      </c>
      <c r="B309" s="38" t="s">
        <v>451</v>
      </c>
      <c r="C309" s="33"/>
      <c r="D309" s="46">
        <f>SUM(D310)</f>
        <v>0</v>
      </c>
    </row>
    <row r="310" spans="1:4" hidden="1" x14ac:dyDescent="0.2">
      <c r="A310" s="34" t="s">
        <v>378</v>
      </c>
      <c r="B310" s="31" t="s">
        <v>452</v>
      </c>
      <c r="C310" s="33"/>
      <c r="D310" s="46">
        <f>SUM(D311)</f>
        <v>0</v>
      </c>
    </row>
    <row r="311" spans="1:4" ht="24" hidden="1" x14ac:dyDescent="0.2">
      <c r="A311" s="30" t="s">
        <v>449</v>
      </c>
      <c r="B311" s="31" t="s">
        <v>453</v>
      </c>
      <c r="C311" s="33"/>
      <c r="D311" s="46">
        <f>SUM(D312)</f>
        <v>0</v>
      </c>
    </row>
    <row r="312" spans="1:4" ht="24" hidden="1" x14ac:dyDescent="0.2">
      <c r="A312" s="28" t="s">
        <v>117</v>
      </c>
      <c r="B312" s="33" t="s">
        <v>453</v>
      </c>
      <c r="C312" s="33" t="s">
        <v>75</v>
      </c>
      <c r="D312" s="46">
        <v>0</v>
      </c>
    </row>
    <row r="313" spans="1:4" x14ac:dyDescent="0.2">
      <c r="A313" s="69" t="s">
        <v>231</v>
      </c>
      <c r="B313" s="43" t="s">
        <v>230</v>
      </c>
      <c r="C313" s="29"/>
      <c r="D313" s="45">
        <f>SUM(D314)</f>
        <v>1123.2</v>
      </c>
    </row>
    <row r="314" spans="1:4" ht="24" x14ac:dyDescent="0.2">
      <c r="A314" s="69" t="s">
        <v>394</v>
      </c>
      <c r="B314" s="27" t="s">
        <v>92</v>
      </c>
      <c r="C314" s="29"/>
      <c r="D314" s="23">
        <f>SUM(D315,D319,D322,D326,D329,D335,D324,D317)</f>
        <v>1123.2</v>
      </c>
    </row>
    <row r="315" spans="1:4" x14ac:dyDescent="0.2">
      <c r="A315" s="26" t="s">
        <v>424</v>
      </c>
      <c r="B315" s="27" t="s">
        <v>423</v>
      </c>
      <c r="C315" s="22"/>
      <c r="D315" s="23">
        <f>SUM(D316)</f>
        <v>0</v>
      </c>
    </row>
    <row r="316" spans="1:4" x14ac:dyDescent="0.2">
      <c r="A316" s="28" t="s">
        <v>73</v>
      </c>
      <c r="B316" s="25" t="s">
        <v>423</v>
      </c>
      <c r="C316" s="29">
        <v>200</v>
      </c>
      <c r="D316" s="23"/>
    </row>
    <row r="317" spans="1:4" x14ac:dyDescent="0.2">
      <c r="A317" s="30" t="s">
        <v>480</v>
      </c>
      <c r="B317" s="65" t="s">
        <v>423</v>
      </c>
      <c r="C317" s="33"/>
      <c r="D317" s="39">
        <f>SUM(D318)</f>
        <v>0</v>
      </c>
    </row>
    <row r="318" spans="1:4" x14ac:dyDescent="0.2">
      <c r="A318" s="28" t="s">
        <v>73</v>
      </c>
      <c r="B318" s="66" t="s">
        <v>423</v>
      </c>
      <c r="C318" s="33" t="s">
        <v>76</v>
      </c>
      <c r="D318" s="39"/>
    </row>
    <row r="319" spans="1:4" x14ac:dyDescent="0.2">
      <c r="A319" s="26" t="s">
        <v>93</v>
      </c>
      <c r="B319" s="27" t="s">
        <v>94</v>
      </c>
      <c r="C319" s="22"/>
      <c r="D319" s="23">
        <f>SUM(D320:D321)</f>
        <v>14.6</v>
      </c>
    </row>
    <row r="320" spans="1:4" ht="24" x14ac:dyDescent="0.2">
      <c r="A320" s="28" t="s">
        <v>117</v>
      </c>
      <c r="B320" s="25" t="s">
        <v>94</v>
      </c>
      <c r="C320" s="29">
        <v>200</v>
      </c>
      <c r="D320" s="23">
        <v>1.5</v>
      </c>
    </row>
    <row r="321" spans="1:4" x14ac:dyDescent="0.2">
      <c r="A321" s="28" t="s">
        <v>77</v>
      </c>
      <c r="B321" s="25" t="s">
        <v>94</v>
      </c>
      <c r="C321" s="29">
        <v>300</v>
      </c>
      <c r="D321" s="23">
        <v>13.1</v>
      </c>
    </row>
    <row r="322" spans="1:4" ht="24" x14ac:dyDescent="0.2">
      <c r="A322" s="26" t="s">
        <v>95</v>
      </c>
      <c r="B322" s="27" t="s">
        <v>96</v>
      </c>
      <c r="C322" s="22"/>
      <c r="D322" s="23">
        <f>SUM(D323)</f>
        <v>0</v>
      </c>
    </row>
    <row r="323" spans="1:4" x14ac:dyDescent="0.2">
      <c r="A323" s="28" t="s">
        <v>73</v>
      </c>
      <c r="B323" s="25" t="s">
        <v>96</v>
      </c>
      <c r="C323" s="29">
        <v>800</v>
      </c>
      <c r="D323" s="23">
        <v>0</v>
      </c>
    </row>
    <row r="324" spans="1:4" ht="24" x14ac:dyDescent="0.2">
      <c r="A324" s="70" t="s">
        <v>473</v>
      </c>
      <c r="B324" s="65" t="s">
        <v>474</v>
      </c>
      <c r="C324" s="65"/>
      <c r="D324" s="39">
        <f>SUM(D325)</f>
        <v>20</v>
      </c>
    </row>
    <row r="325" spans="1:4" x14ac:dyDescent="0.2">
      <c r="A325" s="28" t="s">
        <v>73</v>
      </c>
      <c r="B325" s="66" t="s">
        <v>474</v>
      </c>
      <c r="C325" s="3" t="s">
        <v>76</v>
      </c>
      <c r="D325" s="39">
        <v>20</v>
      </c>
    </row>
    <row r="326" spans="1:4" x14ac:dyDescent="0.2">
      <c r="A326" s="58" t="s">
        <v>85</v>
      </c>
      <c r="B326" s="43" t="s">
        <v>223</v>
      </c>
      <c r="C326" s="44"/>
      <c r="D326" s="45">
        <f>SUM(D327)</f>
        <v>691.7</v>
      </c>
    </row>
    <row r="327" spans="1:4" ht="24" x14ac:dyDescent="0.2">
      <c r="A327" s="62" t="s">
        <v>425</v>
      </c>
      <c r="B327" s="27" t="s">
        <v>224</v>
      </c>
      <c r="C327" s="22"/>
      <c r="D327" s="23">
        <f>SUM(D328)</f>
        <v>691.7</v>
      </c>
    </row>
    <row r="328" spans="1:4" ht="36" x14ac:dyDescent="0.2">
      <c r="A328" s="28" t="s">
        <v>72</v>
      </c>
      <c r="B328" s="25" t="s">
        <v>224</v>
      </c>
      <c r="C328" s="29">
        <v>100</v>
      </c>
      <c r="D328" s="23">
        <v>691.7</v>
      </c>
    </row>
    <row r="329" spans="1:4" x14ac:dyDescent="0.2">
      <c r="A329" s="71" t="s">
        <v>248</v>
      </c>
      <c r="B329" s="61" t="s">
        <v>246</v>
      </c>
      <c r="C329" s="72"/>
      <c r="D329" s="73">
        <f>SUM(D330,D333)</f>
        <v>185.5</v>
      </c>
    </row>
    <row r="330" spans="1:4" ht="24" x14ac:dyDescent="0.2">
      <c r="A330" s="62" t="s">
        <v>425</v>
      </c>
      <c r="B330" s="31" t="s">
        <v>247</v>
      </c>
      <c r="C330" s="37"/>
      <c r="D330" s="39">
        <f>SUM(D331:D332)</f>
        <v>149.19999999999999</v>
      </c>
    </row>
    <row r="331" spans="1:4" ht="36" x14ac:dyDescent="0.2">
      <c r="A331" s="28" t="s">
        <v>72</v>
      </c>
      <c r="B331" s="33" t="s">
        <v>247</v>
      </c>
      <c r="C331" s="3" t="s">
        <v>74</v>
      </c>
      <c r="D331" s="39">
        <v>149.19999999999999</v>
      </c>
    </row>
    <row r="332" spans="1:4" ht="24" x14ac:dyDescent="0.2">
      <c r="A332" s="28" t="s">
        <v>117</v>
      </c>
      <c r="B332" s="33" t="s">
        <v>247</v>
      </c>
      <c r="C332" s="3" t="s">
        <v>75</v>
      </c>
      <c r="D332" s="39">
        <v>0</v>
      </c>
    </row>
    <row r="333" spans="1:4" ht="24" x14ac:dyDescent="0.2">
      <c r="A333" s="62" t="s">
        <v>427</v>
      </c>
      <c r="B333" s="31" t="s">
        <v>428</v>
      </c>
      <c r="C333" s="37"/>
      <c r="D333" s="39">
        <f>SUM(D334)</f>
        <v>36.299999999999997</v>
      </c>
    </row>
    <row r="334" spans="1:4" ht="36" x14ac:dyDescent="0.2">
      <c r="A334" s="28" t="s">
        <v>72</v>
      </c>
      <c r="B334" s="33" t="s">
        <v>428</v>
      </c>
      <c r="C334" s="3" t="s">
        <v>74</v>
      </c>
      <c r="D334" s="39">
        <v>36.299999999999997</v>
      </c>
    </row>
    <row r="335" spans="1:4" x14ac:dyDescent="0.2">
      <c r="A335" s="58" t="s">
        <v>86</v>
      </c>
      <c r="B335" s="43" t="s">
        <v>225</v>
      </c>
      <c r="C335" s="44"/>
      <c r="D335" s="45">
        <f>SUM(D336,D339)</f>
        <v>211.4</v>
      </c>
    </row>
    <row r="336" spans="1:4" ht="24" x14ac:dyDescent="0.2">
      <c r="A336" s="62" t="s">
        <v>425</v>
      </c>
      <c r="B336" s="27" t="s">
        <v>226</v>
      </c>
      <c r="C336" s="22"/>
      <c r="D336" s="23">
        <f>SUM(D337:D338)</f>
        <v>183.9</v>
      </c>
    </row>
    <row r="337" spans="1:4" ht="36" x14ac:dyDescent="0.2">
      <c r="A337" s="28" t="s">
        <v>72</v>
      </c>
      <c r="B337" s="25" t="s">
        <v>226</v>
      </c>
      <c r="C337" s="29">
        <v>100</v>
      </c>
      <c r="D337" s="39">
        <v>167.5</v>
      </c>
    </row>
    <row r="338" spans="1:4" ht="24" x14ac:dyDescent="0.2">
      <c r="A338" s="28" t="s">
        <v>117</v>
      </c>
      <c r="B338" s="25" t="s">
        <v>226</v>
      </c>
      <c r="C338" s="29">
        <v>200</v>
      </c>
      <c r="D338" s="39">
        <v>16.399999999999999</v>
      </c>
    </row>
    <row r="339" spans="1:4" ht="24" x14ac:dyDescent="0.2">
      <c r="A339" s="62" t="s">
        <v>427</v>
      </c>
      <c r="B339" s="27" t="s">
        <v>429</v>
      </c>
      <c r="C339" s="22"/>
      <c r="D339" s="51">
        <f>SUM(D340)</f>
        <v>27.5</v>
      </c>
    </row>
    <row r="340" spans="1:4" ht="36" x14ac:dyDescent="0.2">
      <c r="A340" s="28" t="s">
        <v>72</v>
      </c>
      <c r="B340" s="25" t="s">
        <v>429</v>
      </c>
      <c r="C340" s="29">
        <v>100</v>
      </c>
      <c r="D340" s="39">
        <v>27.5</v>
      </c>
    </row>
    <row r="341" spans="1:4" ht="13.5" thickBot="1" x14ac:dyDescent="0.25">
      <c r="A341" s="74" t="s">
        <v>232</v>
      </c>
      <c r="B341" s="75"/>
      <c r="C341" s="76"/>
      <c r="D341" s="77">
        <f>SUM(D8,D90,D110,D130,D150,D180,D198,D261,D297,D313,D308)</f>
        <v>103249.4</v>
      </c>
    </row>
  </sheetData>
  <mergeCells count="5">
    <mergeCell ref="A1:D1"/>
    <mergeCell ref="A2:D2"/>
    <mergeCell ref="A3:D3"/>
    <mergeCell ref="A5:D5"/>
    <mergeCell ref="A4:D4"/>
  </mergeCells>
  <pageMargins left="0.59055118110236227" right="0.19685039370078741" top="0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получатели </vt:lpstr>
      <vt:lpstr>отрасли </vt:lpstr>
      <vt:lpstr>ЦС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Пользователь</cp:lastModifiedBy>
  <cp:lastPrinted>2023-07-18T07:11:08Z</cp:lastPrinted>
  <dcterms:created xsi:type="dcterms:W3CDTF">2012-12-11T08:33:08Z</dcterms:created>
  <dcterms:modified xsi:type="dcterms:W3CDTF">2023-07-18T07:12:52Z</dcterms:modified>
</cp:coreProperties>
</file>