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'!$8:$9</definedName>
  </definedNames>
  <calcPr calcId="125725"/>
</workbook>
</file>

<file path=xl/calcChain.xml><?xml version="1.0" encoding="utf-8"?>
<calcChain xmlns="http://schemas.openxmlformats.org/spreadsheetml/2006/main">
  <c r="G142" i="4"/>
  <c r="G156"/>
  <c r="G157"/>
  <c r="G158"/>
  <c r="G85"/>
  <c r="G89"/>
  <c r="F228" i="2"/>
  <c r="F380"/>
  <c r="F385"/>
  <c r="F258"/>
  <c r="F259"/>
  <c r="F260"/>
  <c r="F160"/>
  <c r="F155"/>
  <c r="F154" s="1"/>
  <c r="F153" s="1"/>
  <c r="F152" s="1"/>
  <c r="F128"/>
  <c r="D145" i="3"/>
  <c r="D153"/>
  <c r="D225"/>
  <c r="D39"/>
  <c r="G212" i="4"/>
  <c r="G211" s="1"/>
  <c r="G210" s="1"/>
  <c r="G86"/>
  <c r="F125" i="2"/>
  <c r="F124" s="1"/>
  <c r="F415"/>
  <c r="F414" s="1"/>
  <c r="F413" s="1"/>
  <c r="D305" i="3"/>
  <c r="D22"/>
  <c r="D45" l="1"/>
  <c r="D311"/>
  <c r="D212"/>
  <c r="D275"/>
  <c r="F121" i="2"/>
  <c r="F324"/>
  <c r="F175"/>
  <c r="F186"/>
  <c r="F185" s="1"/>
  <c r="F184" s="1"/>
  <c r="F183" s="1"/>
  <c r="F123" l="1"/>
  <c r="G342" i="4"/>
  <c r="G172"/>
  <c r="G111"/>
  <c r="G110" s="1"/>
  <c r="G109" s="1"/>
  <c r="G108" s="1"/>
  <c r="G107" s="1"/>
  <c r="G105"/>
  <c r="G104" s="1"/>
  <c r="G103" s="1"/>
  <c r="G102" s="1"/>
  <c r="G101" s="1"/>
  <c r="G84"/>
  <c r="D133" i="3" l="1"/>
  <c r="F87" i="2"/>
  <c r="G66" i="4"/>
  <c r="D283" i="3"/>
  <c r="F468" i="2"/>
  <c r="G258" i="4"/>
  <c r="D299" i="3"/>
  <c r="D298" s="1"/>
  <c r="D297" s="1"/>
  <c r="D296" s="1"/>
  <c r="D281"/>
  <c r="D280" s="1"/>
  <c r="D222"/>
  <c r="D221" s="1"/>
  <c r="D120"/>
  <c r="D119" s="1"/>
  <c r="D71"/>
  <c r="D69"/>
  <c r="D31"/>
  <c r="F466" i="2"/>
  <c r="F356"/>
  <c r="F354"/>
  <c r="F273"/>
  <c r="F272" s="1"/>
  <c r="F271" s="1"/>
  <c r="F270" s="1"/>
  <c r="F63"/>
  <c r="F62" s="1"/>
  <c r="F61" s="1"/>
  <c r="F60" s="1"/>
  <c r="F59" s="1"/>
  <c r="G463" i="4"/>
  <c r="G461"/>
  <c r="G388"/>
  <c r="G387" s="1"/>
  <c r="G386" s="1"/>
  <c r="G385" s="1"/>
  <c r="G256"/>
  <c r="G165"/>
  <c r="G164" s="1"/>
  <c r="G163" s="1"/>
  <c r="G162" s="1"/>
  <c r="G161" s="1"/>
  <c r="G49"/>
  <c r="G48" s="1"/>
  <c r="G47" s="1"/>
  <c r="G46" s="1"/>
  <c r="G45" s="1"/>
  <c r="F465" i="2" l="1"/>
  <c r="F464" s="1"/>
  <c r="F463" s="1"/>
  <c r="F462" s="1"/>
  <c r="G255" i="4"/>
  <c r="G254" s="1"/>
  <c r="G253" s="1"/>
  <c r="G252" s="1"/>
  <c r="F192" i="2"/>
  <c r="G282" i="4" l="1"/>
  <c r="D326" i="3" l="1"/>
  <c r="F24" i="2"/>
  <c r="F57"/>
  <c r="G79" i="4"/>
  <c r="D309" i="3" l="1"/>
  <c r="D84"/>
  <c r="D189"/>
  <c r="D188" s="1"/>
  <c r="D187" s="1"/>
  <c r="D99"/>
  <c r="D98" s="1"/>
  <c r="D87" l="1"/>
  <c r="D52"/>
  <c r="F387" i="2"/>
  <c r="F332"/>
  <c r="F331" s="1"/>
  <c r="F406"/>
  <c r="F405" s="1"/>
  <c r="F207"/>
  <c r="F206" s="1"/>
  <c r="F205" s="1"/>
  <c r="F204" s="1"/>
  <c r="G486" i="4" l="1"/>
  <c r="G485" s="1"/>
  <c r="G484" s="1"/>
  <c r="G483" s="1"/>
  <c r="G354" l="1"/>
  <c r="G353" s="1"/>
  <c r="G352" s="1"/>
  <c r="G351" s="1"/>
  <c r="G350" s="1"/>
  <c r="G437" l="1"/>
  <c r="G436" s="1"/>
  <c r="G203" l="1"/>
  <c r="G202" s="1"/>
  <c r="D193" i="3" l="1"/>
  <c r="D320"/>
  <c r="F49" i="2"/>
  <c r="F34"/>
  <c r="G19" i="4"/>
  <c r="G37"/>
  <c r="G293"/>
  <c r="D61" i="3"/>
  <c r="F348" i="2"/>
  <c r="D303" i="3"/>
  <c r="F304" i="2"/>
  <c r="F303" s="1"/>
  <c r="F302" s="1"/>
  <c r="G171" i="4"/>
  <c r="G170" s="1"/>
  <c r="G169" s="1"/>
  <c r="G168" s="1"/>
  <c r="D161" i="3"/>
  <c r="F251" i="2"/>
  <c r="G154" i="4"/>
  <c r="D12" i="3"/>
  <c r="F312" i="2"/>
  <c r="F431"/>
  <c r="F430" s="1"/>
  <c r="F429" s="1"/>
  <c r="F428" s="1"/>
  <c r="G229" i="4"/>
  <c r="G228" s="1"/>
  <c r="G227" s="1"/>
  <c r="G226" s="1"/>
  <c r="D261" i="3"/>
  <c r="D155"/>
  <c r="D136"/>
  <c r="D117"/>
  <c r="F245" i="2"/>
  <c r="F232"/>
  <c r="F231" s="1"/>
  <c r="F230" s="1"/>
  <c r="F229" s="1"/>
  <c r="F90"/>
  <c r="G370" i="4"/>
  <c r="G361"/>
  <c r="G360" s="1"/>
  <c r="G359" s="1"/>
  <c r="G358" s="1"/>
  <c r="G69"/>
  <c r="D252" i="3"/>
  <c r="D111"/>
  <c r="D109"/>
  <c r="F78" i="2"/>
  <c r="F76"/>
  <c r="F455"/>
  <c r="G57" i="4"/>
  <c r="G55"/>
  <c r="F75" i="2" l="1"/>
  <c r="F74" s="1"/>
  <c r="F73" s="1"/>
  <c r="G54" i="4"/>
  <c r="G53" s="1"/>
  <c r="G52" s="1"/>
  <c r="G248" l="1"/>
  <c r="D86" i="3"/>
  <c r="F375" i="2"/>
  <c r="F374" s="1"/>
  <c r="G418" i="4"/>
  <c r="D65" i="3"/>
  <c r="D254"/>
  <c r="D251" s="1"/>
  <c r="D173"/>
  <c r="D157"/>
  <c r="D56"/>
  <c r="D54"/>
  <c r="F475" i="2"/>
  <c r="F474" s="1"/>
  <c r="F473" s="1"/>
  <c r="F472" s="1"/>
  <c r="F457"/>
  <c r="F454" s="1"/>
  <c r="F350"/>
  <c r="F95"/>
  <c r="F247"/>
  <c r="G532" i="4"/>
  <c r="G250"/>
  <c r="G247" l="1"/>
  <c r="G246" s="1"/>
  <c r="G245" s="1"/>
  <c r="G244" s="1"/>
  <c r="G150"/>
  <c r="F143" i="2" l="1"/>
  <c r="F142" s="1"/>
  <c r="F141" s="1"/>
  <c r="F140" s="1"/>
  <c r="D198" i="3"/>
  <c r="D184"/>
  <c r="D183" s="1"/>
  <c r="D182" s="1"/>
  <c r="D166"/>
  <c r="D164"/>
  <c r="D151"/>
  <c r="D149"/>
  <c r="D147"/>
  <c r="D115"/>
  <c r="D113"/>
  <c r="D76"/>
  <c r="D75" s="1"/>
  <c r="D27"/>
  <c r="D16"/>
  <c r="D14"/>
  <c r="F241" i="2"/>
  <c r="F239"/>
  <c r="F361"/>
  <c r="F360" s="1"/>
  <c r="F289"/>
  <c r="F287"/>
  <c r="F221"/>
  <c r="F219"/>
  <c r="F278"/>
  <c r="F277" s="1"/>
  <c r="F276" s="1"/>
  <c r="F275" s="1"/>
  <c r="F256"/>
  <c r="F254"/>
  <c r="F237"/>
  <c r="D108" i="3" l="1"/>
  <c r="D107" s="1"/>
  <c r="D163"/>
  <c r="F253" i="2"/>
  <c r="F218"/>
  <c r="F217" s="1"/>
  <c r="F216" s="1"/>
  <c r="G397" i="4" l="1"/>
  <c r="G366"/>
  <c r="G375"/>
  <c r="G373"/>
  <c r="G468"/>
  <c r="G467" s="1"/>
  <c r="G372" l="1"/>
  <c r="G399" l="1"/>
  <c r="G135" l="1"/>
  <c r="G133"/>
  <c r="G148"/>
  <c r="G146"/>
  <c r="G132" l="1"/>
  <c r="G131" s="1"/>
  <c r="G130" s="1"/>
  <c r="F322" i="2"/>
  <c r="D67" i="3"/>
  <c r="D37"/>
  <c r="F316" i="2"/>
  <c r="F352"/>
  <c r="G459" i="4"/>
  <c r="G428"/>
  <c r="G422"/>
  <c r="F111" i="2" l="1"/>
  <c r="F110" s="1"/>
  <c r="D219" i="3"/>
  <c r="D218" s="1"/>
  <c r="G453" i="4" l="1"/>
  <c r="D29" i="3" l="1"/>
  <c r="F314" i="2"/>
  <c r="G420" i="4"/>
  <c r="F441" i="2"/>
  <c r="F440" s="1"/>
  <c r="F329"/>
  <c r="G239" i="4"/>
  <c r="G238" s="1"/>
  <c r="D124" i="3"/>
  <c r="D123" s="1"/>
  <c r="D106" l="1"/>
  <c r="D122"/>
  <c r="F450" i="2"/>
  <c r="F449" s="1"/>
  <c r="F448" s="1"/>
  <c r="F447" s="1"/>
  <c r="F367"/>
  <c r="F366" s="1"/>
  <c r="F194"/>
  <c r="F181"/>
  <c r="F180" s="1"/>
  <c r="F179" s="1"/>
  <c r="F178" s="1"/>
  <c r="F177" s="1"/>
  <c r="G498" i="4"/>
  <c r="G497" s="1"/>
  <c r="G496" s="1"/>
  <c r="G495" s="1"/>
  <c r="G474"/>
  <c r="G473" s="1"/>
  <c r="G348"/>
  <c r="G347" s="1"/>
  <c r="G346" s="1"/>
  <c r="G345" s="1"/>
  <c r="G344" s="1"/>
  <c r="G119"/>
  <c r="D43" i="3"/>
  <c r="D291"/>
  <c r="D288"/>
  <c r="D268"/>
  <c r="D229"/>
  <c r="D104"/>
  <c r="D50"/>
  <c r="F480" i="2" l="1"/>
  <c r="F483"/>
  <c r="F268"/>
  <c r="G268" i="4" l="1"/>
  <c r="G265" l="1"/>
  <c r="G383"/>
  <c r="G434" l="1"/>
  <c r="D25" i="3"/>
  <c r="F300" i="2"/>
  <c r="F299" s="1"/>
  <c r="F298" s="1"/>
  <c r="F297" s="1"/>
  <c r="G410" i="4"/>
  <c r="G409" s="1"/>
  <c r="G408" s="1"/>
  <c r="G407" s="1"/>
  <c r="D63" i="3"/>
  <c r="D35"/>
  <c r="G117" i="4" l="1"/>
  <c r="G510" l="1"/>
  <c r="G509" s="1"/>
  <c r="G508" s="1"/>
  <c r="G507" l="1"/>
  <c r="G506" s="1"/>
  <c r="G505" s="1"/>
  <c r="G152"/>
  <c r="G145" s="1"/>
  <c r="D180" i="3" l="1"/>
  <c r="D179" s="1"/>
  <c r="D159"/>
  <c r="D33"/>
  <c r="F68" i="2"/>
  <c r="F249"/>
  <c r="F381"/>
  <c r="F372"/>
  <c r="G184" i="4"/>
  <c r="G189"/>
  <c r="G188" s="1"/>
  <c r="G477"/>
  <c r="G476" s="1"/>
  <c r="F201" i="2"/>
  <c r="F200" s="1"/>
  <c r="G455" i="4" l="1"/>
  <c r="G126" l="1"/>
  <c r="G125" s="1"/>
  <c r="F320" i="2" l="1"/>
  <c r="G426" i="4"/>
  <c r="F383" i="2" l="1"/>
  <c r="F379" s="1"/>
  <c r="G186" i="4"/>
  <c r="G183" s="1"/>
  <c r="D82" i="3"/>
  <c r="D259"/>
  <c r="D140"/>
  <c r="D139" s="1"/>
  <c r="D138" s="1"/>
  <c r="G236" i="4"/>
  <c r="F438" i="2"/>
  <c r="G182" i="4" l="1"/>
  <c r="F436" i="2"/>
  <c r="F435" s="1"/>
  <c r="F167"/>
  <c r="F166" s="1"/>
  <c r="F165" s="1"/>
  <c r="F164" s="1"/>
  <c r="G480" i="4"/>
  <c r="G479" s="1"/>
  <c r="G472" s="1"/>
  <c r="G334"/>
  <c r="G333" s="1"/>
  <c r="G332" s="1"/>
  <c r="G331" s="1"/>
  <c r="G471" l="1"/>
  <c r="G470" s="1"/>
  <c r="G327"/>
  <c r="G326" s="1"/>
  <c r="G325" s="1"/>
  <c r="G324" s="1"/>
  <c r="G323" s="1"/>
  <c r="G322" s="1"/>
  <c r="G234" l="1"/>
  <c r="G233" s="1"/>
  <c r="G457" l="1"/>
  <c r="D177" i="3" l="1"/>
  <c r="F198" i="2"/>
  <c r="G123" i="4"/>
  <c r="D272" i="3" l="1"/>
  <c r="G548" i="4"/>
  <c r="G547" s="1"/>
  <c r="G546" s="1"/>
  <c r="G545" s="1"/>
  <c r="G544" s="1"/>
  <c r="G543" s="1"/>
  <c r="G540"/>
  <c r="G538"/>
  <c r="G531"/>
  <c r="G530" s="1"/>
  <c r="G524"/>
  <c r="G523" s="1"/>
  <c r="G522" s="1"/>
  <c r="G521" s="1"/>
  <c r="G520" s="1"/>
  <c r="G519" s="1"/>
  <c r="G517"/>
  <c r="G516" s="1"/>
  <c r="G515" s="1"/>
  <c r="G514" s="1"/>
  <c r="G513" s="1"/>
  <c r="G512" s="1"/>
  <c r="G503"/>
  <c r="G502" s="1"/>
  <c r="G501" s="1"/>
  <c r="G500" s="1"/>
  <c r="G491"/>
  <c r="G490" s="1"/>
  <c r="G489" s="1"/>
  <c r="G488" s="1"/>
  <c r="G482" s="1"/>
  <c r="G465"/>
  <c r="G451"/>
  <c r="G445"/>
  <c r="G444" s="1"/>
  <c r="G442"/>
  <c r="G441" s="1"/>
  <c r="G432"/>
  <c r="G430"/>
  <c r="G424"/>
  <c r="G416"/>
  <c r="G405"/>
  <c r="G403"/>
  <c r="G401"/>
  <c r="G395"/>
  <c r="G381"/>
  <c r="G368"/>
  <c r="G365" s="1"/>
  <c r="G339"/>
  <c r="G338" s="1"/>
  <c r="G320"/>
  <c r="G319" s="1"/>
  <c r="G318" s="1"/>
  <c r="G317" s="1"/>
  <c r="G316" s="1"/>
  <c r="G315" s="1"/>
  <c r="G313"/>
  <c r="G312" s="1"/>
  <c r="G311" s="1"/>
  <c r="G310" s="1"/>
  <c r="G308"/>
  <c r="G306"/>
  <c r="G300"/>
  <c r="G298"/>
  <c r="G290"/>
  <c r="G279"/>
  <c r="G271"/>
  <c r="G242"/>
  <c r="G241" s="1"/>
  <c r="G232" s="1"/>
  <c r="G223"/>
  <c r="G222" s="1"/>
  <c r="G220"/>
  <c r="G219" s="1"/>
  <c r="G208"/>
  <c r="G207" s="1"/>
  <c r="G206" s="1"/>
  <c r="G205" s="1"/>
  <c r="G200"/>
  <c r="G198"/>
  <c r="G196"/>
  <c r="G178"/>
  <c r="G177" s="1"/>
  <c r="G176" s="1"/>
  <c r="G175" s="1"/>
  <c r="G174" s="1"/>
  <c r="G140"/>
  <c r="G139" s="1"/>
  <c r="G121"/>
  <c r="G116" s="1"/>
  <c r="G97"/>
  <c r="G96" s="1"/>
  <c r="G95" s="1"/>
  <c r="G94" s="1"/>
  <c r="G93" s="1"/>
  <c r="G92" s="1"/>
  <c r="G82"/>
  <c r="G76"/>
  <c r="G74"/>
  <c r="G64"/>
  <c r="G62"/>
  <c r="G61" s="1"/>
  <c r="G43"/>
  <c r="G42" s="1"/>
  <c r="G41" s="1"/>
  <c r="G40" s="1"/>
  <c r="G39" s="1"/>
  <c r="G33"/>
  <c r="G27"/>
  <c r="G26" s="1"/>
  <c r="G25" s="1"/>
  <c r="G24" s="1"/>
  <c r="G23" s="1"/>
  <c r="G16"/>
  <c r="D195" i="3"/>
  <c r="F40" i="2"/>
  <c r="F39" s="1"/>
  <c r="F38" s="1"/>
  <c r="F37" s="1"/>
  <c r="F36" s="1"/>
  <c r="D278" i="3"/>
  <c r="D277" s="1"/>
  <c r="D266"/>
  <c r="G450" i="4" l="1"/>
  <c r="G278"/>
  <c r="G277" s="1"/>
  <c r="G276" s="1"/>
  <c r="G275" s="1"/>
  <c r="G274" s="1"/>
  <c r="G273" s="1"/>
  <c r="G15"/>
  <c r="G14" s="1"/>
  <c r="G13" s="1"/>
  <c r="G12" s="1"/>
  <c r="G11" s="1"/>
  <c r="G10" s="1"/>
  <c r="G289"/>
  <c r="G288" s="1"/>
  <c r="G287" s="1"/>
  <c r="G286" s="1"/>
  <c r="G32"/>
  <c r="G31" s="1"/>
  <c r="G30" s="1"/>
  <c r="G29" s="1"/>
  <c r="G73"/>
  <c r="G72" s="1"/>
  <c r="G415"/>
  <c r="G414" s="1"/>
  <c r="G537"/>
  <c r="G536" s="1"/>
  <c r="G529" s="1"/>
  <c r="G528" s="1"/>
  <c r="G364"/>
  <c r="G363" s="1"/>
  <c r="G357" s="1"/>
  <c r="G394"/>
  <c r="G337"/>
  <c r="G336" s="1"/>
  <c r="G330" s="1"/>
  <c r="G329" s="1"/>
  <c r="G60"/>
  <c r="G59" s="1"/>
  <c r="G494"/>
  <c r="G493" s="1"/>
  <c r="G195"/>
  <c r="G380"/>
  <c r="G379" s="1"/>
  <c r="G378" s="1"/>
  <c r="G377" s="1"/>
  <c r="G264"/>
  <c r="G263" s="1"/>
  <c r="G262" s="1"/>
  <c r="G261" s="1"/>
  <c r="G260" s="1"/>
  <c r="G181"/>
  <c r="G180" s="1"/>
  <c r="G167" s="1"/>
  <c r="G231"/>
  <c r="G225" s="1"/>
  <c r="G305"/>
  <c r="G304" s="1"/>
  <c r="G303" s="1"/>
  <c r="G302" s="1"/>
  <c r="G138"/>
  <c r="G137" s="1"/>
  <c r="G129" s="1"/>
  <c r="G297"/>
  <c r="G296" s="1"/>
  <c r="G295" s="1"/>
  <c r="G440"/>
  <c r="G439" s="1"/>
  <c r="G218"/>
  <c r="G217" s="1"/>
  <c r="G216" s="1"/>
  <c r="D228" i="3"/>
  <c r="D227" s="1"/>
  <c r="D224" s="1"/>
  <c r="D216"/>
  <c r="F212" i="2"/>
  <c r="F211" s="1"/>
  <c r="F210" s="1"/>
  <c r="F209" s="1"/>
  <c r="F203" s="1"/>
  <c r="F172"/>
  <c r="F171" s="1"/>
  <c r="F85"/>
  <c r="G215" i="4" l="1"/>
  <c r="G194"/>
  <c r="G193" s="1"/>
  <c r="F170" i="2"/>
  <c r="F169" s="1"/>
  <c r="F163" s="1"/>
  <c r="G449" i="4"/>
  <c r="G448" s="1"/>
  <c r="G447" s="1"/>
  <c r="G71"/>
  <c r="G51" s="1"/>
  <c r="G393"/>
  <c r="G392" s="1"/>
  <c r="G391" s="1"/>
  <c r="G356"/>
  <c r="G285"/>
  <c r="G413"/>
  <c r="G412" s="1"/>
  <c r="G115"/>
  <c r="G114" s="1"/>
  <c r="G113" s="1"/>
  <c r="G100" s="1"/>
  <c r="G527"/>
  <c r="G526" s="1"/>
  <c r="F392" i="2"/>
  <c r="G192" i="4" l="1"/>
  <c r="G191" s="1"/>
  <c r="G22"/>
  <c r="G390"/>
  <c r="G284" s="1"/>
  <c r="D96" i="3"/>
  <c r="F403" i="2"/>
  <c r="D246" i="3" l="1"/>
  <c r="D323" l="1"/>
  <c r="D322" s="1"/>
  <c r="D317"/>
  <c r="D316" s="1"/>
  <c r="F54" i="2"/>
  <c r="F53" s="1"/>
  <c r="F52" s="1"/>
  <c r="F51" s="1"/>
  <c r="F21"/>
  <c r="F20" s="1"/>
  <c r="D129" i="3" l="1"/>
  <c r="F358" i="2"/>
  <c r="F83"/>
  <c r="F82" s="1"/>
  <c r="F70"/>
  <c r="F67" s="1"/>
  <c r="F66" s="1"/>
  <c r="F65" s="1"/>
  <c r="F340" l="1"/>
  <c r="F339" s="1"/>
  <c r="F337"/>
  <c r="F336" s="1"/>
  <c r="D263" i="3"/>
  <c r="F335" i="2" l="1"/>
  <c r="F334" s="1"/>
  <c r="F310"/>
  <c r="F46" l="1"/>
  <c r="F45" s="1"/>
  <c r="F444"/>
  <c r="F443" s="1"/>
  <c r="F434" s="1"/>
  <c r="D94" i="3"/>
  <c r="D73"/>
  <c r="F401" i="2"/>
  <c r="F433" l="1"/>
  <c r="F427" s="1"/>
  <c r="D131" i="3"/>
  <c r="D128" s="1"/>
  <c r="F391" i="2"/>
  <c r="F390" s="1"/>
  <c r="F389" s="1"/>
  <c r="D127" i="3" l="1"/>
  <c r="D126" s="1"/>
  <c r="F81" i="2"/>
  <c r="F80" s="1"/>
  <c r="D314" i="3"/>
  <c r="D313" s="1"/>
  <c r="D302" s="1"/>
  <c r="D294"/>
  <c r="D270"/>
  <c r="D265" s="1"/>
  <c r="D257"/>
  <c r="D256" s="1"/>
  <c r="D244"/>
  <c r="D242"/>
  <c r="D238"/>
  <c r="D236"/>
  <c r="D234"/>
  <c r="D214"/>
  <c r="D210"/>
  <c r="D207"/>
  <c r="D204"/>
  <c r="D202"/>
  <c r="D200"/>
  <c r="D175"/>
  <c r="D171"/>
  <c r="D144"/>
  <c r="D102"/>
  <c r="D101" s="1"/>
  <c r="D92"/>
  <c r="D91" s="1"/>
  <c r="D59"/>
  <c r="D58" s="1"/>
  <c r="D80"/>
  <c r="D79" s="1"/>
  <c r="D48"/>
  <c r="D24" s="1"/>
  <c r="D41"/>
  <c r="D20"/>
  <c r="D18"/>
  <c r="D197" l="1"/>
  <c r="D250"/>
  <c r="D90"/>
  <c r="D170"/>
  <c r="D301"/>
  <c r="D233"/>
  <c r="D232" s="1"/>
  <c r="D241"/>
  <c r="D240" s="1"/>
  <c r="D143"/>
  <c r="D142" s="1"/>
  <c r="D11"/>
  <c r="D78"/>
  <c r="D287"/>
  <c r="D286" s="1"/>
  <c r="D10" l="1"/>
  <c r="D9" s="1"/>
  <c r="D249"/>
  <c r="D285"/>
  <c r="D89"/>
  <c r="F94" i="2" l="1"/>
  <c r="F15"/>
  <c r="F14" s="1"/>
  <c r="F13" s="1"/>
  <c r="F12" s="1"/>
  <c r="F11" s="1"/>
  <c r="F19"/>
  <c r="F18" s="1"/>
  <c r="F17" s="1"/>
  <c r="F30"/>
  <c r="F44"/>
  <c r="F43" s="1"/>
  <c r="F42" s="1"/>
  <c r="F102"/>
  <c r="F105"/>
  <c r="F108"/>
  <c r="F115"/>
  <c r="F114" s="1"/>
  <c r="F119"/>
  <c r="F118" s="1"/>
  <c r="F136"/>
  <c r="F135" s="1"/>
  <c r="F134" s="1"/>
  <c r="F133" s="1"/>
  <c r="F132" s="1"/>
  <c r="F131" s="1"/>
  <c r="F196"/>
  <c r="F226"/>
  <c r="F225" s="1"/>
  <c r="F243"/>
  <c r="F236" s="1"/>
  <c r="F266"/>
  <c r="F265" s="1"/>
  <c r="F285"/>
  <c r="F291"/>
  <c r="F318"/>
  <c r="F346"/>
  <c r="F345" s="1"/>
  <c r="F370"/>
  <c r="F399"/>
  <c r="F398" s="1"/>
  <c r="F397" s="1"/>
  <c r="F411"/>
  <c r="F410" s="1"/>
  <c r="F409" s="1"/>
  <c r="F408" s="1"/>
  <c r="F422"/>
  <c r="F421" s="1"/>
  <c r="F425"/>
  <c r="F424" s="1"/>
  <c r="F460"/>
  <c r="F459" s="1"/>
  <c r="F453" s="1"/>
  <c r="F486"/>
  <c r="F493"/>
  <c r="F492" s="1"/>
  <c r="F491" s="1"/>
  <c r="F490" s="1"/>
  <c r="F500"/>
  <c r="F499" s="1"/>
  <c r="F498" s="1"/>
  <c r="F497" s="1"/>
  <c r="F29" l="1"/>
  <c r="F28" s="1"/>
  <c r="F27" s="1"/>
  <c r="F26" s="1"/>
  <c r="F235"/>
  <c r="F234" s="1"/>
  <c r="F344"/>
  <c r="F343" s="1"/>
  <c r="F342" s="1"/>
  <c r="F191"/>
  <c r="F190" s="1"/>
  <c r="F369"/>
  <c r="F365" s="1"/>
  <c r="F378"/>
  <c r="F377" s="1"/>
  <c r="F113"/>
  <c r="F264"/>
  <c r="F263" s="1"/>
  <c r="F262" s="1"/>
  <c r="F224"/>
  <c r="F223" s="1"/>
  <c r="F215" s="1"/>
  <c r="F420"/>
  <c r="F419" s="1"/>
  <c r="F418" s="1"/>
  <c r="F452"/>
  <c r="F446" s="1"/>
  <c r="F479"/>
  <c r="F478" s="1"/>
  <c r="F117"/>
  <c r="F295"/>
  <c r="F417" l="1"/>
  <c r="F364"/>
  <c r="F363" s="1"/>
  <c r="F477"/>
  <c r="F471" s="1"/>
  <c r="F214" l="1"/>
  <c r="F100"/>
  <c r="F99" s="1"/>
  <c r="F93" l="1"/>
  <c r="F92" s="1"/>
  <c r="F72" s="1"/>
  <c r="F489"/>
  <c r="F488" s="1"/>
  <c r="F10" l="1"/>
  <c r="F189"/>
  <c r="F188" s="1"/>
  <c r="F162" s="1"/>
  <c r="F148" l="1"/>
  <c r="F147" s="1"/>
  <c r="F146" s="1"/>
  <c r="F145" s="1"/>
  <c r="F139" s="1"/>
  <c r="F159"/>
  <c r="F158" s="1"/>
  <c r="F157" s="1"/>
  <c r="F151" s="1"/>
  <c r="F327"/>
  <c r="F309" s="1"/>
  <c r="F308" s="1"/>
  <c r="F293"/>
  <c r="F284" s="1"/>
  <c r="F496"/>
  <c r="F495" s="1"/>
  <c r="F138" l="1"/>
  <c r="F283"/>
  <c r="F282" s="1"/>
  <c r="F281" s="1"/>
  <c r="F396"/>
  <c r="F395" s="1"/>
  <c r="F394" s="1"/>
  <c r="F470"/>
  <c r="F307" l="1"/>
  <c r="F306" l="1"/>
  <c r="F280" s="1"/>
  <c r="F502" s="1"/>
  <c r="G144" i="4" l="1"/>
  <c r="G143" s="1"/>
  <c r="G128" s="1"/>
  <c r="G21" l="1"/>
  <c r="G550" s="1"/>
  <c r="D169" i="3"/>
  <c r="D168" s="1"/>
  <c r="D186"/>
  <c r="D328" s="1"/>
</calcChain>
</file>

<file path=xl/sharedStrings.xml><?xml version="1.0" encoding="utf-8"?>
<sst xmlns="http://schemas.openxmlformats.org/spreadsheetml/2006/main" count="5012" uniqueCount="514">
  <si>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</si>
  <si>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</si>
  <si>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</si>
  <si>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</si>
  <si>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</si>
  <si>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</si>
  <si>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</si>
  <si>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</si>
  <si>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</si>
  <si>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</si>
  <si>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</si>
  <si>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</si>
  <si>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</si>
  <si>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</si>
  <si>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</si>
  <si>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</si>
  <si>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</si>
  <si>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</si>
  <si>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</si>
  <si>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</si>
  <si>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</si>
  <si>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</si>
  <si>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</si>
  <si>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</si>
  <si>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</si>
  <si>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</si>
  <si>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</si>
  <si>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</si>
  <si>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</si>
  <si>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</si>
  <si>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</si>
  <si>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</si>
  <si>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</si>
  <si>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</si>
  <si>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</si>
  <si>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</si>
  <si>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</si>
  <si>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</si>
  <si>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</si>
  <si>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</si>
  <si>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</si>
  <si>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</si>
  <si>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</si>
  <si>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</si>
  <si>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</si>
  <si>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</si>
  <si>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</si>
  <si>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</si>
  <si>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</si>
  <si>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</si>
  <si>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</si>
  <si>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</si>
  <si>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</si>
  <si>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</si>
  <si>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</si>
  <si>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</si>
  <si>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</si>
  <si>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</si>
  <si>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</si>
  <si>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</si>
  <si>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</si>
  <si>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</si>
  <si>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</si>
  <si>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</si>
  <si>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</si>
  <si>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</si>
  <si>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</si>
  <si>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</si>
  <si>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</si>
  <si>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</si>
  <si>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</si>
  <si>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</si>
  <si>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</si>
  <si>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</si>
  <si>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</si>
  <si>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</si>
  <si>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</si>
  <si>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</si>
  <si>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</si>
  <si>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</si>
  <si>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</si>
  <si>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</si>
  <si>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</si>
  <si>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</si>
  <si>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</si>
  <si>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</si>
  <si>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</si>
  <si>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</si>
  <si>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</si>
  <si>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</si>
  <si>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</si>
  <si>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</si>
  <si>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</si>
  <si>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</si>
  <si>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</si>
  <si>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</si>
  <si>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</si>
  <si>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</si>
  <si>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</si>
  <si>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</si>
  <si>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</si>
  <si>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</si>
  <si>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</si>
  <si>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</si>
  <si>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</si>
  <si>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</si>
  <si>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</si>
  <si>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</si>
  <si>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</si>
  <si>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</si>
  <si>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</si>
  <si>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</si>
  <si>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</si>
  <si>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</si>
  <si>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</si>
  <si>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</si>
  <si>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</si>
  <si>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</si>
  <si>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</si>
  <si>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</si>
  <si>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</si>
  <si>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</si>
  <si>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</si>
  <si>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</si>
  <si>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</si>
  <si>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</si>
  <si>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</si>
  <si>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</si>
  <si>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</si>
  <si>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</si>
  <si>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</si>
  <si>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</si>
  <si>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</si>
  <si>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</si>
  <si>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</si>
  <si>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</si>
  <si>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</si>
  <si>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</si>
  <si>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</si>
  <si>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</si>
  <si>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</si>
  <si>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</si>
  <si>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</si>
  <si>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</si>
  <si>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</si>
  <si>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</si>
  <si>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</si>
  <si>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</si>
  <si>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</si>
  <si>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</si>
  <si>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</si>
  <si>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</si>
  <si>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</si>
  <si>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</si>
  <si>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</si>
  <si>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</si>
  <si>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</si>
  <si>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</si>
  <si>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</si>
  <si>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</si>
  <si>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</si>
  <si>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</si>
  <si>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</si>
  <si>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</si>
  <si>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</si>
  <si>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</si>
  <si>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</si>
  <si>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</si>
  <si>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</si>
  <si>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</si>
  <si>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</si>
  <si>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</si>
  <si>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</si>
  <si>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</si>
  <si>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</si>
  <si>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</si>
  <si>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</si>
  <si>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</si>
  <si>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</si>
  <si>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</si>
  <si>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</si>
  <si>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</si>
  <si>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</si>
  <si>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</si>
  <si>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</si>
  <si>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</si>
  <si>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</si>
  <si>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</si>
  <si>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</si>
  <si>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</si>
  <si>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</si>
  <si>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</si>
  <si>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</si>
  <si>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</si>
  <si>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</si>
  <si>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</si>
  <si>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</si>
  <si>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</si>
  <si>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</si>
  <si>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</si>
  <si>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</si>
  <si>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</si>
  <si>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</si>
  <si>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</si>
  <si>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</si>
  <si>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</si>
  <si>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</si>
  <si>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</si>
  <si>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</si>
  <si>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</si>
  <si>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</si>
  <si>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</si>
  <si>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</si>
  <si>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</si>
  <si>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</si>
  <si>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</si>
  <si>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</si>
  <si>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</si>
  <si>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</si>
  <si>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</si>
  <si>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</si>
  <si>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</si>
  <si>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</si>
  <si>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</si>
  <si>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</si>
  <si>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</si>
  <si>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</si>
  <si>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</si>
  <si>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</si>
  <si>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</si>
  <si>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</si>
  <si>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</si>
  <si>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</si>
  <si>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</si>
  <si>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</si>
  <si>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</si>
  <si>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</si>
  <si>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</si>
  <si>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</si>
  <si>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</si>
  <si>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</si>
  <si>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</si>
  <si>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</si>
  <si>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</si>
  <si>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</si>
  <si>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</si>
  <si>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</si>
  <si>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</si>
  <si>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</si>
  <si>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</si>
  <si>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</si>
  <si>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</si>
  <si>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</si>
  <si>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</si>
  <si>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</si>
  <si>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</si>
  <si>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</si>
  <si>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</si>
  <si>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</si>
  <si>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</si>
  <si>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</si>
  <si>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</si>
  <si>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</si>
  <si>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</si>
  <si>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</si>
  <si>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</si>
  <si>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</si>
  <si>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</si>
  <si>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</si>
  <si>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</si>
  <si>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</si>
  <si>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</si>
  <si>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</si>
  <si>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</si>
  <si>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</si>
  <si>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</si>
  <si>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</si>
  <si>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</si>
  <si>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</si>
  <si>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</si>
  <si>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</si>
  <si>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</si>
  <si>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</si>
  <si>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</si>
  <si>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</si>
  <si>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</si>
  <si>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</si>
  <si>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</si>
  <si>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</si>
  <si>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</si>
  <si>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</si>
  <si>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</si>
  <si>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</si>
  <si>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</si>
  <si>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</si>
  <si>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</si>
  <si>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</si>
  <si>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</si>
  <si>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</si>
  <si>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</si>
  <si>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</si>
  <si>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</si>
  <si>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</si>
  <si>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</si>
  <si>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</si>
  <si>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</si>
  <si>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</si>
  <si>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</si>
  <si>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</si>
  <si>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</si>
  <si>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</si>
  <si>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</si>
  <si>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</si>
  <si>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</si>
  <si>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</si>
  <si>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</si>
  <si>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</si>
  <si>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</si>
  <si>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</si>
  <si>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</si>
  <si>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</si>
  <si>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</si>
  <si>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</si>
  <si>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</si>
  <si>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</si>
  <si>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</si>
  <si>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</si>
  <si>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</si>
  <si>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</si>
  <si>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</si>
  <si>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</si>
  <si>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</si>
  <si>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</si>
  <si>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</si>
  <si>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</si>
  <si>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</si>
  <si>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</si>
  <si>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</si>
  <si>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</si>
  <si>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</si>
  <si>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</si>
  <si>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</si>
  <si>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</si>
  <si>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</si>
  <si>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</si>
  <si>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</si>
  <si>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</si>
  <si>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</si>
  <si>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</si>
  <si>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</si>
  <si>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</si>
  <si>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</si>
  <si>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</si>
  <si>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</si>
  <si>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</si>
  <si>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</si>
  <si>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</si>
  <si>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</si>
  <si>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</si>
  <si>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</si>
  <si>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</si>
  <si>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</si>
  <si>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</si>
  <si>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</si>
  <si>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</si>
  <si>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</si>
  <si>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</si>
  <si>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</si>
  <si>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</si>
  <si>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</si>
  <si>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</si>
  <si>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</si>
  <si>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</si>
  <si>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</si>
  <si>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</si>
  <si>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</si>
  <si>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</si>
  <si>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</si>
  <si>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</si>
  <si>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</si>
  <si>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</si>
  <si>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</si>
  <si>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</si>
  <si>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</si>
  <si>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</si>
  <si>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</si>
  <si>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</si>
  <si>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</si>
  <si>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</si>
  <si>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</si>
  <si>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</si>
  <si>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</si>
  <si>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</si>
  <si>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</si>
  <si>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</si>
  <si>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</si>
  <si>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</si>
  <si>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</si>
  <si>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</si>
  <si>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</si>
  <si>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</si>
  <si>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</si>
  <si>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</si>
  <si>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</si>
  <si>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</si>
  <si>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</si>
  <si>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</si>
  <si>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</si>
  <si>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</si>
  <si>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</si>
  <si>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</si>
  <si>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</si>
  <si>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</si>
  <si>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</si>
  <si>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</si>
  <si>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</si>
  <si>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</si>
  <si>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</si>
  <si>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</si>
  <si>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</si>
  <si>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</si>
  <si>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</si>
  <si>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</si>
  <si>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</si>
  <si>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</si>
  <si>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выплаты по оплате труда и обеспечение функций органов местного самоуправления</t>
  </si>
  <si>
    <t>07 1 01 00910</t>
  </si>
  <si>
    <t>Расходы на выплаты по оплате труда работников, занимающих должности, не отнесенные к должностям муниципальной службы</t>
  </si>
  <si>
    <t>90 9 02 00910</t>
  </si>
  <si>
    <t>90 9 03 00910</t>
  </si>
  <si>
    <t xml:space="preserve">Расходы на реализацию мероприятий по обеспечению жильем молодых семей
</t>
  </si>
  <si>
    <t>Федеральный проект "Культурная среда"</t>
  </si>
  <si>
    <t>Расходы на государственную поддержку отрасли культуры (в рамках федерального проекта «Культурная среда»)</t>
  </si>
  <si>
    <t>02 1 А1 55190</t>
  </si>
  <si>
    <t>02 1 А1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</si>
  <si>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</si>
  <si>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</si>
  <si>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</si>
  <si>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</si>
  <si>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</si>
  <si>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</si>
  <si>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Приложение № 2</t>
  </si>
  <si>
    <t>Приложение № 3</t>
  </si>
  <si>
    <t xml:space="preserve">Молодежная политика 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</si>
  <si>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</si>
  <si>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Обслуживание государственного (муниципального) внутреннего долга</t>
  </si>
  <si>
    <t>Обеспечение проведения выборов и референдумов</t>
  </si>
  <si>
    <t>Основное мероприятие «Организация и проведение выборов в органы местного самоуправления»</t>
  </si>
  <si>
    <t>07 1 04 00000</t>
  </si>
  <si>
    <t>Расходы на организацию и проведение выборов в органы местного самоуправления</t>
  </si>
  <si>
    <t>07 1 04 25700</t>
  </si>
  <si>
    <t xml:space="preserve"> </t>
  </si>
  <si>
    <t>Подпрограмма муниципальной программы «Формирование современной городской среды на территории муниципального образования»</t>
  </si>
  <si>
    <t>Муниципальная программа муниципального образования «Пустошкинский район» «Формирование современной городской среды на территории муниципального образования «Пустошкинский район»</t>
  </si>
  <si>
    <t>Расходы на поддержку муниципальных программ формирования современной городской среды</t>
  </si>
  <si>
    <t>10 0 00 00000</t>
  </si>
  <si>
    <t>10 1 00 00000</t>
  </si>
  <si>
    <t>10 1 F2 00000</t>
  </si>
  <si>
    <t>10 1 F2 55550</t>
  </si>
  <si>
    <t xml:space="preserve">Другие вопросы в области социальной политики
</t>
  </si>
  <si>
    <t>08 1 07 00000</t>
  </si>
  <si>
    <t>08 1 07 41070</t>
  </si>
  <si>
    <t>Расходы на реализацию мероприятий по адаптации социально значимых объектов к потребностям маломобильных групп населения</t>
  </si>
  <si>
    <t>03 1 02 00000</t>
  </si>
  <si>
    <t>03 1 02 L5760</t>
  </si>
  <si>
    <t>Субсидии на обеспечение комплексного развития сельских территорий в рамках основного мероприятия «Развитие инженерной инфраструктуры на сельских территориях"</t>
  </si>
  <si>
    <t>«Развитие инженерной инфраструктуры на сельских территориях» «Сохранение объектов культурного наследия Пустошкинского района»</t>
  </si>
  <si>
    <t>Основное мероприятие "Развитие инженерной инфраструктуры на сельских территориях"</t>
  </si>
  <si>
    <t>01 1 02 20201</t>
  </si>
  <si>
    <t>Расходы на капитальный ремонт в муниципальных учреждениях (капитальный ремонт кровли МБОУ «Пустошкинская сельская общеобразовательная школа)</t>
  </si>
  <si>
    <t>01 1 03 41831</t>
  </si>
  <si>
    <t>01 1 03 W1831</t>
  </si>
  <si>
    <t>Расходы на  реализацию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</si>
  <si>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</si>
  <si>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 (Инициативный проект "Спортивный зал - территория возможностей")</t>
  </si>
  <si>
    <t>Основное мероприятие "Приспособление к потребностям инвалидов муниципальных квартир, подъездов, дворовых территорий путем переоборудования, приобретения и установки технических средств реабилитации"</t>
  </si>
  <si>
    <t>08 1 07 W1070</t>
  </si>
  <si>
    <t>Расходы на софинансирование мероприятий по адаптации социально значимых объектов к потребностям маломобильных групп населения</t>
  </si>
  <si>
    <t>Расходы на исполнение судебных актов в рамках непрограммного направления деятельности</t>
  </si>
  <si>
    <t>90 9 00 20002</t>
  </si>
  <si>
    <t>07 1 02 42200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</si>
  <si>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</si>
  <si>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</si>
  <si>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08 1 04 LП020</t>
  </si>
  <si>
    <t>000</t>
  </si>
  <si>
    <t>90 9 00 2001</t>
  </si>
  <si>
    <t>Приложение № 4</t>
  </si>
  <si>
    <t>к Постановлению Администрации</t>
  </si>
  <si>
    <t>к  Постановлению  Администрации</t>
  </si>
  <si>
    <t xml:space="preserve">Пустошкинского района    </t>
  </si>
  <si>
    <t>от____________________ №_______</t>
  </si>
  <si>
    <r>
      <t>Подпрограмма муниципальной программы «</t>
    </r>
    <r>
      <rPr>
        <b/>
        <i/>
        <sz val="8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8"/>
        <rFont val="Times New Roman"/>
        <family val="1"/>
        <charset val="204"/>
      </rPr>
      <t>»</t>
    </r>
  </si>
  <si>
    <r>
      <t>Основное мероприятие «</t>
    </r>
    <r>
      <rPr>
        <i/>
        <sz val="8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8"/>
        <rFont val="Times New Roman"/>
        <family val="1"/>
        <charset val="204"/>
      </rPr>
      <t>»</t>
    </r>
  </si>
  <si>
    <r>
      <t>Муниципальная программа</t>
    </r>
    <r>
      <rPr>
        <b/>
        <sz val="8"/>
        <color rgb="FF000000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муниципального образования «Пустошкинский район»</t>
    </r>
    <r>
      <rPr>
        <b/>
        <sz val="8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8"/>
        <rFont val="Times New Roman"/>
        <family val="1"/>
        <charset val="204"/>
      </rPr>
      <t>оциальной поддержке населения  Пустошкинского района»</t>
    </r>
  </si>
  <si>
    <t>Пустошкинского района</t>
  </si>
  <si>
    <t>от___________________№_______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</si>
  <si>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месяцев 2022 год</t>
  </si>
  <si>
    <t>2 1 02 20700</t>
  </si>
  <si>
    <t>3 1 02 20700</t>
  </si>
  <si>
    <t>01 1 02 41010</t>
  </si>
  <si>
    <t>011 02 41010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</si>
  <si>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</si>
  <si>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Расходы на осуществление первоочередных мероприятий, направленных на завершение нормативного оснащения объектов образования в сфере антитеррористической защищенности</t>
  </si>
  <si>
    <t>04 3 01 21300</t>
  </si>
  <si>
    <t>04 3 01 00000</t>
  </si>
  <si>
    <t>04 3 00 00000</t>
  </si>
  <si>
    <t>Подпрограмма муниципальной программы "Профилактика терроризма""</t>
  </si>
  <si>
    <t>Основное мероприятие "Профилактика терроризиа"</t>
  </si>
  <si>
    <t>Основное меропариятие  "Организация и проведение выборов в органы местного самоуправления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</si>
  <si>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9 месяцев 2022 год</t>
  </si>
  <si>
    <t>07 3 01 21300</t>
  </si>
  <si>
    <t>Другие вопросы в области национальной безопасности и правоохранительной деятельности</t>
  </si>
  <si>
    <t>Ведомственная структура расходов бюджета муниципального образования "Пустошкинский район" за 9 месяцев 2022 год</t>
  </si>
  <si>
    <t>04 3000 00000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</si>
</sst>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0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0" xfId="0" applyFont="1"/>
    <xf numFmtId="0" fontId="6" fillId="0" borderId="15" xfId="0" applyFont="1" applyBorder="1" applyAlignment="1"/>
    <xf numFmtId="0" fontId="6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right"/>
    </xf>
    <xf numFmtId="0" fontId="7" fillId="7" borderId="12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/>
    </xf>
    <xf numFmtId="0" fontId="7" fillId="7" borderId="5" xfId="3" applyFont="1" applyFill="1" applyBorder="1" applyAlignment="1" applyProtection="1">
      <alignment horizontal="justify" vertical="top" wrapText="1"/>
    </xf>
    <xf numFmtId="0" fontId="7" fillId="7" borderId="5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0" fontId="8" fillId="7" borderId="6" xfId="0" applyFont="1" applyFill="1" applyBorder="1" applyAlignment="1">
      <alignment horizontal="justify" vertical="top" wrapText="1"/>
    </xf>
    <xf numFmtId="0" fontId="8" fillId="7" borderId="6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/>
    </xf>
    <xf numFmtId="164" fontId="6" fillId="0" borderId="6" xfId="0" applyNumberFormat="1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9" fillId="7" borderId="6" xfId="0" applyFont="1" applyFill="1" applyBorder="1" applyAlignment="1">
      <alignment horizontal="center" vertical="top" wrapText="1"/>
    </xf>
    <xf numFmtId="0" fontId="6" fillId="7" borderId="6" xfId="0" applyFont="1" applyFill="1" applyBorder="1" applyAlignment="1">
      <alignment horizontal="justify" vertical="top" wrapText="1"/>
    </xf>
    <xf numFmtId="0" fontId="6" fillId="7" borderId="6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horizontal="center" vertical="top"/>
    </xf>
    <xf numFmtId="0" fontId="6" fillId="4" borderId="6" xfId="0" applyFont="1" applyFill="1" applyBorder="1" applyAlignment="1">
      <alignment horizontal="justify" vertical="top" wrapText="1"/>
    </xf>
    <xf numFmtId="49" fontId="10" fillId="3" borderId="6" xfId="0" applyNumberFormat="1" applyFont="1" applyFill="1" applyBorder="1" applyAlignment="1">
      <alignment horizontal="center" vertical="top" wrapText="1"/>
    </xf>
    <xf numFmtId="164" fontId="10" fillId="3" borderId="6" xfId="0" applyNumberFormat="1" applyFont="1" applyFill="1" applyBorder="1" applyAlignment="1">
      <alignment horizontal="center" vertical="top" wrapText="1"/>
    </xf>
    <xf numFmtId="49" fontId="11" fillId="3" borderId="6" xfId="0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164" fontId="10" fillId="0" borderId="6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11" fillId="0" borderId="6" xfId="0" applyNumberFormat="1" applyFont="1" applyFill="1" applyBorder="1" applyAlignment="1">
      <alignment horizontal="center" vertical="top" wrapText="1"/>
    </xf>
    <xf numFmtId="0" fontId="7" fillId="7" borderId="6" xfId="3" applyFont="1" applyFill="1" applyBorder="1" applyAlignment="1" applyProtection="1">
      <alignment horizontal="justify" vertical="top" wrapText="1"/>
    </xf>
    <xf numFmtId="0" fontId="7" fillId="7" borderId="6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164" fontId="7" fillId="0" borderId="6" xfId="0" applyNumberFormat="1" applyFont="1" applyBorder="1" applyAlignment="1">
      <alignment horizontal="center" vertical="top"/>
    </xf>
    <xf numFmtId="164" fontId="10" fillId="0" borderId="8" xfId="0" applyNumberFormat="1" applyFont="1" applyFill="1" applyBorder="1" applyAlignment="1">
      <alignment horizontal="center" vertical="top" wrapText="1"/>
    </xf>
    <xf numFmtId="0" fontId="6" fillId="5" borderId="6" xfId="1" applyFont="1" applyFill="1" applyBorder="1" applyAlignment="1">
      <alignment horizontal="justify" vertical="top" wrapText="1"/>
    </xf>
    <xf numFmtId="0" fontId="6" fillId="4" borderId="4" xfId="0" applyFont="1" applyFill="1" applyBorder="1" applyAlignment="1">
      <alignment horizontal="justify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164" fontId="10" fillId="0" borderId="4" xfId="0" applyNumberFormat="1" applyFont="1" applyFill="1" applyBorder="1" applyAlignment="1">
      <alignment horizontal="center" vertical="top" wrapText="1"/>
    </xf>
    <xf numFmtId="0" fontId="10" fillId="3" borderId="6" xfId="0" applyFont="1" applyFill="1" applyBorder="1" applyAlignment="1">
      <alignment horizontal="justify" vertical="top" wrapText="1"/>
    </xf>
    <xf numFmtId="0" fontId="14" fillId="3" borderId="6" xfId="0" applyFont="1" applyFill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top"/>
    </xf>
    <xf numFmtId="0" fontId="13" fillId="3" borderId="6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top" wrapText="1"/>
    </xf>
    <xf numFmtId="164" fontId="10" fillId="4" borderId="6" xfId="0" applyNumberFormat="1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justify" vertical="top" wrapText="1"/>
    </xf>
    <xf numFmtId="0" fontId="7" fillId="5" borderId="6" xfId="1" applyFont="1" applyFill="1" applyBorder="1" applyAlignment="1">
      <alignment horizontal="justify" vertical="top" wrapText="1"/>
    </xf>
    <xf numFmtId="0" fontId="6" fillId="0" borderId="0" xfId="0" applyFont="1" applyAlignment="1">
      <alignment wrapText="1"/>
    </xf>
    <xf numFmtId="49" fontId="14" fillId="3" borderId="6" xfId="0" applyNumberFormat="1" applyFont="1" applyFill="1" applyBorder="1" applyAlignment="1">
      <alignment horizontal="center" vertical="top" wrapText="1"/>
    </xf>
    <xf numFmtId="0" fontId="10" fillId="3" borderId="6" xfId="0" applyNumberFormat="1" applyFont="1" applyFill="1" applyBorder="1" applyAlignment="1">
      <alignment horizontal="justify" vertical="top" wrapText="1"/>
    </xf>
    <xf numFmtId="0" fontId="6" fillId="7" borderId="6" xfId="0" applyFont="1" applyFill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49" fontId="6" fillId="5" borderId="6" xfId="1" applyNumberFormat="1" applyFont="1" applyFill="1" applyBorder="1" applyAlignment="1">
      <alignment horizontal="center" vertical="top" shrinkToFit="1"/>
    </xf>
    <xf numFmtId="49" fontId="9" fillId="5" borderId="6" xfId="1" applyNumberFormat="1" applyFont="1" applyFill="1" applyBorder="1" applyAlignment="1">
      <alignment horizontal="center" vertical="top" shrinkToFit="1"/>
    </xf>
    <xf numFmtId="0" fontId="9" fillId="7" borderId="6" xfId="0" applyFont="1" applyFill="1" applyBorder="1" applyAlignment="1">
      <alignment horizontal="justify" wrapText="1"/>
    </xf>
    <xf numFmtId="164" fontId="14" fillId="0" borderId="8" xfId="0" applyNumberFormat="1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0" fontId="14" fillId="3" borderId="6" xfId="0" applyNumberFormat="1" applyFont="1" applyFill="1" applyBorder="1" applyAlignment="1">
      <alignment horizontal="justify" vertical="top" wrapText="1"/>
    </xf>
    <xf numFmtId="49" fontId="14" fillId="0" borderId="6" xfId="0" applyNumberFormat="1" applyFont="1" applyBorder="1" applyAlignment="1">
      <alignment horizontal="center" vertical="top" wrapText="1"/>
    </xf>
    <xf numFmtId="164" fontId="14" fillId="0" borderId="6" xfId="0" applyNumberFormat="1" applyFont="1" applyFill="1" applyBorder="1" applyAlignment="1">
      <alignment horizontal="center" vertical="top" wrapText="1"/>
    </xf>
    <xf numFmtId="0" fontId="7" fillId="7" borderId="13" xfId="0" applyFont="1" applyFill="1" applyBorder="1" applyAlignment="1">
      <alignment horizontal="justify" vertical="top" wrapText="1"/>
    </xf>
    <xf numFmtId="0" fontId="7" fillId="7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/>
    </xf>
    <xf numFmtId="164" fontId="7" fillId="0" borderId="17" xfId="0" applyNumberFormat="1" applyFont="1" applyBorder="1" applyAlignment="1">
      <alignment horizontal="center" vertical="top"/>
    </xf>
    <xf numFmtId="0" fontId="18" fillId="0" borderId="0" xfId="0" applyFont="1"/>
    <xf numFmtId="0" fontId="18" fillId="0" borderId="0" xfId="0" applyFont="1" applyAlignment="1">
      <alignment horizontal="center"/>
    </xf>
    <xf numFmtId="0" fontId="7" fillId="0" borderId="0" xfId="0" applyFont="1" applyBorder="1" applyAlignment="1">
      <alignment horizontal="justify" vertical="top"/>
    </xf>
    <xf numFmtId="0" fontId="7" fillId="0" borderId="9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14" fillId="3" borderId="11" xfId="0" applyFont="1" applyFill="1" applyBorder="1" applyAlignment="1">
      <alignment horizontal="center" vertical="center" textRotation="90" wrapText="1"/>
    </xf>
    <xf numFmtId="0" fontId="14" fillId="2" borderId="3" xfId="0" applyFont="1" applyFill="1" applyBorder="1" applyAlignment="1">
      <alignment horizontal="justify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justify" vertical="top" wrapText="1"/>
    </xf>
    <xf numFmtId="49" fontId="13" fillId="3" borderId="5" xfId="0" applyNumberFormat="1" applyFont="1" applyFill="1" applyBorder="1" applyAlignment="1">
      <alignment horizontal="center" vertical="top" wrapText="1"/>
    </xf>
    <xf numFmtId="164" fontId="14" fillId="0" borderId="7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164" fontId="14" fillId="0" borderId="5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justify" vertical="top" wrapText="1"/>
    </xf>
    <xf numFmtId="49" fontId="13" fillId="0" borderId="6" xfId="0" applyNumberFormat="1" applyFont="1" applyBorder="1" applyAlignment="1">
      <alignment horizontal="center" vertical="top" wrapText="1"/>
    </xf>
    <xf numFmtId="164" fontId="14" fillId="0" borderId="4" xfId="0" applyNumberFormat="1" applyFont="1" applyFill="1" applyBorder="1" applyAlignment="1">
      <alignment horizontal="center" vertical="top" wrapText="1"/>
    </xf>
    <xf numFmtId="164" fontId="10" fillId="0" borderId="16" xfId="0" applyNumberFormat="1" applyFont="1" applyFill="1" applyBorder="1" applyAlignment="1">
      <alignment horizontal="center" vertical="top" wrapText="1"/>
    </xf>
    <xf numFmtId="164" fontId="14" fillId="3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/>
    </xf>
    <xf numFmtId="49" fontId="9" fillId="0" borderId="6" xfId="0" applyNumberFormat="1" applyFont="1" applyBorder="1" applyAlignment="1">
      <alignment horizontal="center" vertical="top"/>
    </xf>
    <xf numFmtId="164" fontId="10" fillId="0" borderId="5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left" vertical="top" wrapText="1"/>
    </xf>
    <xf numFmtId="0" fontId="8" fillId="5" borderId="6" xfId="1" applyFont="1" applyFill="1" applyBorder="1" applyAlignment="1">
      <alignment horizontal="justify" vertical="top" wrapText="1"/>
    </xf>
    <xf numFmtId="49" fontId="8" fillId="5" borderId="6" xfId="1" applyNumberFormat="1" applyFont="1" applyFill="1" applyBorder="1" applyAlignment="1">
      <alignment horizontal="center" vertical="top" shrinkToFit="1"/>
    </xf>
    <xf numFmtId="0" fontId="12" fillId="0" borderId="4" xfId="0" applyFont="1" applyBorder="1" applyAlignment="1">
      <alignment horizontal="justify" vertical="top" wrapText="1"/>
    </xf>
    <xf numFmtId="49" fontId="10" fillId="0" borderId="8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49" fontId="11" fillId="3" borderId="4" xfId="0" applyNumberFormat="1" applyFont="1" applyFill="1" applyBorder="1" applyAlignment="1">
      <alignment horizontal="center" vertical="top" wrapText="1"/>
    </xf>
    <xf numFmtId="49" fontId="9" fillId="5" borderId="4" xfId="1" applyNumberFormat="1" applyFont="1" applyFill="1" applyBorder="1" applyAlignment="1">
      <alignment horizontal="center" vertical="top" shrinkToFit="1"/>
    </xf>
    <xf numFmtId="164" fontId="14" fillId="2" borderId="3" xfId="0" applyNumberFormat="1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justify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/>
    </xf>
    <xf numFmtId="49" fontId="11" fillId="3" borderId="8" xfId="0" applyNumberFormat="1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justify" vertical="top" wrapText="1"/>
    </xf>
    <xf numFmtId="49" fontId="14" fillId="6" borderId="3" xfId="0" applyNumberFormat="1" applyFont="1" applyFill="1" applyBorder="1" applyAlignment="1">
      <alignment horizontal="center" vertical="top" wrapText="1"/>
    </xf>
    <xf numFmtId="49" fontId="11" fillId="6" borderId="3" xfId="0" applyNumberFormat="1" applyFont="1" applyFill="1" applyBorder="1" applyAlignment="1">
      <alignment horizontal="center" vertical="top" wrapText="1"/>
    </xf>
    <xf numFmtId="164" fontId="14" fillId="6" borderId="3" xfId="0" applyNumberFormat="1" applyFont="1" applyFill="1" applyBorder="1" applyAlignment="1">
      <alignment horizontal="center" vertical="top" wrapText="1"/>
    </xf>
    <xf numFmtId="164" fontId="14" fillId="4" borderId="6" xfId="0" applyNumberFormat="1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justify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4" fillId="0" borderId="5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vertical="top"/>
    </xf>
    <xf numFmtId="0" fontId="6" fillId="4" borderId="6" xfId="0" applyNumberFormat="1" applyFont="1" applyFill="1" applyBorder="1" applyAlignment="1">
      <alignment horizontal="justify" vertical="top" wrapText="1"/>
    </xf>
    <xf numFmtId="164" fontId="6" fillId="0" borderId="4" xfId="0" applyNumberFormat="1" applyFont="1" applyBorder="1" applyAlignment="1">
      <alignment horizontal="center" vertical="top"/>
    </xf>
    <xf numFmtId="49" fontId="11" fillId="3" borderId="5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164" fontId="14" fillId="3" borderId="4" xfId="0" applyNumberFormat="1" applyFont="1" applyFill="1" applyBorder="1" applyAlignment="1">
      <alignment horizontal="center" vertical="top" wrapText="1"/>
    </xf>
    <xf numFmtId="164" fontId="10" fillId="3" borderId="4" xfId="0" applyNumberFormat="1" applyFont="1" applyFill="1" applyBorder="1" applyAlignment="1">
      <alignment horizontal="center" vertical="top" wrapText="1"/>
    </xf>
    <xf numFmtId="0" fontId="7" fillId="2" borderId="3" xfId="1" applyFont="1" applyFill="1" applyBorder="1" applyAlignment="1">
      <alignment horizontal="justify" vertical="top" wrapText="1"/>
    </xf>
    <xf numFmtId="49" fontId="7" fillId="2" borderId="3" xfId="1" applyNumberFormat="1" applyFont="1" applyFill="1" applyBorder="1" applyAlignment="1">
      <alignment horizontal="center" vertical="top" shrinkToFit="1"/>
    </xf>
    <xf numFmtId="0" fontId="6" fillId="0" borderId="6" xfId="0" applyNumberFormat="1" applyFont="1" applyBorder="1" applyAlignment="1">
      <alignment horizontal="justify" vertical="top" wrapText="1"/>
    </xf>
    <xf numFmtId="0" fontId="8" fillId="3" borderId="7" xfId="1" applyFont="1" applyFill="1" applyBorder="1" applyAlignment="1">
      <alignment horizontal="justify" vertical="top" wrapText="1"/>
    </xf>
    <xf numFmtId="49" fontId="8" fillId="3" borderId="7" xfId="1" applyNumberFormat="1" applyFont="1" applyFill="1" applyBorder="1" applyAlignment="1">
      <alignment horizontal="center" vertical="top" shrinkToFit="1"/>
    </xf>
    <xf numFmtId="49" fontId="7" fillId="3" borderId="7" xfId="1" applyNumberFormat="1" applyFont="1" applyFill="1" applyBorder="1" applyAlignment="1">
      <alignment horizontal="center" vertical="top" shrinkToFit="1"/>
    </xf>
    <xf numFmtId="164" fontId="14" fillId="3" borderId="7" xfId="0" applyNumberFormat="1" applyFont="1" applyFill="1" applyBorder="1" applyAlignment="1">
      <alignment horizontal="center" vertical="top" wrapText="1"/>
    </xf>
    <xf numFmtId="49" fontId="6" fillId="3" borderId="6" xfId="1" applyNumberFormat="1" applyFont="1" applyFill="1" applyBorder="1" applyAlignment="1">
      <alignment horizontal="center" vertical="top" shrinkToFit="1"/>
    </xf>
    <xf numFmtId="49" fontId="9" fillId="3" borderId="6" xfId="1" applyNumberFormat="1" applyFont="1" applyFill="1" applyBorder="1" applyAlignment="1">
      <alignment horizontal="center" vertical="top" shrinkToFit="1"/>
    </xf>
    <xf numFmtId="0" fontId="14" fillId="2" borderId="3" xfId="0" applyFont="1" applyFill="1" applyBorder="1" applyAlignment="1">
      <alignment horizontal="center" vertical="top" wrapText="1"/>
    </xf>
    <xf numFmtId="164" fontId="7" fillId="2" borderId="3" xfId="0" applyNumberFormat="1" applyFont="1" applyFill="1" applyBorder="1" applyAlignment="1">
      <alignment horizontal="center" vertical="top"/>
    </xf>
    <xf numFmtId="0" fontId="18" fillId="0" borderId="0" xfId="0" applyFont="1" applyAlignment="1">
      <alignment horizontal="justify" vertical="top"/>
    </xf>
    <xf numFmtId="0" fontId="6" fillId="0" borderId="0" xfId="0" applyFont="1" applyBorder="1" applyAlignment="1">
      <alignment horizontal="justify"/>
    </xf>
    <xf numFmtId="0" fontId="6" fillId="0" borderId="0" xfId="0" applyFont="1" applyAlignment="1">
      <alignment horizontal="justify"/>
    </xf>
    <xf numFmtId="0" fontId="18" fillId="0" borderId="0" xfId="0" applyFont="1" applyBorder="1"/>
    <xf numFmtId="0" fontId="7" fillId="0" borderId="0" xfId="0" applyFont="1" applyAlignment="1">
      <alignment horizontal="justify" vertical="top" wrapText="1"/>
    </xf>
    <xf numFmtId="49" fontId="18" fillId="0" borderId="0" xfId="0" applyNumberFormat="1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14" fillId="0" borderId="2" xfId="0" applyNumberFormat="1" applyFont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justify" vertical="top" wrapText="1"/>
    </xf>
    <xf numFmtId="49" fontId="14" fillId="3" borderId="4" xfId="0" applyNumberFormat="1" applyFont="1" applyFill="1" applyBorder="1" applyAlignment="1">
      <alignment horizontal="center" vertical="center" textRotation="90" wrapText="1"/>
    </xf>
    <xf numFmtId="49" fontId="14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 wrapText="1"/>
    </xf>
    <xf numFmtId="164" fontId="14" fillId="3" borderId="1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10" fillId="3" borderId="1" xfId="0" applyNumberFormat="1" applyFont="1" applyFill="1" applyBorder="1" applyAlignment="1">
      <alignment horizontal="center" vertical="top" wrapText="1"/>
    </xf>
    <xf numFmtId="49" fontId="10" fillId="3" borderId="4" xfId="0" applyNumberFormat="1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justify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164" fontId="14" fillId="3" borderId="8" xfId="0" applyNumberFormat="1" applyFont="1" applyFill="1" applyBorder="1" applyAlignment="1">
      <alignment horizontal="center" vertical="top" wrapText="1"/>
    </xf>
    <xf numFmtId="49" fontId="7" fillId="5" borderId="6" xfId="1" applyNumberFormat="1" applyFont="1" applyFill="1" applyBorder="1" applyAlignment="1">
      <alignment horizontal="center" vertical="top" shrinkToFit="1"/>
    </xf>
    <xf numFmtId="0" fontId="7" fillId="0" borderId="6" xfId="0" applyFont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justify" vertical="top" wrapText="1"/>
    </xf>
    <xf numFmtId="0" fontId="6" fillId="0" borderId="4" xfId="0" applyFont="1" applyBorder="1" applyAlignment="1">
      <alignment horizontal="center" vertical="top"/>
    </xf>
    <xf numFmtId="49" fontId="14" fillId="0" borderId="6" xfId="0" applyNumberFormat="1" applyFont="1" applyFill="1" applyBorder="1" applyAlignment="1">
      <alignment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49" fontId="11" fillId="3" borderId="4" xfId="0" applyNumberFormat="1" applyFont="1" applyFill="1" applyBorder="1" applyAlignment="1">
      <alignment horizontal="center" vertical="center" textRotation="90" wrapText="1"/>
    </xf>
    <xf numFmtId="0" fontId="14" fillId="0" borderId="6" xfId="0" applyFont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49" fontId="14" fillId="3" borderId="8" xfId="0" applyNumberFormat="1" applyFont="1" applyFill="1" applyBorder="1" applyAlignment="1">
      <alignment horizontal="center" vertical="top" wrapText="1"/>
    </xf>
    <xf numFmtId="0" fontId="8" fillId="3" borderId="6" xfId="1" applyFont="1" applyFill="1" applyBorder="1" applyAlignment="1">
      <alignment horizontal="justify" vertical="top" wrapText="1"/>
    </xf>
    <xf numFmtId="49" fontId="8" fillId="3" borderId="6" xfId="1" applyNumberFormat="1" applyFont="1" applyFill="1" applyBorder="1" applyAlignment="1">
      <alignment horizontal="center" vertical="top" shrinkToFit="1"/>
    </xf>
    <xf numFmtId="49" fontId="7" fillId="3" borderId="6" xfId="1" applyNumberFormat="1" applyFont="1" applyFill="1" applyBorder="1" applyAlignment="1">
      <alignment horizontal="center" vertical="top" shrinkToFit="1"/>
    </xf>
    <xf numFmtId="0" fontId="18" fillId="0" borderId="0" xfId="0" applyFont="1" applyAlignment="1">
      <alignment horizontal="justify" vertical="top" wrapText="1"/>
    </xf>
    <xf numFmtId="49" fontId="18" fillId="0" borderId="0" xfId="0" applyNumberFormat="1" applyFont="1"/>
    <xf numFmtId="164" fontId="18" fillId="0" borderId="0" xfId="0" applyNumberFormat="1" applyFont="1"/>
    <xf numFmtId="49" fontId="10" fillId="3" borderId="4" xfId="0" applyNumberFormat="1" applyFont="1" applyFill="1" applyBorder="1" applyAlignment="1">
      <alignment horizontal="center" vertical="top" wrapText="1"/>
    </xf>
    <xf numFmtId="0" fontId="9" fillId="4" borderId="13" xfId="0" applyFont="1" applyFill="1" applyBorder="1" applyAlignment="1">
      <alignment horizontal="justify" vertical="top" wrapText="1"/>
    </xf>
    <xf numFmtId="49" fontId="11" fillId="0" borderId="13" xfId="0" applyNumberFormat="1" applyFont="1" applyBorder="1" applyAlignment="1">
      <alignment horizontal="center" vertical="top" wrapText="1"/>
    </xf>
    <xf numFmtId="49" fontId="9" fillId="5" borderId="13" xfId="1" applyNumberFormat="1" applyFont="1" applyFill="1" applyBorder="1" applyAlignment="1">
      <alignment horizontal="center" vertical="top" shrinkToFit="1"/>
    </xf>
    <xf numFmtId="49" fontId="11" fillId="3" borderId="13" xfId="0" applyNumberFormat="1" applyFont="1" applyFill="1" applyBorder="1" applyAlignment="1">
      <alignment horizontal="center" vertical="top" wrapText="1"/>
    </xf>
    <xf numFmtId="164" fontId="10" fillId="0" borderId="13" xfId="0" applyNumberFormat="1" applyFont="1" applyFill="1" applyBorder="1" applyAlignment="1">
      <alignment horizontal="center" vertical="top" wrapText="1"/>
    </xf>
    <xf numFmtId="0" fontId="6" fillId="0" borderId="18" xfId="0" applyFont="1" applyBorder="1" applyAlignment="1">
      <alignment horizontal="justify" vertical="top" wrapText="1"/>
    </xf>
    <xf numFmtId="49" fontId="10" fillId="0" borderId="18" xfId="0" applyNumberFormat="1" applyFont="1" applyBorder="1" applyAlignment="1">
      <alignment horizontal="center" vertical="top" wrapText="1"/>
    </xf>
    <xf numFmtId="49" fontId="6" fillId="5" borderId="18" xfId="1" applyNumberFormat="1" applyFont="1" applyFill="1" applyBorder="1" applyAlignment="1">
      <alignment horizontal="center" vertical="top" shrinkToFit="1"/>
    </xf>
    <xf numFmtId="49" fontId="11" fillId="3" borderId="18" xfId="0" applyNumberFormat="1" applyFont="1" applyFill="1" applyBorder="1" applyAlignment="1">
      <alignment horizontal="center" vertical="top" wrapText="1"/>
    </xf>
    <xf numFmtId="164" fontId="14" fillId="0" borderId="18" xfId="0" applyNumberFormat="1" applyFont="1" applyFill="1" applyBorder="1" applyAlignment="1">
      <alignment horizontal="center" vertical="top" wrapText="1"/>
    </xf>
    <xf numFmtId="49" fontId="10" fillId="3" borderId="4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4" fillId="3" borderId="1" xfId="0" applyFont="1" applyFill="1" applyBorder="1" applyAlignment="1">
      <alignment horizontal="center" vertical="top" wrapText="1"/>
    </xf>
    <xf numFmtId="0" fontId="14" fillId="3" borderId="14" xfId="0" applyFont="1" applyFill="1" applyBorder="1" applyAlignment="1">
      <alignment horizontal="center" vertical="top" wrapText="1"/>
    </xf>
    <xf numFmtId="0" fontId="14" fillId="3" borderId="10" xfId="0" applyFont="1" applyFill="1" applyBorder="1" applyAlignment="1">
      <alignment horizontal="center" vertical="top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1"/>
  <sheetViews>
    <sheetView tabSelected="1" topLeftCell="A531" zoomScale="130" zoomScaleNormal="130" zoomScaleSheetLayoutView="100" workbookViewId="0">
      <selection activeCell="G542" sqref="G542"/>
    </sheetView>
  </sheetViews>
  <sheetFormatPr defaultRowHeight="12.75"/>
  <cols>
    <col min="1" max="1" width="64.85546875" style="178" customWidth="1"/>
    <col min="2" max="2" width="5.42578125" style="146" customWidth="1"/>
    <col min="3" max="4" width="5.7109375" style="179" customWidth="1"/>
    <col min="5" max="5" width="15.5703125" style="146" customWidth="1"/>
    <col min="6" max="6" width="6" style="179" customWidth="1"/>
    <col min="7" max="7" width="11.140625" style="180" customWidth="1"/>
  </cols>
  <sheetData>
    <row r="1" spans="1:8">
      <c r="A1" s="199" t="s">
        <v>441</v>
      </c>
      <c r="B1" s="199"/>
      <c r="C1" s="199"/>
      <c r="D1" s="199"/>
      <c r="E1" s="199"/>
      <c r="F1" s="199"/>
      <c r="G1" s="199"/>
    </row>
    <row r="2" spans="1:8">
      <c r="A2" s="199" t="s">
        <v>487</v>
      </c>
      <c r="B2" s="199"/>
      <c r="C2" s="199"/>
      <c r="D2" s="199"/>
      <c r="E2" s="199"/>
      <c r="F2" s="199"/>
      <c r="G2" s="199"/>
    </row>
    <row r="3" spans="1:8">
      <c r="A3" s="199" t="s">
        <v>494</v>
      </c>
      <c r="B3" s="199"/>
      <c r="C3" s="199"/>
      <c r="D3" s="199"/>
      <c r="E3" s="199"/>
      <c r="F3" s="199"/>
      <c r="G3" s="199"/>
    </row>
    <row r="4" spans="1:8">
      <c r="A4" s="199" t="s">
        <v>495</v>
      </c>
      <c r="B4" s="199"/>
      <c r="C4" s="199"/>
      <c r="D4" s="199"/>
      <c r="E4" s="199"/>
      <c r="F4" s="199"/>
      <c r="G4" s="199"/>
    </row>
    <row r="5" spans="1:8">
      <c r="A5" s="199"/>
      <c r="B5" s="199"/>
      <c r="C5" s="199"/>
      <c r="D5" s="199"/>
      <c r="E5" s="199"/>
      <c r="F5" s="199"/>
      <c r="G5" s="199"/>
    </row>
    <row r="6" spans="1:8" ht="42" customHeight="1">
      <c r="A6" s="193" t="s">
        <v>512</v>
      </c>
      <c r="B6" s="193"/>
      <c r="C6" s="193"/>
      <c r="D6" s="193"/>
      <c r="E6" s="193"/>
      <c r="F6" s="193"/>
      <c r="G6" s="193"/>
      <c r="H6" s="1"/>
    </row>
    <row r="7" spans="1:8" ht="13.5" thickBot="1">
      <c r="A7" s="145"/>
      <c r="C7" s="147"/>
      <c r="D7" s="147"/>
      <c r="E7" s="148"/>
      <c r="F7" s="147"/>
      <c r="G7" s="149" t="s">
        <v>0</v>
      </c>
    </row>
    <row r="8" spans="1:8" ht="14.25" thickTop="1" thickBot="1">
      <c r="A8" s="194" t="s">
        <v>1</v>
      </c>
      <c r="B8" s="196" t="s">
        <v>2</v>
      </c>
      <c r="C8" s="196"/>
      <c r="D8" s="196"/>
      <c r="E8" s="196"/>
      <c r="F8" s="196"/>
      <c r="G8" s="197" t="s">
        <v>227</v>
      </c>
    </row>
    <row r="9" spans="1:8" ht="83.25" thickBot="1">
      <c r="A9" s="195"/>
      <c r="B9" s="150" t="s">
        <v>3</v>
      </c>
      <c r="C9" s="150" t="s">
        <v>4</v>
      </c>
      <c r="D9" s="150" t="s">
        <v>5</v>
      </c>
      <c r="E9" s="150" t="s">
        <v>6</v>
      </c>
      <c r="F9" s="150" t="s">
        <v>7</v>
      </c>
      <c r="G9" s="198"/>
    </row>
    <row r="10" spans="1:8" ht="14.25" thickTop="1" thickBot="1">
      <c r="A10" s="79" t="s">
        <v>8</v>
      </c>
      <c r="B10" s="80" t="s">
        <v>9</v>
      </c>
      <c r="C10" s="80"/>
      <c r="D10" s="80"/>
      <c r="E10" s="80"/>
      <c r="F10" s="80"/>
      <c r="G10" s="81">
        <f t="shared" ref="G10:G14" si="0">SUM(G11)</f>
        <v>380.7</v>
      </c>
    </row>
    <row r="11" spans="1:8" ht="13.5" thickTop="1">
      <c r="A11" s="151" t="s">
        <v>10</v>
      </c>
      <c r="B11" s="152"/>
      <c r="C11" s="153" t="s">
        <v>11</v>
      </c>
      <c r="D11" s="154"/>
      <c r="E11" s="154"/>
      <c r="F11" s="154"/>
      <c r="G11" s="155">
        <f t="shared" si="0"/>
        <v>380.7</v>
      </c>
    </row>
    <row r="12" spans="1:8" ht="22.5">
      <c r="A12" s="87" t="s">
        <v>12</v>
      </c>
      <c r="B12" s="152"/>
      <c r="C12" s="88" t="s">
        <v>11</v>
      </c>
      <c r="D12" s="88" t="s">
        <v>13</v>
      </c>
      <c r="E12" s="88"/>
      <c r="F12" s="88"/>
      <c r="G12" s="66">
        <f t="shared" si="0"/>
        <v>380.7</v>
      </c>
    </row>
    <row r="13" spans="1:8">
      <c r="A13" s="23" t="s">
        <v>230</v>
      </c>
      <c r="B13" s="152"/>
      <c r="C13" s="85" t="s">
        <v>11</v>
      </c>
      <c r="D13" s="85" t="s">
        <v>13</v>
      </c>
      <c r="E13" s="20" t="s">
        <v>229</v>
      </c>
      <c r="F13" s="83"/>
      <c r="G13" s="86">
        <f t="shared" si="0"/>
        <v>380.7</v>
      </c>
    </row>
    <row r="14" spans="1:8" ht="10.5" customHeight="1">
      <c r="A14" s="23" t="s">
        <v>394</v>
      </c>
      <c r="B14" s="152"/>
      <c r="C14" s="85" t="s">
        <v>11</v>
      </c>
      <c r="D14" s="85" t="s">
        <v>13</v>
      </c>
      <c r="E14" s="20" t="s">
        <v>91</v>
      </c>
      <c r="F14" s="83"/>
      <c r="G14" s="86">
        <f t="shared" si="0"/>
        <v>380.7</v>
      </c>
    </row>
    <row r="15" spans="1:8">
      <c r="A15" s="55" t="s">
        <v>85</v>
      </c>
      <c r="B15" s="152"/>
      <c r="C15" s="29" t="s">
        <v>11</v>
      </c>
      <c r="D15" s="29" t="s">
        <v>13</v>
      </c>
      <c r="E15" s="24" t="s">
        <v>224</v>
      </c>
      <c r="F15" s="29"/>
      <c r="G15" s="66">
        <f>SUM(G16,G19)</f>
        <v>380.7</v>
      </c>
    </row>
    <row r="16" spans="1:8" ht="11.25" customHeight="1">
      <c r="A16" s="55" t="s">
        <v>425</v>
      </c>
      <c r="B16" s="152"/>
      <c r="C16" s="30" t="s">
        <v>11</v>
      </c>
      <c r="D16" s="30" t="s">
        <v>13</v>
      </c>
      <c r="E16" s="24" t="s">
        <v>225</v>
      </c>
      <c r="F16" s="29"/>
      <c r="G16" s="66">
        <f>SUM(G17:G18)</f>
        <v>348.2</v>
      </c>
    </row>
    <row r="17" spans="1:7" ht="33.75">
      <c r="A17" s="21" t="s">
        <v>71</v>
      </c>
      <c r="B17" s="152"/>
      <c r="C17" s="30" t="s">
        <v>11</v>
      </c>
      <c r="D17" s="30" t="s">
        <v>13</v>
      </c>
      <c r="E17" s="26" t="s">
        <v>225</v>
      </c>
      <c r="F17" s="30" t="s">
        <v>73</v>
      </c>
      <c r="G17" s="32">
        <v>328.8</v>
      </c>
    </row>
    <row r="18" spans="1:7" ht="13.5" customHeight="1">
      <c r="A18" s="21" t="s">
        <v>116</v>
      </c>
      <c r="B18" s="152"/>
      <c r="C18" s="30" t="s">
        <v>11</v>
      </c>
      <c r="D18" s="30" t="s">
        <v>13</v>
      </c>
      <c r="E18" s="26" t="s">
        <v>225</v>
      </c>
      <c r="F18" s="30" t="s">
        <v>74</v>
      </c>
      <c r="G18" s="32">
        <v>19.399999999999999</v>
      </c>
    </row>
    <row r="19" spans="1:7" ht="22.5">
      <c r="A19" s="55" t="s">
        <v>427</v>
      </c>
      <c r="B19" s="152"/>
      <c r="C19" s="30" t="s">
        <v>11</v>
      </c>
      <c r="D19" s="30" t="s">
        <v>13</v>
      </c>
      <c r="E19" s="24" t="s">
        <v>429</v>
      </c>
      <c r="F19" s="29"/>
      <c r="G19" s="89">
        <f>SUM(G20)</f>
        <v>32.5</v>
      </c>
    </row>
    <row r="20" spans="1:7" ht="34.5" thickBot="1">
      <c r="A20" s="21" t="s">
        <v>71</v>
      </c>
      <c r="B20" s="152"/>
      <c r="C20" s="30" t="s">
        <v>11</v>
      </c>
      <c r="D20" s="30" t="s">
        <v>13</v>
      </c>
      <c r="E20" s="26" t="s">
        <v>429</v>
      </c>
      <c r="F20" s="30" t="s">
        <v>73</v>
      </c>
      <c r="G20" s="90">
        <v>32.5</v>
      </c>
    </row>
    <row r="21" spans="1:7" ht="14.25" thickTop="1" thickBot="1">
      <c r="A21" s="79" t="s">
        <v>35</v>
      </c>
      <c r="B21" s="80" t="s">
        <v>36</v>
      </c>
      <c r="C21" s="156"/>
      <c r="D21" s="156"/>
      <c r="E21" s="157"/>
      <c r="F21" s="157"/>
      <c r="G21" s="109">
        <f>SUM(G22,G92,G100,G128,G167,G191,G215,G260)</f>
        <v>53866.600000000013</v>
      </c>
    </row>
    <row r="22" spans="1:7" ht="13.5" thickTop="1">
      <c r="A22" s="151" t="s">
        <v>10</v>
      </c>
      <c r="B22" s="158"/>
      <c r="C22" s="153" t="s">
        <v>11</v>
      </c>
      <c r="D22" s="154"/>
      <c r="E22" s="154"/>
      <c r="F22" s="154"/>
      <c r="G22" s="89">
        <f>SUM(G23,G29,G39,G51,G45)</f>
        <v>15452.900000000001</v>
      </c>
    </row>
    <row r="23" spans="1:7" ht="22.5">
      <c r="A23" s="48" t="s">
        <v>37</v>
      </c>
      <c r="B23" s="159"/>
      <c r="C23" s="31" t="s">
        <v>11</v>
      </c>
      <c r="D23" s="31" t="s">
        <v>24</v>
      </c>
      <c r="E23" s="24"/>
      <c r="F23" s="24"/>
      <c r="G23" s="66">
        <f>SUM(G24)</f>
        <v>1141.5</v>
      </c>
    </row>
    <row r="24" spans="1:7">
      <c r="A24" s="23" t="s">
        <v>230</v>
      </c>
      <c r="B24" s="159"/>
      <c r="C24" s="85" t="s">
        <v>11</v>
      </c>
      <c r="D24" s="85" t="s">
        <v>24</v>
      </c>
      <c r="E24" s="20" t="s">
        <v>229</v>
      </c>
      <c r="F24" s="83"/>
      <c r="G24" s="86">
        <f>SUM(G25)</f>
        <v>1141.5</v>
      </c>
    </row>
    <row r="25" spans="1:7" ht="22.5">
      <c r="A25" s="23" t="s">
        <v>394</v>
      </c>
      <c r="B25" s="159"/>
      <c r="C25" s="85" t="s">
        <v>11</v>
      </c>
      <c r="D25" s="85" t="s">
        <v>24</v>
      </c>
      <c r="E25" s="20" t="s">
        <v>91</v>
      </c>
      <c r="F25" s="83"/>
      <c r="G25" s="86">
        <f>SUM(G26)</f>
        <v>1141.5</v>
      </c>
    </row>
    <row r="26" spans="1:7">
      <c r="A26" s="55" t="s">
        <v>84</v>
      </c>
      <c r="B26" s="159"/>
      <c r="C26" s="24" t="s">
        <v>11</v>
      </c>
      <c r="D26" s="24" t="s">
        <v>24</v>
      </c>
      <c r="E26" s="24" t="s">
        <v>222</v>
      </c>
      <c r="F26" s="24"/>
      <c r="G26" s="66">
        <f>SUM(G27)</f>
        <v>1141.5</v>
      </c>
    </row>
    <row r="27" spans="1:7" ht="22.5">
      <c r="A27" s="55" t="s">
        <v>425</v>
      </c>
      <c r="B27" s="159"/>
      <c r="C27" s="24" t="s">
        <v>11</v>
      </c>
      <c r="D27" s="24" t="s">
        <v>24</v>
      </c>
      <c r="E27" s="24" t="s">
        <v>223</v>
      </c>
      <c r="F27" s="24"/>
      <c r="G27" s="66">
        <f>SUM(G28)</f>
        <v>1141.5</v>
      </c>
    </row>
    <row r="28" spans="1:7" ht="33.75">
      <c r="A28" s="21" t="s">
        <v>71</v>
      </c>
      <c r="B28" s="159"/>
      <c r="C28" s="30" t="s">
        <v>11</v>
      </c>
      <c r="D28" s="30" t="s">
        <v>24</v>
      </c>
      <c r="E28" s="26" t="s">
        <v>223</v>
      </c>
      <c r="F28" s="30" t="s">
        <v>73</v>
      </c>
      <c r="G28" s="32">
        <v>1141.5</v>
      </c>
    </row>
    <row r="29" spans="1:7" ht="22.5">
      <c r="A29" s="48" t="s">
        <v>38</v>
      </c>
      <c r="B29" s="159"/>
      <c r="C29" s="31" t="s">
        <v>11</v>
      </c>
      <c r="D29" s="31" t="s">
        <v>17</v>
      </c>
      <c r="E29" s="31"/>
      <c r="F29" s="31"/>
      <c r="G29" s="66">
        <f>SUM(G30)</f>
        <v>11118.7</v>
      </c>
    </row>
    <row r="30" spans="1:7" ht="45">
      <c r="A30" s="55" t="s">
        <v>342</v>
      </c>
      <c r="B30" s="159"/>
      <c r="C30" s="24" t="s">
        <v>11</v>
      </c>
      <c r="D30" s="24" t="s">
        <v>17</v>
      </c>
      <c r="E30" s="24" t="s">
        <v>96</v>
      </c>
      <c r="F30" s="24"/>
      <c r="G30" s="66">
        <f>SUM(G31)</f>
        <v>11118.7</v>
      </c>
    </row>
    <row r="31" spans="1:7" ht="22.5">
      <c r="A31" s="55" t="s">
        <v>87</v>
      </c>
      <c r="B31" s="159"/>
      <c r="C31" s="24" t="s">
        <v>11</v>
      </c>
      <c r="D31" s="24" t="s">
        <v>17</v>
      </c>
      <c r="E31" s="24" t="s">
        <v>97</v>
      </c>
      <c r="F31" s="24"/>
      <c r="G31" s="66">
        <f>SUM(G32)</f>
        <v>11118.7</v>
      </c>
    </row>
    <row r="32" spans="1:7" ht="22.5">
      <c r="A32" s="55" t="s">
        <v>88</v>
      </c>
      <c r="B32" s="159"/>
      <c r="C32" s="24" t="s">
        <v>11</v>
      </c>
      <c r="D32" s="24" t="s">
        <v>17</v>
      </c>
      <c r="E32" s="24" t="s">
        <v>98</v>
      </c>
      <c r="F32" s="24"/>
      <c r="G32" s="66">
        <f>SUM(G33,G37)</f>
        <v>11118.7</v>
      </c>
    </row>
    <row r="33" spans="1:7" ht="22.5">
      <c r="A33" s="55" t="s">
        <v>425</v>
      </c>
      <c r="B33" s="159"/>
      <c r="C33" s="24" t="s">
        <v>11</v>
      </c>
      <c r="D33" s="24" t="s">
        <v>17</v>
      </c>
      <c r="E33" s="24" t="s">
        <v>86</v>
      </c>
      <c r="F33" s="24"/>
      <c r="G33" s="66">
        <f>SUM(G34:G36)</f>
        <v>10043.5</v>
      </c>
    </row>
    <row r="34" spans="1:7" ht="33.75">
      <c r="A34" s="21" t="s">
        <v>71</v>
      </c>
      <c r="B34" s="159"/>
      <c r="C34" s="30" t="s">
        <v>11</v>
      </c>
      <c r="D34" s="30" t="s">
        <v>17</v>
      </c>
      <c r="E34" s="30" t="s">
        <v>86</v>
      </c>
      <c r="F34" s="30" t="s">
        <v>73</v>
      </c>
      <c r="G34" s="25">
        <v>7772</v>
      </c>
    </row>
    <row r="35" spans="1:7">
      <c r="A35" s="21" t="s">
        <v>80</v>
      </c>
      <c r="B35" s="159"/>
      <c r="C35" s="30" t="s">
        <v>11</v>
      </c>
      <c r="D35" s="30" t="s">
        <v>17</v>
      </c>
      <c r="E35" s="30" t="s">
        <v>86</v>
      </c>
      <c r="F35" s="30" t="s">
        <v>74</v>
      </c>
      <c r="G35" s="25">
        <v>2224.9</v>
      </c>
    </row>
    <row r="36" spans="1:7">
      <c r="A36" s="21" t="s">
        <v>72</v>
      </c>
      <c r="B36" s="159"/>
      <c r="C36" s="30" t="s">
        <v>11</v>
      </c>
      <c r="D36" s="30" t="s">
        <v>17</v>
      </c>
      <c r="E36" s="30" t="s">
        <v>86</v>
      </c>
      <c r="F36" s="30" t="s">
        <v>75</v>
      </c>
      <c r="G36" s="25">
        <v>46.6</v>
      </c>
    </row>
    <row r="37" spans="1:7" ht="22.5">
      <c r="A37" s="55" t="s">
        <v>427</v>
      </c>
      <c r="B37" s="159"/>
      <c r="C37" s="24" t="s">
        <v>11</v>
      </c>
      <c r="D37" s="24" t="s">
        <v>17</v>
      </c>
      <c r="E37" s="24" t="s">
        <v>426</v>
      </c>
      <c r="F37" s="24"/>
      <c r="G37" s="91">
        <f>SUM(G38)</f>
        <v>1075.2</v>
      </c>
    </row>
    <row r="38" spans="1:7" ht="33.75">
      <c r="A38" s="21" t="s">
        <v>71</v>
      </c>
      <c r="B38" s="159"/>
      <c r="C38" s="30" t="s">
        <v>11</v>
      </c>
      <c r="D38" s="30" t="s">
        <v>17</v>
      </c>
      <c r="E38" s="30" t="s">
        <v>426</v>
      </c>
      <c r="F38" s="30" t="s">
        <v>73</v>
      </c>
      <c r="G38" s="25">
        <v>1075.2</v>
      </c>
    </row>
    <row r="39" spans="1:7">
      <c r="A39" s="49" t="s">
        <v>262</v>
      </c>
      <c r="B39" s="159"/>
      <c r="C39" s="92" t="s">
        <v>11</v>
      </c>
      <c r="D39" s="92" t="s">
        <v>41</v>
      </c>
      <c r="E39" s="30"/>
      <c r="F39" s="30"/>
      <c r="G39" s="91">
        <f>SUM(G40)</f>
        <v>20.100000000000001</v>
      </c>
    </row>
    <row r="40" spans="1:7" ht="45">
      <c r="A40" s="55" t="s">
        <v>342</v>
      </c>
      <c r="B40" s="159"/>
      <c r="C40" s="93" t="s">
        <v>11</v>
      </c>
      <c r="D40" s="93" t="s">
        <v>41</v>
      </c>
      <c r="E40" s="29" t="s">
        <v>96</v>
      </c>
      <c r="F40" s="30"/>
      <c r="G40" s="91">
        <f>SUM(G41)</f>
        <v>20.100000000000001</v>
      </c>
    </row>
    <row r="41" spans="1:7" ht="22.5">
      <c r="A41" s="55" t="s">
        <v>87</v>
      </c>
      <c r="B41" s="159"/>
      <c r="C41" s="93" t="s">
        <v>11</v>
      </c>
      <c r="D41" s="93" t="s">
        <v>41</v>
      </c>
      <c r="E41" s="29" t="s">
        <v>97</v>
      </c>
      <c r="F41" s="30"/>
      <c r="G41" s="91">
        <f>SUM(G42)</f>
        <v>20.100000000000001</v>
      </c>
    </row>
    <row r="42" spans="1:7" ht="22.5">
      <c r="A42" s="23" t="s">
        <v>89</v>
      </c>
      <c r="B42" s="159"/>
      <c r="C42" s="93" t="s">
        <v>11</v>
      </c>
      <c r="D42" s="93" t="s">
        <v>41</v>
      </c>
      <c r="E42" s="29" t="s">
        <v>99</v>
      </c>
      <c r="F42" s="30"/>
      <c r="G42" s="91">
        <f>SUM(G43)</f>
        <v>20.100000000000001</v>
      </c>
    </row>
    <row r="43" spans="1:7" ht="22.5">
      <c r="A43" s="57" t="s">
        <v>263</v>
      </c>
      <c r="B43" s="159"/>
      <c r="C43" s="93" t="s">
        <v>11</v>
      </c>
      <c r="D43" s="93" t="s">
        <v>41</v>
      </c>
      <c r="E43" s="29" t="s">
        <v>264</v>
      </c>
      <c r="F43" s="30"/>
      <c r="G43" s="91">
        <f>SUM(G44)</f>
        <v>20.100000000000001</v>
      </c>
    </row>
    <row r="44" spans="1:7">
      <c r="A44" s="21" t="s">
        <v>80</v>
      </c>
      <c r="B44" s="159"/>
      <c r="C44" s="94" t="s">
        <v>11</v>
      </c>
      <c r="D44" s="94" t="s">
        <v>41</v>
      </c>
      <c r="E44" s="30" t="s">
        <v>264</v>
      </c>
      <c r="F44" s="30" t="s">
        <v>74</v>
      </c>
      <c r="G44" s="25">
        <v>20.100000000000001</v>
      </c>
    </row>
    <row r="45" spans="1:7">
      <c r="A45" s="49" t="s">
        <v>446</v>
      </c>
      <c r="B45" s="159"/>
      <c r="C45" s="92" t="s">
        <v>11</v>
      </c>
      <c r="D45" s="92" t="s">
        <v>21</v>
      </c>
      <c r="E45" s="30"/>
      <c r="F45" s="30"/>
      <c r="G45" s="91">
        <f>SUM(G46)</f>
        <v>2689</v>
      </c>
    </row>
    <row r="46" spans="1:7" ht="45">
      <c r="A46" s="55" t="s">
        <v>342</v>
      </c>
      <c r="B46" s="159"/>
      <c r="C46" s="93" t="s">
        <v>11</v>
      </c>
      <c r="D46" s="93" t="s">
        <v>21</v>
      </c>
      <c r="E46" s="96" t="s">
        <v>96</v>
      </c>
      <c r="F46" s="30"/>
      <c r="G46" s="91">
        <f>SUM(G47)</f>
        <v>2689</v>
      </c>
    </row>
    <row r="47" spans="1:7" ht="22.5">
      <c r="A47" s="55" t="s">
        <v>87</v>
      </c>
      <c r="B47" s="159"/>
      <c r="C47" s="93" t="s">
        <v>11</v>
      </c>
      <c r="D47" s="93" t="s">
        <v>21</v>
      </c>
      <c r="E47" s="96" t="s">
        <v>97</v>
      </c>
      <c r="F47" s="30"/>
      <c r="G47" s="91">
        <f>SUM(G48)</f>
        <v>2689</v>
      </c>
    </row>
    <row r="48" spans="1:7" ht="22.5">
      <c r="A48" s="23" t="s">
        <v>447</v>
      </c>
      <c r="B48" s="159"/>
      <c r="C48" s="93" t="s">
        <v>11</v>
      </c>
      <c r="D48" s="93" t="s">
        <v>21</v>
      </c>
      <c r="E48" s="96" t="s">
        <v>448</v>
      </c>
      <c r="F48" s="30"/>
      <c r="G48" s="91">
        <f>SUM(G49)</f>
        <v>2689</v>
      </c>
    </row>
    <row r="49" spans="1:7">
      <c r="A49" s="57" t="s">
        <v>449</v>
      </c>
      <c r="B49" s="159"/>
      <c r="C49" s="93" t="s">
        <v>11</v>
      </c>
      <c r="D49" s="93" t="s">
        <v>21</v>
      </c>
      <c r="E49" s="29" t="s">
        <v>450</v>
      </c>
      <c r="F49" s="30"/>
      <c r="G49" s="91">
        <f>SUM(G50)</f>
        <v>2689</v>
      </c>
    </row>
    <row r="50" spans="1:7">
      <c r="A50" s="21" t="s">
        <v>72</v>
      </c>
      <c r="B50" s="159"/>
      <c r="C50" s="94" t="s">
        <v>11</v>
      </c>
      <c r="D50" s="94" t="s">
        <v>21</v>
      </c>
      <c r="E50" s="30" t="s">
        <v>450</v>
      </c>
      <c r="F50" s="30" t="s">
        <v>75</v>
      </c>
      <c r="G50" s="25">
        <v>2689</v>
      </c>
    </row>
    <row r="51" spans="1:7">
      <c r="A51" s="48" t="s">
        <v>14</v>
      </c>
      <c r="B51" s="159"/>
      <c r="C51" s="88" t="s">
        <v>11</v>
      </c>
      <c r="D51" s="88" t="s">
        <v>15</v>
      </c>
      <c r="E51" s="31"/>
      <c r="F51" s="31"/>
      <c r="G51" s="91">
        <f>SUM(G52,G59,G71,G84)</f>
        <v>483.59999999999997</v>
      </c>
    </row>
    <row r="52" spans="1:7" ht="33.75">
      <c r="A52" s="23" t="s">
        <v>350</v>
      </c>
      <c r="B52" s="159"/>
      <c r="C52" s="33" t="s">
        <v>11</v>
      </c>
      <c r="D52" s="100" t="s">
        <v>15</v>
      </c>
      <c r="E52" s="101" t="s">
        <v>312</v>
      </c>
      <c r="F52" s="43"/>
      <c r="G52" s="89">
        <f>SUM(G53)</f>
        <v>158.19999999999999</v>
      </c>
    </row>
    <row r="53" spans="1:7" ht="22.5">
      <c r="A53" s="23" t="s">
        <v>370</v>
      </c>
      <c r="B53" s="159"/>
      <c r="C53" s="33" t="s">
        <v>11</v>
      </c>
      <c r="D53" s="33" t="s">
        <v>15</v>
      </c>
      <c r="E53" s="33" t="s">
        <v>367</v>
      </c>
      <c r="F53" s="30"/>
      <c r="G53" s="66">
        <f>SUM(G54)</f>
        <v>158.19999999999999</v>
      </c>
    </row>
    <row r="54" spans="1:7">
      <c r="A54" s="23" t="s">
        <v>371</v>
      </c>
      <c r="B54" s="159"/>
      <c r="C54" s="33" t="s">
        <v>11</v>
      </c>
      <c r="D54" s="33" t="s">
        <v>15</v>
      </c>
      <c r="E54" s="33" t="s">
        <v>366</v>
      </c>
      <c r="F54" s="30"/>
      <c r="G54" s="66">
        <f>SUM(G55,G57)</f>
        <v>158.19999999999999</v>
      </c>
    </row>
    <row r="55" spans="1:7" ht="22.5" hidden="1">
      <c r="A55" s="41" t="s">
        <v>407</v>
      </c>
      <c r="B55" s="159"/>
      <c r="C55" s="33" t="s">
        <v>11</v>
      </c>
      <c r="D55" s="33" t="s">
        <v>15</v>
      </c>
      <c r="E55" s="33" t="s">
        <v>408</v>
      </c>
      <c r="F55" s="30"/>
      <c r="G55" s="66">
        <f>SUM(G56)</f>
        <v>0</v>
      </c>
    </row>
    <row r="56" spans="1:7" ht="22.5" hidden="1">
      <c r="A56" s="21" t="s">
        <v>116</v>
      </c>
      <c r="B56" s="159"/>
      <c r="C56" s="34" t="s">
        <v>11</v>
      </c>
      <c r="D56" s="102" t="s">
        <v>15</v>
      </c>
      <c r="E56" s="42" t="s">
        <v>408</v>
      </c>
      <c r="F56" s="43" t="s">
        <v>74</v>
      </c>
      <c r="G56" s="44">
        <v>0</v>
      </c>
    </row>
    <row r="57" spans="1:7" ht="33.75">
      <c r="A57" s="41" t="s">
        <v>409</v>
      </c>
      <c r="B57" s="159"/>
      <c r="C57" s="33" t="s">
        <v>11</v>
      </c>
      <c r="D57" s="33" t="s">
        <v>15</v>
      </c>
      <c r="E57" s="33" t="s">
        <v>410</v>
      </c>
      <c r="F57" s="30"/>
      <c r="G57" s="66">
        <f>SUM(G58)</f>
        <v>158.19999999999999</v>
      </c>
    </row>
    <row r="58" spans="1:7" ht="22.5">
      <c r="A58" s="21" t="s">
        <v>116</v>
      </c>
      <c r="B58" s="159"/>
      <c r="C58" s="34" t="s">
        <v>11</v>
      </c>
      <c r="D58" s="102" t="s">
        <v>15</v>
      </c>
      <c r="E58" s="42" t="s">
        <v>410</v>
      </c>
      <c r="F58" s="43" t="s">
        <v>74</v>
      </c>
      <c r="G58" s="44">
        <v>158.19999999999999</v>
      </c>
    </row>
    <row r="59" spans="1:7" ht="22.5">
      <c r="A59" s="45" t="s">
        <v>343</v>
      </c>
      <c r="B59" s="159"/>
      <c r="C59" s="29" t="s">
        <v>11</v>
      </c>
      <c r="D59" s="29" t="s">
        <v>15</v>
      </c>
      <c r="E59" s="24" t="s">
        <v>235</v>
      </c>
      <c r="F59" s="31"/>
      <c r="G59" s="66">
        <f>SUM(G60)</f>
        <v>3</v>
      </c>
    </row>
    <row r="60" spans="1:7" ht="22.5">
      <c r="A60" s="45" t="s">
        <v>232</v>
      </c>
      <c r="B60" s="159"/>
      <c r="C60" s="29" t="s">
        <v>11</v>
      </c>
      <c r="D60" s="29" t="s">
        <v>15</v>
      </c>
      <c r="E60" s="24" t="s">
        <v>236</v>
      </c>
      <c r="F60" s="31"/>
      <c r="G60" s="66">
        <f>SUM(G61)</f>
        <v>3</v>
      </c>
    </row>
    <row r="61" spans="1:7" ht="22.5">
      <c r="A61" s="45" t="s">
        <v>233</v>
      </c>
      <c r="B61" s="159"/>
      <c r="C61" s="29" t="s">
        <v>11</v>
      </c>
      <c r="D61" s="29" t="s">
        <v>15</v>
      </c>
      <c r="E61" s="24" t="s">
        <v>237</v>
      </c>
      <c r="F61" s="31"/>
      <c r="G61" s="66">
        <f>SUM(G62,G64,G66,G69)</f>
        <v>3</v>
      </c>
    </row>
    <row r="62" spans="1:7" hidden="1">
      <c r="A62" s="45" t="s">
        <v>253</v>
      </c>
      <c r="B62" s="159"/>
      <c r="C62" s="29" t="s">
        <v>11</v>
      </c>
      <c r="D62" s="29" t="s">
        <v>15</v>
      </c>
      <c r="E62" s="24" t="s">
        <v>252</v>
      </c>
      <c r="F62" s="31"/>
      <c r="G62" s="66">
        <f>SUM(G63)</f>
        <v>0</v>
      </c>
    </row>
    <row r="63" spans="1:7" ht="22.5" hidden="1">
      <c r="A63" s="21" t="s">
        <v>81</v>
      </c>
      <c r="B63" s="159"/>
      <c r="C63" s="30" t="s">
        <v>11</v>
      </c>
      <c r="D63" s="30" t="s">
        <v>15</v>
      </c>
      <c r="E63" s="26" t="s">
        <v>252</v>
      </c>
      <c r="F63" s="26" t="s">
        <v>78</v>
      </c>
      <c r="G63" s="32">
        <v>0</v>
      </c>
    </row>
    <row r="64" spans="1:7" ht="22.5">
      <c r="A64" s="45" t="s">
        <v>234</v>
      </c>
      <c r="B64" s="159"/>
      <c r="C64" s="29" t="s">
        <v>11</v>
      </c>
      <c r="D64" s="29" t="s">
        <v>15</v>
      </c>
      <c r="E64" s="24" t="s">
        <v>238</v>
      </c>
      <c r="F64" s="31"/>
      <c r="G64" s="66">
        <f>SUM(G65)</f>
        <v>3</v>
      </c>
    </row>
    <row r="65" spans="1:7" ht="22.5">
      <c r="A65" s="21" t="s">
        <v>81</v>
      </c>
      <c r="B65" s="159"/>
      <c r="C65" s="30" t="s">
        <v>11</v>
      </c>
      <c r="D65" s="30" t="s">
        <v>15</v>
      </c>
      <c r="E65" s="26" t="s">
        <v>238</v>
      </c>
      <c r="F65" s="26" t="s">
        <v>78</v>
      </c>
      <c r="G65" s="32">
        <v>3</v>
      </c>
    </row>
    <row r="66" spans="1:7" hidden="1">
      <c r="A66" s="23" t="s">
        <v>307</v>
      </c>
      <c r="B66" s="159"/>
      <c r="C66" s="29" t="s">
        <v>11</v>
      </c>
      <c r="D66" s="29" t="s">
        <v>15</v>
      </c>
      <c r="E66" s="24" t="s">
        <v>308</v>
      </c>
      <c r="F66" s="31"/>
      <c r="G66" s="66">
        <f>SUM(G67:G68)</f>
        <v>0</v>
      </c>
    </row>
    <row r="67" spans="1:7" ht="33.75" hidden="1">
      <c r="A67" s="21" t="s">
        <v>71</v>
      </c>
      <c r="B67" s="159"/>
      <c r="C67" s="30" t="s">
        <v>11</v>
      </c>
      <c r="D67" s="30" t="s">
        <v>15</v>
      </c>
      <c r="E67" s="26" t="s">
        <v>308</v>
      </c>
      <c r="F67" s="26" t="s">
        <v>73</v>
      </c>
      <c r="G67" s="32">
        <v>0</v>
      </c>
    </row>
    <row r="68" spans="1:7" ht="22.5" hidden="1">
      <c r="A68" s="21" t="s">
        <v>116</v>
      </c>
      <c r="B68" s="159"/>
      <c r="C68" s="30" t="s">
        <v>11</v>
      </c>
      <c r="D68" s="30" t="s">
        <v>15</v>
      </c>
      <c r="E68" s="26" t="s">
        <v>308</v>
      </c>
      <c r="F68" s="26" t="s">
        <v>74</v>
      </c>
      <c r="G68" s="32">
        <v>0</v>
      </c>
    </row>
    <row r="69" spans="1:7" ht="22.5" hidden="1">
      <c r="A69" s="23" t="s">
        <v>412</v>
      </c>
      <c r="B69" s="159"/>
      <c r="C69" s="29" t="s">
        <v>11</v>
      </c>
      <c r="D69" s="29" t="s">
        <v>15</v>
      </c>
      <c r="E69" s="24" t="s">
        <v>411</v>
      </c>
      <c r="F69" s="31"/>
      <c r="G69" s="66">
        <f>SUM(G70)</f>
        <v>0</v>
      </c>
    </row>
    <row r="70" spans="1:7" ht="22.5" hidden="1">
      <c r="A70" s="21" t="s">
        <v>116</v>
      </c>
      <c r="B70" s="159"/>
      <c r="C70" s="30" t="s">
        <v>11</v>
      </c>
      <c r="D70" s="30" t="s">
        <v>15</v>
      </c>
      <c r="E70" s="26" t="s">
        <v>411</v>
      </c>
      <c r="F70" s="26" t="s">
        <v>74</v>
      </c>
      <c r="G70" s="32">
        <v>0</v>
      </c>
    </row>
    <row r="71" spans="1:7" ht="45">
      <c r="A71" s="55" t="s">
        <v>342</v>
      </c>
      <c r="B71" s="159"/>
      <c r="C71" s="24" t="s">
        <v>11</v>
      </c>
      <c r="D71" s="24" t="s">
        <v>15</v>
      </c>
      <c r="E71" s="24" t="s">
        <v>96</v>
      </c>
      <c r="F71" s="24"/>
      <c r="G71" s="91">
        <f>SUM(G72)</f>
        <v>304.7</v>
      </c>
    </row>
    <row r="72" spans="1:7" ht="22.5">
      <c r="A72" s="55" t="s">
        <v>87</v>
      </c>
      <c r="B72" s="159"/>
      <c r="C72" s="24" t="s">
        <v>11</v>
      </c>
      <c r="D72" s="24" t="s">
        <v>15</v>
      </c>
      <c r="E72" s="24" t="s">
        <v>97</v>
      </c>
      <c r="F72" s="24"/>
      <c r="G72" s="91">
        <f>SUM(G73)</f>
        <v>304.7</v>
      </c>
    </row>
    <row r="73" spans="1:7" ht="22.5">
      <c r="A73" s="27" t="s">
        <v>89</v>
      </c>
      <c r="B73" s="159"/>
      <c r="C73" s="29" t="s">
        <v>11</v>
      </c>
      <c r="D73" s="29" t="s">
        <v>15</v>
      </c>
      <c r="E73" s="24" t="s">
        <v>99</v>
      </c>
      <c r="F73" s="24"/>
      <c r="G73" s="91">
        <f>SUM(G74,G76,G79,G82)</f>
        <v>304.7</v>
      </c>
    </row>
    <row r="74" spans="1:7" ht="22.5" hidden="1">
      <c r="A74" s="103" t="s">
        <v>102</v>
      </c>
      <c r="B74" s="159"/>
      <c r="C74" s="29" t="s">
        <v>11</v>
      </c>
      <c r="D74" s="29" t="s">
        <v>15</v>
      </c>
      <c r="E74" s="15" t="s">
        <v>103</v>
      </c>
      <c r="F74" s="24"/>
      <c r="G74" s="91">
        <f>SUM(G75)</f>
        <v>0</v>
      </c>
    </row>
    <row r="75" spans="1:7" ht="33.75" hidden="1">
      <c r="A75" s="21" t="s">
        <v>71</v>
      </c>
      <c r="B75" s="159"/>
      <c r="C75" s="30" t="s">
        <v>11</v>
      </c>
      <c r="D75" s="30" t="s">
        <v>15</v>
      </c>
      <c r="E75" s="22" t="s">
        <v>103</v>
      </c>
      <c r="F75" s="30" t="s">
        <v>73</v>
      </c>
      <c r="G75" s="25">
        <v>0</v>
      </c>
    </row>
    <row r="76" spans="1:7" ht="22.5">
      <c r="A76" s="104" t="s">
        <v>104</v>
      </c>
      <c r="B76" s="159"/>
      <c r="C76" s="29" t="s">
        <v>11</v>
      </c>
      <c r="D76" s="29" t="s">
        <v>15</v>
      </c>
      <c r="E76" s="15" t="s">
        <v>105</v>
      </c>
      <c r="F76" s="29"/>
      <c r="G76" s="66">
        <f>SUM(G77:G78)</f>
        <v>304.7</v>
      </c>
    </row>
    <row r="77" spans="1:7" ht="33.75">
      <c r="A77" s="21" t="s">
        <v>71</v>
      </c>
      <c r="B77" s="159"/>
      <c r="C77" s="30" t="s">
        <v>11</v>
      </c>
      <c r="D77" s="30" t="s">
        <v>15</v>
      </c>
      <c r="E77" s="22" t="s">
        <v>105</v>
      </c>
      <c r="F77" s="30" t="s">
        <v>73</v>
      </c>
      <c r="G77" s="32">
        <v>299.89999999999998</v>
      </c>
    </row>
    <row r="78" spans="1:7" ht="22.5">
      <c r="A78" s="21" t="s">
        <v>116</v>
      </c>
      <c r="B78" s="159"/>
      <c r="C78" s="30" t="s">
        <v>11</v>
      </c>
      <c r="D78" s="30" t="s">
        <v>15</v>
      </c>
      <c r="E78" s="22" t="s">
        <v>105</v>
      </c>
      <c r="F78" s="30" t="s">
        <v>74</v>
      </c>
      <c r="G78" s="25">
        <v>4.8</v>
      </c>
    </row>
    <row r="79" spans="1:7" ht="33.75" hidden="1">
      <c r="A79" s="23" t="s">
        <v>106</v>
      </c>
      <c r="B79" s="159"/>
      <c r="C79" s="29" t="s">
        <v>11</v>
      </c>
      <c r="D79" s="29" t="s">
        <v>15</v>
      </c>
      <c r="E79" s="15" t="s">
        <v>107</v>
      </c>
      <c r="F79" s="26"/>
      <c r="G79" s="91">
        <f>SUM(G80:G81)</f>
        <v>0</v>
      </c>
    </row>
    <row r="80" spans="1:7" ht="33.75" hidden="1">
      <c r="A80" s="21" t="s">
        <v>71</v>
      </c>
      <c r="B80" s="159"/>
      <c r="C80" s="30" t="s">
        <v>11</v>
      </c>
      <c r="D80" s="30" t="s">
        <v>15</v>
      </c>
      <c r="E80" s="22" t="s">
        <v>107</v>
      </c>
      <c r="F80" s="26" t="s">
        <v>73</v>
      </c>
      <c r="G80" s="32">
        <v>0</v>
      </c>
    </row>
    <row r="81" spans="1:7" ht="22.5" hidden="1">
      <c r="A81" s="21" t="s">
        <v>116</v>
      </c>
      <c r="B81" s="159"/>
      <c r="C81" s="30" t="s">
        <v>11</v>
      </c>
      <c r="D81" s="30" t="s">
        <v>15</v>
      </c>
      <c r="E81" s="22" t="s">
        <v>107</v>
      </c>
      <c r="F81" s="30" t="s">
        <v>74</v>
      </c>
      <c r="G81" s="32">
        <v>0</v>
      </c>
    </row>
    <row r="82" spans="1:7" ht="33.75" hidden="1">
      <c r="A82" s="23" t="s">
        <v>108</v>
      </c>
      <c r="B82" s="159"/>
      <c r="C82" s="29" t="s">
        <v>11</v>
      </c>
      <c r="D82" s="29" t="s">
        <v>15</v>
      </c>
      <c r="E82" s="15" t="s">
        <v>109</v>
      </c>
      <c r="F82" s="30"/>
      <c r="G82" s="66">
        <f>SUM(G83)</f>
        <v>0</v>
      </c>
    </row>
    <row r="83" spans="1:7" ht="29.25" hidden="1" customHeight="1">
      <c r="A83" s="21" t="s">
        <v>116</v>
      </c>
      <c r="B83" s="159"/>
      <c r="C83" s="30" t="s">
        <v>11</v>
      </c>
      <c r="D83" s="30" t="s">
        <v>15</v>
      </c>
      <c r="E83" s="22" t="s">
        <v>109</v>
      </c>
      <c r="F83" s="30" t="s">
        <v>74</v>
      </c>
      <c r="G83" s="25">
        <v>0</v>
      </c>
    </row>
    <row r="84" spans="1:7">
      <c r="A84" s="23" t="s">
        <v>230</v>
      </c>
      <c r="B84" s="159"/>
      <c r="C84" s="58" t="s">
        <v>11</v>
      </c>
      <c r="D84" s="58" t="s">
        <v>15</v>
      </c>
      <c r="E84" s="58" t="s">
        <v>229</v>
      </c>
      <c r="F84" s="58"/>
      <c r="G84" s="66">
        <f>SUM(G85)</f>
        <v>17.7</v>
      </c>
    </row>
    <row r="85" spans="1:7" ht="22.5">
      <c r="A85" s="23" t="s">
        <v>394</v>
      </c>
      <c r="B85" s="159"/>
      <c r="C85" s="58" t="s">
        <v>11</v>
      </c>
      <c r="D85" s="58" t="s">
        <v>15</v>
      </c>
      <c r="E85" s="58" t="s">
        <v>91</v>
      </c>
      <c r="F85" s="58"/>
      <c r="G85" s="66">
        <f>SUM(G86,G89)</f>
        <v>17.7</v>
      </c>
    </row>
    <row r="86" spans="1:7">
      <c r="A86" s="63" t="s">
        <v>92</v>
      </c>
      <c r="B86" s="159"/>
      <c r="C86" s="58" t="s">
        <v>11</v>
      </c>
      <c r="D86" s="58" t="s">
        <v>15</v>
      </c>
      <c r="E86" s="58" t="s">
        <v>93</v>
      </c>
      <c r="F86" s="58"/>
      <c r="G86" s="66">
        <f>SUM(G87:G88)</f>
        <v>15.7</v>
      </c>
    </row>
    <row r="87" spans="1:7" ht="22.5">
      <c r="A87" s="21" t="s">
        <v>116</v>
      </c>
      <c r="B87" s="159"/>
      <c r="C87" s="26" t="s">
        <v>11</v>
      </c>
      <c r="D87" s="26" t="s">
        <v>15</v>
      </c>
      <c r="E87" s="59" t="s">
        <v>93</v>
      </c>
      <c r="F87" s="30" t="s">
        <v>74</v>
      </c>
      <c r="G87" s="32">
        <v>13</v>
      </c>
    </row>
    <row r="88" spans="1:7">
      <c r="A88" s="21" t="s">
        <v>76</v>
      </c>
      <c r="B88" s="159"/>
      <c r="C88" s="26" t="s">
        <v>11</v>
      </c>
      <c r="D88" s="26" t="s">
        <v>15</v>
      </c>
      <c r="E88" s="59" t="s">
        <v>485</v>
      </c>
      <c r="F88" s="30" t="s">
        <v>77</v>
      </c>
      <c r="G88" s="32">
        <v>2.7</v>
      </c>
    </row>
    <row r="89" spans="1:7">
      <c r="A89" s="63" t="s">
        <v>92</v>
      </c>
      <c r="B89" s="181"/>
      <c r="C89" s="58" t="s">
        <v>11</v>
      </c>
      <c r="D89" s="58" t="s">
        <v>15</v>
      </c>
      <c r="E89" s="58" t="s">
        <v>479</v>
      </c>
      <c r="F89" s="58"/>
      <c r="G89" s="66">
        <f>SUM(G90:G91)</f>
        <v>2</v>
      </c>
    </row>
    <row r="90" spans="1:7">
      <c r="A90" s="21" t="s">
        <v>72</v>
      </c>
      <c r="B90" s="181"/>
      <c r="C90" s="26" t="s">
        <v>11</v>
      </c>
      <c r="D90" s="26" t="s">
        <v>15</v>
      </c>
      <c r="E90" s="59" t="s">
        <v>479</v>
      </c>
      <c r="F90" s="30" t="s">
        <v>75</v>
      </c>
      <c r="G90" s="32">
        <v>2</v>
      </c>
    </row>
    <row r="91" spans="1:7" hidden="1">
      <c r="A91" s="21" t="s">
        <v>76</v>
      </c>
      <c r="B91" s="181"/>
      <c r="C91" s="26" t="s">
        <v>11</v>
      </c>
      <c r="D91" s="26" t="s">
        <v>15</v>
      </c>
      <c r="E91" s="59" t="s">
        <v>485</v>
      </c>
      <c r="F91" s="30" t="s">
        <v>77</v>
      </c>
      <c r="G91" s="32">
        <v>0</v>
      </c>
    </row>
    <row r="92" spans="1:7">
      <c r="A92" s="62" t="s">
        <v>70</v>
      </c>
      <c r="B92" s="159"/>
      <c r="C92" s="65" t="s">
        <v>13</v>
      </c>
      <c r="D92" s="30"/>
      <c r="E92" s="26"/>
      <c r="F92" s="30"/>
      <c r="G92" s="66">
        <f>SUM(G93)</f>
        <v>1375</v>
      </c>
    </row>
    <row r="93" spans="1:7" ht="22.5">
      <c r="A93" s="49" t="s">
        <v>392</v>
      </c>
      <c r="B93" s="159"/>
      <c r="C93" s="88" t="s">
        <v>13</v>
      </c>
      <c r="D93" s="88" t="s">
        <v>30</v>
      </c>
      <c r="E93" s="26"/>
      <c r="F93" s="30"/>
      <c r="G93" s="66">
        <f>SUM(G94)</f>
        <v>1375</v>
      </c>
    </row>
    <row r="94" spans="1:7" ht="45">
      <c r="A94" s="55" t="s">
        <v>344</v>
      </c>
      <c r="B94" s="159"/>
      <c r="C94" s="29" t="s">
        <v>13</v>
      </c>
      <c r="D94" s="29" t="s">
        <v>30</v>
      </c>
      <c r="E94" s="24" t="s">
        <v>96</v>
      </c>
      <c r="F94" s="30"/>
      <c r="G94" s="66">
        <f>SUM(G95)</f>
        <v>1375</v>
      </c>
    </row>
    <row r="95" spans="1:7" ht="22.5">
      <c r="A95" s="23" t="s">
        <v>117</v>
      </c>
      <c r="B95" s="159"/>
      <c r="C95" s="29" t="s">
        <v>13</v>
      </c>
      <c r="D95" s="29" t="s">
        <v>30</v>
      </c>
      <c r="E95" s="29" t="s">
        <v>121</v>
      </c>
      <c r="F95" s="30"/>
      <c r="G95" s="91">
        <f>SUM(G96)</f>
        <v>1375</v>
      </c>
    </row>
    <row r="96" spans="1:7">
      <c r="A96" s="23" t="s">
        <v>118</v>
      </c>
      <c r="B96" s="159"/>
      <c r="C96" s="29" t="s">
        <v>13</v>
      </c>
      <c r="D96" s="29" t="s">
        <v>30</v>
      </c>
      <c r="E96" s="29" t="s">
        <v>120</v>
      </c>
      <c r="F96" s="30"/>
      <c r="G96" s="91">
        <f>SUM(G97)</f>
        <v>1375</v>
      </c>
    </row>
    <row r="97" spans="1:7">
      <c r="A97" s="23" t="s">
        <v>119</v>
      </c>
      <c r="B97" s="159"/>
      <c r="C97" s="29" t="s">
        <v>13</v>
      </c>
      <c r="D97" s="29" t="s">
        <v>30</v>
      </c>
      <c r="E97" s="29" t="s">
        <v>122</v>
      </c>
      <c r="F97" s="30"/>
      <c r="G97" s="91">
        <f>SUM(G98:G99)</f>
        <v>1375</v>
      </c>
    </row>
    <row r="98" spans="1:7" ht="33.75">
      <c r="A98" s="21" t="s">
        <v>71</v>
      </c>
      <c r="B98" s="159"/>
      <c r="C98" s="30" t="s">
        <v>13</v>
      </c>
      <c r="D98" s="30" t="s">
        <v>30</v>
      </c>
      <c r="E98" s="29" t="s">
        <v>122</v>
      </c>
      <c r="F98" s="30" t="s">
        <v>73</v>
      </c>
      <c r="G98" s="25">
        <v>1371.3</v>
      </c>
    </row>
    <row r="99" spans="1:7" ht="22.5">
      <c r="A99" s="21" t="s">
        <v>116</v>
      </c>
      <c r="B99" s="159"/>
      <c r="C99" s="30" t="s">
        <v>13</v>
      </c>
      <c r="D99" s="30" t="s">
        <v>30</v>
      </c>
      <c r="E99" s="29" t="s">
        <v>122</v>
      </c>
      <c r="F99" s="30" t="s">
        <v>74</v>
      </c>
      <c r="G99" s="25">
        <v>3.7</v>
      </c>
    </row>
    <row r="100" spans="1:7">
      <c r="A100" s="46" t="s">
        <v>16</v>
      </c>
      <c r="B100" s="159"/>
      <c r="C100" s="65" t="s">
        <v>17</v>
      </c>
      <c r="D100" s="29"/>
      <c r="E100" s="54"/>
      <c r="F100" s="54"/>
      <c r="G100" s="66">
        <f>SUM(G101,G113,G107)</f>
        <v>13389.9</v>
      </c>
    </row>
    <row r="101" spans="1:7">
      <c r="A101" s="160" t="s">
        <v>18</v>
      </c>
      <c r="C101" s="161" t="s">
        <v>17</v>
      </c>
      <c r="D101" s="161" t="s">
        <v>11</v>
      </c>
      <c r="E101" s="162"/>
      <c r="F101" s="162"/>
      <c r="G101" s="66">
        <f>SUM(G102)</f>
        <v>25</v>
      </c>
    </row>
    <row r="102" spans="1:7" ht="22.5">
      <c r="A102" s="103" t="s">
        <v>345</v>
      </c>
      <c r="C102" s="33" t="s">
        <v>17</v>
      </c>
      <c r="D102" s="33" t="s">
        <v>11</v>
      </c>
      <c r="E102" s="33" t="s">
        <v>135</v>
      </c>
      <c r="F102" s="33"/>
      <c r="G102" s="66">
        <f>SUM(G103)</f>
        <v>25</v>
      </c>
    </row>
    <row r="103" spans="1:7">
      <c r="A103" s="23" t="s">
        <v>276</v>
      </c>
      <c r="C103" s="33" t="s">
        <v>17</v>
      </c>
      <c r="D103" s="33" t="s">
        <v>11</v>
      </c>
      <c r="E103" s="33" t="s">
        <v>136</v>
      </c>
      <c r="F103" s="34"/>
      <c r="G103" s="66">
        <f>SUM(G104)</f>
        <v>25</v>
      </c>
    </row>
    <row r="104" spans="1:7">
      <c r="A104" s="21" t="s">
        <v>134</v>
      </c>
      <c r="C104" s="33" t="s">
        <v>17</v>
      </c>
      <c r="D104" s="33" t="s">
        <v>11</v>
      </c>
      <c r="E104" s="33" t="s">
        <v>137</v>
      </c>
      <c r="F104" s="34"/>
      <c r="G104" s="66">
        <f>SUM(G105)</f>
        <v>25</v>
      </c>
    </row>
    <row r="105" spans="1:7">
      <c r="A105" s="23" t="s">
        <v>277</v>
      </c>
      <c r="C105" s="33" t="s">
        <v>17</v>
      </c>
      <c r="D105" s="33" t="s">
        <v>11</v>
      </c>
      <c r="E105" s="33" t="s">
        <v>278</v>
      </c>
      <c r="F105" s="34"/>
      <c r="G105" s="66">
        <f>SUM(G106)</f>
        <v>25</v>
      </c>
    </row>
    <row r="106" spans="1:7" ht="22.5">
      <c r="A106" s="21" t="s">
        <v>81</v>
      </c>
      <c r="C106" s="34" t="s">
        <v>17</v>
      </c>
      <c r="D106" s="34" t="s">
        <v>11</v>
      </c>
      <c r="E106" s="34" t="s">
        <v>278</v>
      </c>
      <c r="F106" s="34" t="s">
        <v>78</v>
      </c>
      <c r="G106" s="32">
        <v>25</v>
      </c>
    </row>
    <row r="107" spans="1:7">
      <c r="A107" s="97" t="s">
        <v>311</v>
      </c>
      <c r="C107" s="161" t="s">
        <v>17</v>
      </c>
      <c r="D107" s="161" t="s">
        <v>41</v>
      </c>
      <c r="E107" s="34"/>
      <c r="F107" s="34"/>
      <c r="G107" s="66">
        <f>SUM(G108)</f>
        <v>0</v>
      </c>
    </row>
    <row r="108" spans="1:7" ht="45">
      <c r="A108" s="55" t="s">
        <v>342</v>
      </c>
      <c r="C108" s="24" t="s">
        <v>17</v>
      </c>
      <c r="D108" s="24" t="s">
        <v>41</v>
      </c>
      <c r="E108" s="24" t="s">
        <v>96</v>
      </c>
      <c r="F108" s="34"/>
      <c r="G108" s="66">
        <f>SUM(G109)</f>
        <v>0</v>
      </c>
    </row>
    <row r="109" spans="1:7" ht="22.5">
      <c r="A109" s="55" t="s">
        <v>87</v>
      </c>
      <c r="C109" s="24" t="s">
        <v>17</v>
      </c>
      <c r="D109" s="24" t="s">
        <v>41</v>
      </c>
      <c r="E109" s="24" t="s">
        <v>97</v>
      </c>
      <c r="F109" s="34"/>
      <c r="G109" s="66">
        <f>SUM(G110)</f>
        <v>0</v>
      </c>
    </row>
    <row r="110" spans="1:7" ht="22.5">
      <c r="A110" s="27" t="s">
        <v>89</v>
      </c>
      <c r="C110" s="29" t="s">
        <v>17</v>
      </c>
      <c r="D110" s="29" t="s">
        <v>41</v>
      </c>
      <c r="E110" s="24" t="s">
        <v>99</v>
      </c>
      <c r="F110" s="34"/>
      <c r="G110" s="66">
        <f>SUM(G111)</f>
        <v>0</v>
      </c>
    </row>
    <row r="111" spans="1:7" ht="45">
      <c r="A111" s="23" t="s">
        <v>481</v>
      </c>
      <c r="C111" s="29" t="s">
        <v>17</v>
      </c>
      <c r="D111" s="29" t="s">
        <v>41</v>
      </c>
      <c r="E111" s="15" t="s">
        <v>480</v>
      </c>
      <c r="F111" s="34"/>
      <c r="G111" s="66">
        <f>SUM(G112)</f>
        <v>0</v>
      </c>
    </row>
    <row r="112" spans="1:7" ht="22.5">
      <c r="A112" s="21" t="s">
        <v>116</v>
      </c>
      <c r="C112" s="30" t="s">
        <v>17</v>
      </c>
      <c r="D112" s="30" t="s">
        <v>41</v>
      </c>
      <c r="E112" s="22" t="s">
        <v>480</v>
      </c>
      <c r="F112" s="34" t="s">
        <v>74</v>
      </c>
      <c r="G112" s="32">
        <v>0</v>
      </c>
    </row>
    <row r="113" spans="1:7">
      <c r="A113" s="87" t="s">
        <v>39</v>
      </c>
      <c r="B113" s="159"/>
      <c r="C113" s="88" t="s">
        <v>17</v>
      </c>
      <c r="D113" s="88" t="s">
        <v>28</v>
      </c>
      <c r="E113" s="31"/>
      <c r="F113" s="31"/>
      <c r="G113" s="66">
        <f>SUM(G114)</f>
        <v>13364.9</v>
      </c>
    </row>
    <row r="114" spans="1:7" ht="33.75">
      <c r="A114" s="40" t="s">
        <v>404</v>
      </c>
      <c r="B114" s="159"/>
      <c r="C114" s="29" t="s">
        <v>17</v>
      </c>
      <c r="D114" s="30" t="s">
        <v>28</v>
      </c>
      <c r="E114" s="24" t="s">
        <v>138</v>
      </c>
      <c r="F114" s="31"/>
      <c r="G114" s="66">
        <f>SUM(G115)</f>
        <v>13364.9</v>
      </c>
    </row>
    <row r="115" spans="1:7" ht="33.75">
      <c r="A115" s="23" t="s">
        <v>141</v>
      </c>
      <c r="B115" s="159"/>
      <c r="C115" s="29" t="s">
        <v>17</v>
      </c>
      <c r="D115" s="29" t="s">
        <v>28</v>
      </c>
      <c r="E115" s="24" t="s">
        <v>139</v>
      </c>
      <c r="F115" s="26"/>
      <c r="G115" s="66">
        <f>SUM(G116,G125)</f>
        <v>13364.9</v>
      </c>
    </row>
    <row r="116" spans="1:7" ht="22.5">
      <c r="A116" s="23" t="s">
        <v>142</v>
      </c>
      <c r="B116" s="159"/>
      <c r="C116" s="29" t="s">
        <v>17</v>
      </c>
      <c r="D116" s="29" t="s">
        <v>28</v>
      </c>
      <c r="E116" s="24" t="s">
        <v>140</v>
      </c>
      <c r="F116" s="26"/>
      <c r="G116" s="66">
        <f>SUM(G117,G119,G121,G123)</f>
        <v>13364.9</v>
      </c>
    </row>
    <row r="117" spans="1:7" ht="22.5">
      <c r="A117" s="23" t="s">
        <v>143</v>
      </c>
      <c r="B117" s="159"/>
      <c r="C117" s="29" t="s">
        <v>17</v>
      </c>
      <c r="D117" s="29" t="s">
        <v>28</v>
      </c>
      <c r="E117" s="24" t="s">
        <v>144</v>
      </c>
      <c r="F117" s="26"/>
      <c r="G117" s="66">
        <f>SUM(G118)</f>
        <v>3570</v>
      </c>
    </row>
    <row r="118" spans="1:7" ht="22.5">
      <c r="A118" s="21" t="s">
        <v>116</v>
      </c>
      <c r="B118" s="159"/>
      <c r="C118" s="30" t="s">
        <v>17</v>
      </c>
      <c r="D118" s="30" t="s">
        <v>28</v>
      </c>
      <c r="E118" s="26" t="s">
        <v>144</v>
      </c>
      <c r="F118" s="26" t="s">
        <v>74</v>
      </c>
      <c r="G118" s="32">
        <v>3570</v>
      </c>
    </row>
    <row r="119" spans="1:7" hidden="1">
      <c r="A119" s="53" t="s">
        <v>309</v>
      </c>
      <c r="B119" s="159"/>
      <c r="C119" s="29" t="s">
        <v>17</v>
      </c>
      <c r="D119" s="29" t="s">
        <v>28</v>
      </c>
      <c r="E119" s="24" t="s">
        <v>310</v>
      </c>
      <c r="F119" s="26"/>
      <c r="G119" s="66">
        <f>SUM(G120)</f>
        <v>0</v>
      </c>
    </row>
    <row r="120" spans="1:7" ht="22.5" hidden="1">
      <c r="A120" s="21" t="s">
        <v>116</v>
      </c>
      <c r="B120" s="159"/>
      <c r="C120" s="30" t="s">
        <v>17</v>
      </c>
      <c r="D120" s="30" t="s">
        <v>28</v>
      </c>
      <c r="E120" s="26" t="s">
        <v>310</v>
      </c>
      <c r="F120" s="26" t="s">
        <v>74</v>
      </c>
      <c r="G120" s="32">
        <v>0</v>
      </c>
    </row>
    <row r="121" spans="1:7" ht="33.75">
      <c r="A121" s="23" t="s">
        <v>145</v>
      </c>
      <c r="B121" s="159"/>
      <c r="C121" s="29" t="s">
        <v>17</v>
      </c>
      <c r="D121" s="29" t="s">
        <v>28</v>
      </c>
      <c r="E121" s="24" t="s">
        <v>146</v>
      </c>
      <c r="F121" s="26"/>
      <c r="G121" s="66">
        <f>SUM(G122)</f>
        <v>9697</v>
      </c>
    </row>
    <row r="122" spans="1:7" ht="22.5">
      <c r="A122" s="21" t="s">
        <v>116</v>
      </c>
      <c r="B122" s="159"/>
      <c r="C122" s="30" t="s">
        <v>17</v>
      </c>
      <c r="D122" s="30" t="s">
        <v>28</v>
      </c>
      <c r="E122" s="26" t="s">
        <v>146</v>
      </c>
      <c r="F122" s="26" t="s">
        <v>74</v>
      </c>
      <c r="G122" s="32">
        <v>9697</v>
      </c>
    </row>
    <row r="123" spans="1:7" ht="45">
      <c r="A123" s="23" t="s">
        <v>268</v>
      </c>
      <c r="B123" s="159"/>
      <c r="C123" s="29" t="s">
        <v>17</v>
      </c>
      <c r="D123" s="29" t="s">
        <v>28</v>
      </c>
      <c r="E123" s="24" t="s">
        <v>286</v>
      </c>
      <c r="F123" s="26"/>
      <c r="G123" s="66">
        <f>SUM(G124)</f>
        <v>97.9</v>
      </c>
    </row>
    <row r="124" spans="1:7" ht="22.5">
      <c r="A124" s="21" t="s">
        <v>116</v>
      </c>
      <c r="B124" s="159"/>
      <c r="C124" s="30" t="s">
        <v>17</v>
      </c>
      <c r="D124" s="30" t="s">
        <v>28</v>
      </c>
      <c r="E124" s="26" t="s">
        <v>286</v>
      </c>
      <c r="F124" s="26" t="s">
        <v>74</v>
      </c>
      <c r="G124" s="32">
        <v>97.9</v>
      </c>
    </row>
    <row r="125" spans="1:7" hidden="1">
      <c r="A125" s="23" t="s">
        <v>297</v>
      </c>
      <c r="B125" s="159"/>
      <c r="C125" s="29" t="s">
        <v>17</v>
      </c>
      <c r="D125" s="29" t="s">
        <v>28</v>
      </c>
      <c r="E125" s="24" t="s">
        <v>291</v>
      </c>
      <c r="F125" s="26"/>
      <c r="G125" s="66">
        <f>SUM(G126)</f>
        <v>0</v>
      </c>
    </row>
    <row r="126" spans="1:7" hidden="1">
      <c r="A126" s="23" t="s">
        <v>296</v>
      </c>
      <c r="B126" s="159"/>
      <c r="C126" s="29" t="s">
        <v>17</v>
      </c>
      <c r="D126" s="29" t="s">
        <v>28</v>
      </c>
      <c r="E126" s="24" t="s">
        <v>292</v>
      </c>
      <c r="F126" s="26"/>
      <c r="G126" s="66">
        <f>SUM(G127)</f>
        <v>0</v>
      </c>
    </row>
    <row r="127" spans="1:7" ht="22.5" hidden="1">
      <c r="A127" s="21" t="s">
        <v>116</v>
      </c>
      <c r="B127" s="159"/>
      <c r="C127" s="30" t="s">
        <v>17</v>
      </c>
      <c r="D127" s="30" t="s">
        <v>28</v>
      </c>
      <c r="E127" s="26" t="s">
        <v>292</v>
      </c>
      <c r="F127" s="26" t="s">
        <v>74</v>
      </c>
      <c r="G127" s="32">
        <v>0</v>
      </c>
    </row>
    <row r="128" spans="1:7">
      <c r="A128" s="46" t="s">
        <v>40</v>
      </c>
      <c r="B128" s="159"/>
      <c r="C128" s="65" t="s">
        <v>41</v>
      </c>
      <c r="D128" s="29"/>
      <c r="E128" s="58"/>
      <c r="F128" s="58"/>
      <c r="G128" s="61">
        <f>SUM(G129,G142,G161)</f>
        <v>6416.2999999999993</v>
      </c>
    </row>
    <row r="129" spans="1:7">
      <c r="A129" s="48" t="s">
        <v>42</v>
      </c>
      <c r="B129" s="159"/>
      <c r="C129" s="83" t="s">
        <v>41</v>
      </c>
      <c r="D129" s="83" t="s">
        <v>11</v>
      </c>
      <c r="E129" s="83"/>
      <c r="F129" s="83"/>
      <c r="G129" s="66">
        <f>SUM(G130,G137)</f>
        <v>402.2</v>
      </c>
    </row>
    <row r="130" spans="1:7" ht="33.75">
      <c r="A130" s="23" t="s">
        <v>350</v>
      </c>
      <c r="B130" s="159"/>
      <c r="C130" s="24" t="s">
        <v>41</v>
      </c>
      <c r="D130" s="24" t="s">
        <v>11</v>
      </c>
      <c r="E130" s="24" t="s">
        <v>312</v>
      </c>
      <c r="F130" s="26"/>
      <c r="G130" s="66">
        <f>SUM(G131)</f>
        <v>228</v>
      </c>
    </row>
    <row r="131" spans="1:7" ht="22.5">
      <c r="A131" s="40" t="s">
        <v>370</v>
      </c>
      <c r="B131" s="159"/>
      <c r="C131" s="26" t="s">
        <v>41</v>
      </c>
      <c r="D131" s="26" t="s">
        <v>11</v>
      </c>
      <c r="E131" s="24" t="s">
        <v>367</v>
      </c>
      <c r="F131" s="26"/>
      <c r="G131" s="66">
        <f>SUM(G132)</f>
        <v>228</v>
      </c>
    </row>
    <row r="132" spans="1:7">
      <c r="A132" s="40" t="s">
        <v>371</v>
      </c>
      <c r="B132" s="159"/>
      <c r="C132" s="29" t="s">
        <v>41</v>
      </c>
      <c r="D132" s="29" t="s">
        <v>11</v>
      </c>
      <c r="E132" s="24" t="s">
        <v>366</v>
      </c>
      <c r="F132" s="26"/>
      <c r="G132" s="66">
        <f>SUM(G133,G135)</f>
        <v>228</v>
      </c>
    </row>
    <row r="133" spans="1:7" ht="33.75" hidden="1">
      <c r="A133" s="23" t="s">
        <v>372</v>
      </c>
      <c r="B133" s="159"/>
      <c r="C133" s="26" t="s">
        <v>41</v>
      </c>
      <c r="D133" s="26" t="s">
        <v>11</v>
      </c>
      <c r="E133" s="24" t="s">
        <v>368</v>
      </c>
      <c r="F133" s="26"/>
      <c r="G133" s="66">
        <f>SUM(G134)</f>
        <v>0</v>
      </c>
    </row>
    <row r="134" spans="1:7" ht="22.5" hidden="1">
      <c r="A134" s="21" t="s">
        <v>116</v>
      </c>
      <c r="B134" s="159"/>
      <c r="C134" s="30" t="s">
        <v>41</v>
      </c>
      <c r="D134" s="30" t="s">
        <v>11</v>
      </c>
      <c r="E134" s="26" t="s">
        <v>368</v>
      </c>
      <c r="F134" s="26" t="s">
        <v>74</v>
      </c>
      <c r="G134" s="32">
        <v>0</v>
      </c>
    </row>
    <row r="135" spans="1:7" ht="45">
      <c r="A135" s="45" t="s">
        <v>373</v>
      </c>
      <c r="B135" s="159"/>
      <c r="C135" s="26" t="s">
        <v>41</v>
      </c>
      <c r="D135" s="26" t="s">
        <v>11</v>
      </c>
      <c r="E135" s="24" t="s">
        <v>369</v>
      </c>
      <c r="F135" s="26"/>
      <c r="G135" s="66">
        <f>SUM(G136)</f>
        <v>228</v>
      </c>
    </row>
    <row r="136" spans="1:7" ht="22.5">
      <c r="A136" s="21" t="s">
        <v>116</v>
      </c>
      <c r="B136" s="159"/>
      <c r="C136" s="30" t="s">
        <v>41</v>
      </c>
      <c r="D136" s="30" t="s">
        <v>11</v>
      </c>
      <c r="E136" s="26" t="s">
        <v>369</v>
      </c>
      <c r="F136" s="26" t="s">
        <v>74</v>
      </c>
      <c r="G136" s="32">
        <v>228</v>
      </c>
    </row>
    <row r="137" spans="1:7" ht="33.75">
      <c r="A137" s="40" t="s">
        <v>356</v>
      </c>
      <c r="B137" s="159"/>
      <c r="C137" s="29" t="s">
        <v>41</v>
      </c>
      <c r="D137" s="29" t="s">
        <v>11</v>
      </c>
      <c r="E137" s="24" t="s">
        <v>149</v>
      </c>
      <c r="F137" s="24"/>
      <c r="G137" s="66">
        <f t="shared" ref="G137:G140" si="1">SUM(G138)</f>
        <v>174.2</v>
      </c>
    </row>
    <row r="138" spans="1:7" ht="22.5">
      <c r="A138" s="40" t="s">
        <v>147</v>
      </c>
      <c r="B138" s="159"/>
      <c r="C138" s="29" t="s">
        <v>41</v>
      </c>
      <c r="D138" s="29" t="s">
        <v>11</v>
      </c>
      <c r="E138" s="24" t="s">
        <v>150</v>
      </c>
      <c r="F138" s="24"/>
      <c r="G138" s="66">
        <f t="shared" si="1"/>
        <v>174.2</v>
      </c>
    </row>
    <row r="139" spans="1:7" ht="22.5">
      <c r="A139" s="40" t="s">
        <v>148</v>
      </c>
      <c r="B139" s="159"/>
      <c r="C139" s="29" t="s">
        <v>41</v>
      </c>
      <c r="D139" s="29" t="s">
        <v>11</v>
      </c>
      <c r="E139" s="24" t="s">
        <v>152</v>
      </c>
      <c r="F139" s="24"/>
      <c r="G139" s="66">
        <f>SUM(G140)</f>
        <v>174.2</v>
      </c>
    </row>
    <row r="140" spans="1:7" ht="22.5">
      <c r="A140" s="40" t="s">
        <v>257</v>
      </c>
      <c r="B140" s="159"/>
      <c r="C140" s="29" t="s">
        <v>41</v>
      </c>
      <c r="D140" s="29" t="s">
        <v>11</v>
      </c>
      <c r="E140" s="24" t="s">
        <v>153</v>
      </c>
      <c r="F140" s="24"/>
      <c r="G140" s="66">
        <f t="shared" si="1"/>
        <v>174.2</v>
      </c>
    </row>
    <row r="141" spans="1:7" ht="22.5">
      <c r="A141" s="21" t="s">
        <v>116</v>
      </c>
      <c r="B141" s="159"/>
      <c r="C141" s="26" t="s">
        <v>41</v>
      </c>
      <c r="D141" s="26" t="s">
        <v>11</v>
      </c>
      <c r="E141" s="26" t="s">
        <v>153</v>
      </c>
      <c r="F141" s="26" t="s">
        <v>74</v>
      </c>
      <c r="G141" s="32">
        <v>174.2</v>
      </c>
    </row>
    <row r="142" spans="1:7">
      <c r="A142" s="97" t="s">
        <v>49</v>
      </c>
      <c r="B142" s="159"/>
      <c r="C142" s="31" t="s">
        <v>41</v>
      </c>
      <c r="D142" s="31" t="s">
        <v>24</v>
      </c>
      <c r="E142" s="31"/>
      <c r="F142" s="26"/>
      <c r="G142" s="66">
        <f>SUM(G143,G156)</f>
        <v>4030</v>
      </c>
    </row>
    <row r="143" spans="1:7" ht="33.75">
      <c r="A143" s="40" t="s">
        <v>357</v>
      </c>
      <c r="B143" s="159"/>
      <c r="C143" s="24" t="s">
        <v>41</v>
      </c>
      <c r="D143" s="24" t="s">
        <v>24</v>
      </c>
      <c r="E143" s="24" t="s">
        <v>149</v>
      </c>
      <c r="F143" s="26"/>
      <c r="G143" s="66">
        <f>SUM(G144)</f>
        <v>3030</v>
      </c>
    </row>
    <row r="144" spans="1:7" ht="22.5">
      <c r="A144" s="40" t="s">
        <v>147</v>
      </c>
      <c r="B144" s="159"/>
      <c r="C144" s="26" t="s">
        <v>41</v>
      </c>
      <c r="D144" s="26" t="s">
        <v>24</v>
      </c>
      <c r="E144" s="24" t="s">
        <v>150</v>
      </c>
      <c r="F144" s="26"/>
      <c r="G144" s="66">
        <f>SUM(G145)</f>
        <v>3030</v>
      </c>
    </row>
    <row r="145" spans="1:7" ht="22.5">
      <c r="A145" s="40" t="s">
        <v>148</v>
      </c>
      <c r="B145" s="159"/>
      <c r="C145" s="29" t="s">
        <v>41</v>
      </c>
      <c r="D145" s="29" t="s">
        <v>24</v>
      </c>
      <c r="E145" s="24" t="s">
        <v>152</v>
      </c>
      <c r="F145" s="26"/>
      <c r="G145" s="66">
        <f>SUM(G146,G148,G152,G150,G154)</f>
        <v>3030</v>
      </c>
    </row>
    <row r="146" spans="1:7" ht="33.75">
      <c r="A146" s="23" t="s">
        <v>361</v>
      </c>
      <c r="B146" s="159"/>
      <c r="C146" s="24" t="s">
        <v>41</v>
      </c>
      <c r="D146" s="24" t="s">
        <v>24</v>
      </c>
      <c r="E146" s="20" t="s">
        <v>362</v>
      </c>
      <c r="F146" s="26"/>
      <c r="G146" s="66">
        <f>SUM(G147)</f>
        <v>0</v>
      </c>
    </row>
    <row r="147" spans="1:7">
      <c r="A147" s="21" t="s">
        <v>363</v>
      </c>
      <c r="B147" s="159"/>
      <c r="C147" s="26" t="s">
        <v>41</v>
      </c>
      <c r="D147" s="26" t="s">
        <v>24</v>
      </c>
      <c r="E147" s="18" t="s">
        <v>362</v>
      </c>
      <c r="F147" s="26" t="s">
        <v>298</v>
      </c>
      <c r="G147" s="32">
        <v>0</v>
      </c>
    </row>
    <row r="148" spans="1:7" ht="45">
      <c r="A148" s="23" t="s">
        <v>364</v>
      </c>
      <c r="B148" s="159"/>
      <c r="C148" s="24" t="s">
        <v>41</v>
      </c>
      <c r="D148" s="24" t="s">
        <v>24</v>
      </c>
      <c r="E148" s="20" t="s">
        <v>365</v>
      </c>
      <c r="F148" s="26"/>
      <c r="G148" s="66">
        <f>SUM(G149)</f>
        <v>0</v>
      </c>
    </row>
    <row r="149" spans="1:7">
      <c r="A149" s="21" t="s">
        <v>363</v>
      </c>
      <c r="B149" s="159"/>
      <c r="C149" s="26" t="s">
        <v>41</v>
      </c>
      <c r="D149" s="26" t="s">
        <v>24</v>
      </c>
      <c r="E149" s="18" t="s">
        <v>365</v>
      </c>
      <c r="F149" s="26" t="s">
        <v>298</v>
      </c>
      <c r="G149" s="32">
        <v>0</v>
      </c>
    </row>
    <row r="150" spans="1:7">
      <c r="A150" s="23" t="s">
        <v>399</v>
      </c>
      <c r="B150" s="159"/>
      <c r="C150" s="24" t="s">
        <v>41</v>
      </c>
      <c r="D150" s="24" t="s">
        <v>24</v>
      </c>
      <c r="E150" s="20" t="s">
        <v>398</v>
      </c>
      <c r="F150" s="26"/>
      <c r="G150" s="66">
        <f>SUM(G151)</f>
        <v>0</v>
      </c>
    </row>
    <row r="151" spans="1:7">
      <c r="A151" s="21" t="s">
        <v>72</v>
      </c>
      <c r="B151" s="159"/>
      <c r="C151" s="26" t="s">
        <v>41</v>
      </c>
      <c r="D151" s="26" t="s">
        <v>24</v>
      </c>
      <c r="E151" s="18" t="s">
        <v>398</v>
      </c>
      <c r="F151" s="26" t="s">
        <v>75</v>
      </c>
      <c r="G151" s="32"/>
    </row>
    <row r="152" spans="1:7" ht="22.5">
      <c r="A152" s="23" t="s">
        <v>289</v>
      </c>
      <c r="B152" s="159"/>
      <c r="C152" s="24" t="s">
        <v>41</v>
      </c>
      <c r="D152" s="24" t="s">
        <v>24</v>
      </c>
      <c r="E152" s="20" t="s">
        <v>290</v>
      </c>
      <c r="F152" s="26"/>
      <c r="G152" s="66">
        <f>SUM(G153)</f>
        <v>500</v>
      </c>
    </row>
    <row r="153" spans="1:7">
      <c r="A153" s="21" t="s">
        <v>72</v>
      </c>
      <c r="B153" s="159"/>
      <c r="C153" s="26" t="s">
        <v>41</v>
      </c>
      <c r="D153" s="26" t="s">
        <v>24</v>
      </c>
      <c r="E153" s="18" t="s">
        <v>290</v>
      </c>
      <c r="F153" s="26" t="s">
        <v>75</v>
      </c>
      <c r="G153" s="32">
        <v>500</v>
      </c>
    </row>
    <row r="154" spans="1:7" ht="22.5">
      <c r="A154" s="23" t="s">
        <v>422</v>
      </c>
      <c r="B154" s="159"/>
      <c r="C154" s="24" t="s">
        <v>41</v>
      </c>
      <c r="D154" s="24" t="s">
        <v>24</v>
      </c>
      <c r="E154" s="20" t="s">
        <v>421</v>
      </c>
      <c r="F154" s="26"/>
      <c r="G154" s="66">
        <f>SUM(G155)</f>
        <v>2530</v>
      </c>
    </row>
    <row r="155" spans="1:7">
      <c r="A155" s="21" t="s">
        <v>72</v>
      </c>
      <c r="B155" s="159"/>
      <c r="C155" s="26" t="s">
        <v>41</v>
      </c>
      <c r="D155" s="26" t="s">
        <v>24</v>
      </c>
      <c r="E155" s="18" t="s">
        <v>421</v>
      </c>
      <c r="F155" s="26" t="s">
        <v>75</v>
      </c>
      <c r="G155" s="32">
        <v>2530</v>
      </c>
    </row>
    <row r="156" spans="1:7">
      <c r="A156" s="23" t="s">
        <v>230</v>
      </c>
      <c r="B156" s="181"/>
      <c r="C156" s="26" t="s">
        <v>41</v>
      </c>
      <c r="D156" s="26" t="s">
        <v>24</v>
      </c>
      <c r="E156" s="20" t="s">
        <v>229</v>
      </c>
      <c r="F156" s="26"/>
      <c r="G156" s="66">
        <f>G157</f>
        <v>1000</v>
      </c>
    </row>
    <row r="157" spans="1:7" ht="22.5">
      <c r="A157" s="23" t="s">
        <v>394</v>
      </c>
      <c r="B157" s="181"/>
      <c r="C157" s="26" t="s">
        <v>41</v>
      </c>
      <c r="D157" s="26" t="s">
        <v>24</v>
      </c>
      <c r="E157" s="20" t="s">
        <v>91</v>
      </c>
      <c r="F157" s="26"/>
      <c r="G157" s="32">
        <f>G158</f>
        <v>1000</v>
      </c>
    </row>
    <row r="158" spans="1:7">
      <c r="A158" s="19" t="s">
        <v>424</v>
      </c>
      <c r="B158" s="181"/>
      <c r="C158" s="26" t="s">
        <v>41</v>
      </c>
      <c r="D158" s="26" t="s">
        <v>24</v>
      </c>
      <c r="E158" s="20" t="s">
        <v>423</v>
      </c>
      <c r="F158" s="26"/>
      <c r="G158" s="32">
        <f>G159</f>
        <v>1000</v>
      </c>
    </row>
    <row r="159" spans="1:7">
      <c r="A159" s="21" t="s">
        <v>72</v>
      </c>
      <c r="B159" s="181"/>
      <c r="C159" s="26" t="s">
        <v>41</v>
      </c>
      <c r="D159" s="26" t="s">
        <v>24</v>
      </c>
      <c r="E159" s="18" t="s">
        <v>423</v>
      </c>
      <c r="F159" s="26" t="s">
        <v>75</v>
      </c>
      <c r="G159" s="32">
        <v>1000</v>
      </c>
    </row>
    <row r="160" spans="1:7" hidden="1">
      <c r="A160" s="21"/>
      <c r="B160" s="181"/>
      <c r="C160" s="26" t="s">
        <v>41</v>
      </c>
      <c r="D160" s="26" t="s">
        <v>24</v>
      </c>
      <c r="E160" s="18"/>
      <c r="F160" s="26"/>
      <c r="G160" s="32"/>
    </row>
    <row r="161" spans="1:7">
      <c r="A161" s="48" t="s">
        <v>43</v>
      </c>
      <c r="B161" s="159"/>
      <c r="C161" s="31" t="s">
        <v>41</v>
      </c>
      <c r="D161" s="31" t="s">
        <v>13</v>
      </c>
      <c r="E161" s="18"/>
      <c r="F161" s="26"/>
      <c r="G161" s="66">
        <f>SUM(G162)</f>
        <v>1984.1</v>
      </c>
    </row>
    <row r="162" spans="1:7" ht="33.75">
      <c r="A162" s="40" t="s">
        <v>453</v>
      </c>
      <c r="B162" s="159" t="s">
        <v>451</v>
      </c>
      <c r="C162" s="24" t="s">
        <v>41</v>
      </c>
      <c r="D162" s="24" t="s">
        <v>13</v>
      </c>
      <c r="E162" s="24" t="s">
        <v>455</v>
      </c>
      <c r="F162" s="26"/>
      <c r="G162" s="61">
        <f>SUM(G163)</f>
        <v>1984.1</v>
      </c>
    </row>
    <row r="163" spans="1:7" ht="22.5">
      <c r="A163" s="23" t="s">
        <v>452</v>
      </c>
      <c r="B163" s="159"/>
      <c r="C163" s="24" t="s">
        <v>41</v>
      </c>
      <c r="D163" s="24" t="s">
        <v>13</v>
      </c>
      <c r="E163" s="24" t="s">
        <v>456</v>
      </c>
      <c r="F163" s="26"/>
      <c r="G163" s="61">
        <f>SUM(G164)</f>
        <v>1984.1</v>
      </c>
    </row>
    <row r="164" spans="1:7">
      <c r="A164" s="27" t="s">
        <v>378</v>
      </c>
      <c r="B164" s="159"/>
      <c r="C164" s="24" t="s">
        <v>41</v>
      </c>
      <c r="D164" s="24" t="s">
        <v>13</v>
      </c>
      <c r="E164" s="24" t="s">
        <v>457</v>
      </c>
      <c r="F164" s="26"/>
      <c r="G164" s="61">
        <f>SUM(G165)</f>
        <v>1984.1</v>
      </c>
    </row>
    <row r="165" spans="1:7" ht="22.5">
      <c r="A165" s="23" t="s">
        <v>454</v>
      </c>
      <c r="B165" s="159"/>
      <c r="C165" s="24" t="s">
        <v>41</v>
      </c>
      <c r="D165" s="24" t="s">
        <v>13</v>
      </c>
      <c r="E165" s="24" t="s">
        <v>458</v>
      </c>
      <c r="F165" s="26"/>
      <c r="G165" s="61">
        <f>SUM(G166)</f>
        <v>1984.1</v>
      </c>
    </row>
    <row r="166" spans="1:7" ht="22.5">
      <c r="A166" s="21" t="s">
        <v>116</v>
      </c>
      <c r="B166" s="159"/>
      <c r="C166" s="26" t="s">
        <v>41</v>
      </c>
      <c r="D166" s="26" t="s">
        <v>13</v>
      </c>
      <c r="E166" s="26" t="s">
        <v>458</v>
      </c>
      <c r="F166" s="26" t="s">
        <v>74</v>
      </c>
      <c r="G166" s="39">
        <v>1984.1</v>
      </c>
    </row>
    <row r="167" spans="1:7">
      <c r="A167" s="46" t="s">
        <v>20</v>
      </c>
      <c r="B167" s="152"/>
      <c r="C167" s="65" t="s">
        <v>21</v>
      </c>
      <c r="D167" s="65"/>
      <c r="E167" s="54"/>
      <c r="F167" s="54"/>
      <c r="G167" s="91">
        <f>SUM(G168,G174,G180)</f>
        <v>896.3</v>
      </c>
    </row>
    <row r="168" spans="1:7">
      <c r="A168" s="48" t="s">
        <v>23</v>
      </c>
      <c r="B168" s="152"/>
      <c r="C168" s="88" t="s">
        <v>21</v>
      </c>
      <c r="D168" s="88" t="s">
        <v>24</v>
      </c>
      <c r="E168" s="26"/>
      <c r="F168" s="26"/>
      <c r="G168" s="163">
        <f>SUM(G169)</f>
        <v>678.8</v>
      </c>
    </row>
    <row r="169" spans="1:7" ht="22.5">
      <c r="A169" s="27" t="s">
        <v>345</v>
      </c>
      <c r="B169" s="152"/>
      <c r="C169" s="85" t="s">
        <v>21</v>
      </c>
      <c r="D169" s="85" t="s">
        <v>24</v>
      </c>
      <c r="E169" s="24" t="s">
        <v>135</v>
      </c>
      <c r="F169" s="83"/>
      <c r="G169" s="66">
        <f t="shared" ref="G169" si="2">SUM(G170)</f>
        <v>678.8</v>
      </c>
    </row>
    <row r="170" spans="1:7" ht="22.5">
      <c r="A170" s="23" t="s">
        <v>161</v>
      </c>
      <c r="B170" s="152"/>
      <c r="C170" s="85" t="s">
        <v>21</v>
      </c>
      <c r="D170" s="85" t="s">
        <v>24</v>
      </c>
      <c r="E170" s="20" t="s">
        <v>164</v>
      </c>
      <c r="F170" s="83"/>
      <c r="G170" s="86">
        <f>SUM(G171)</f>
        <v>678.8</v>
      </c>
    </row>
    <row r="171" spans="1:7">
      <c r="A171" s="27" t="s">
        <v>172</v>
      </c>
      <c r="B171" s="152"/>
      <c r="C171" s="30" t="s">
        <v>21</v>
      </c>
      <c r="D171" s="29" t="s">
        <v>24</v>
      </c>
      <c r="E171" s="24" t="s">
        <v>173</v>
      </c>
      <c r="F171" s="29"/>
      <c r="G171" s="66">
        <f>SUM(G172)</f>
        <v>678.8</v>
      </c>
    </row>
    <row r="172" spans="1:7" ht="56.25">
      <c r="A172" s="27" t="s">
        <v>255</v>
      </c>
      <c r="B172" s="152"/>
      <c r="C172" s="29" t="s">
        <v>21</v>
      </c>
      <c r="D172" s="29" t="s">
        <v>24</v>
      </c>
      <c r="E172" s="24" t="s">
        <v>176</v>
      </c>
      <c r="F172" s="24"/>
      <c r="G172" s="91">
        <f>SUM(G173)</f>
        <v>678.8</v>
      </c>
    </row>
    <row r="173" spans="1:7" ht="22.5">
      <c r="A173" s="21" t="s">
        <v>81</v>
      </c>
      <c r="B173" s="152"/>
      <c r="C173" s="30" t="s">
        <v>21</v>
      </c>
      <c r="D173" s="30" t="s">
        <v>24</v>
      </c>
      <c r="E173" s="26" t="s">
        <v>176</v>
      </c>
      <c r="F173" s="26" t="s">
        <v>78</v>
      </c>
      <c r="G173" s="25">
        <v>678.8</v>
      </c>
    </row>
    <row r="174" spans="1:7">
      <c r="A174" s="48" t="s">
        <v>443</v>
      </c>
      <c r="B174" s="159"/>
      <c r="C174" s="31" t="s">
        <v>21</v>
      </c>
      <c r="D174" s="31" t="s">
        <v>21</v>
      </c>
      <c r="E174" s="31"/>
      <c r="F174" s="31"/>
      <c r="G174" s="66">
        <f>SUM(G175)</f>
        <v>154.5</v>
      </c>
    </row>
    <row r="175" spans="1:7" ht="22.5">
      <c r="A175" s="27" t="s">
        <v>345</v>
      </c>
      <c r="B175" s="159"/>
      <c r="C175" s="24" t="s">
        <v>21</v>
      </c>
      <c r="D175" s="24" t="s">
        <v>21</v>
      </c>
      <c r="E175" s="24" t="s">
        <v>135</v>
      </c>
      <c r="F175" s="24"/>
      <c r="G175" s="66">
        <f>SUM(G176)</f>
        <v>154.5</v>
      </c>
    </row>
    <row r="176" spans="1:7">
      <c r="A176" s="27" t="s">
        <v>189</v>
      </c>
      <c r="B176" s="159"/>
      <c r="C176" s="24" t="s">
        <v>21</v>
      </c>
      <c r="D176" s="24" t="s">
        <v>21</v>
      </c>
      <c r="E176" s="24" t="s">
        <v>136</v>
      </c>
      <c r="F176" s="24"/>
      <c r="G176" s="66">
        <f>SUM(G177)</f>
        <v>154.5</v>
      </c>
    </row>
    <row r="177" spans="1:7">
      <c r="A177" s="27" t="s">
        <v>134</v>
      </c>
      <c r="B177" s="159"/>
      <c r="C177" s="24" t="s">
        <v>21</v>
      </c>
      <c r="D177" s="24" t="s">
        <v>21</v>
      </c>
      <c r="E177" s="24" t="s">
        <v>137</v>
      </c>
      <c r="F177" s="24"/>
      <c r="G177" s="66">
        <f>SUM(G178)</f>
        <v>154.5</v>
      </c>
    </row>
    <row r="178" spans="1:7">
      <c r="A178" s="27" t="s">
        <v>190</v>
      </c>
      <c r="B178" s="159"/>
      <c r="C178" s="24" t="s">
        <v>21</v>
      </c>
      <c r="D178" s="24" t="s">
        <v>21</v>
      </c>
      <c r="E178" s="24" t="s">
        <v>191</v>
      </c>
      <c r="F178" s="24"/>
      <c r="G178" s="66">
        <f>SUM(G179)</f>
        <v>154.5</v>
      </c>
    </row>
    <row r="179" spans="1:7" ht="22.5">
      <c r="A179" s="21" t="s">
        <v>81</v>
      </c>
      <c r="B179" s="159"/>
      <c r="C179" s="26" t="s">
        <v>21</v>
      </c>
      <c r="D179" s="26" t="s">
        <v>21</v>
      </c>
      <c r="E179" s="26" t="s">
        <v>191</v>
      </c>
      <c r="F179" s="30" t="s">
        <v>78</v>
      </c>
      <c r="G179" s="32">
        <v>154.5</v>
      </c>
    </row>
    <row r="180" spans="1:7">
      <c r="A180" s="48" t="s">
        <v>27</v>
      </c>
      <c r="B180" s="159"/>
      <c r="C180" s="31" t="s">
        <v>21</v>
      </c>
      <c r="D180" s="31" t="s">
        <v>28</v>
      </c>
      <c r="E180" s="31"/>
      <c r="F180" s="31"/>
      <c r="G180" s="66">
        <f>SUM(G181)</f>
        <v>63</v>
      </c>
    </row>
    <row r="181" spans="1:7" ht="22.5">
      <c r="A181" s="27" t="s">
        <v>346</v>
      </c>
      <c r="B181" s="159"/>
      <c r="C181" s="29" t="s">
        <v>21</v>
      </c>
      <c r="D181" s="29" t="s">
        <v>28</v>
      </c>
      <c r="E181" s="24" t="s">
        <v>135</v>
      </c>
      <c r="F181" s="30"/>
      <c r="G181" s="66">
        <f>SUM(G182)</f>
        <v>63</v>
      </c>
    </row>
    <row r="182" spans="1:7" ht="22.5">
      <c r="A182" s="23" t="s">
        <v>161</v>
      </c>
      <c r="B182" s="159"/>
      <c r="C182" s="29" t="s">
        <v>21</v>
      </c>
      <c r="D182" s="29" t="s">
        <v>28</v>
      </c>
      <c r="E182" s="24" t="s">
        <v>164</v>
      </c>
      <c r="F182" s="30"/>
      <c r="G182" s="66">
        <f>SUM(G183,G188)</f>
        <v>63</v>
      </c>
    </row>
    <row r="183" spans="1:7">
      <c r="A183" s="27" t="s">
        <v>172</v>
      </c>
      <c r="B183" s="159"/>
      <c r="C183" s="29" t="s">
        <v>21</v>
      </c>
      <c r="D183" s="29" t="s">
        <v>28</v>
      </c>
      <c r="E183" s="24" t="s">
        <v>173</v>
      </c>
      <c r="F183" s="30"/>
      <c r="G183" s="66">
        <f>SUM(G184,G186)</f>
        <v>63</v>
      </c>
    </row>
    <row r="184" spans="1:7">
      <c r="A184" s="23" t="s">
        <v>294</v>
      </c>
      <c r="B184" s="152"/>
      <c r="C184" s="29" t="s">
        <v>21</v>
      </c>
      <c r="D184" s="29" t="s">
        <v>28</v>
      </c>
      <c r="E184" s="24" t="s">
        <v>293</v>
      </c>
      <c r="F184" s="24"/>
      <c r="G184" s="91">
        <f>SUM(G185)</f>
        <v>53</v>
      </c>
    </row>
    <row r="185" spans="1:7" ht="22.5">
      <c r="A185" s="21" t="s">
        <v>116</v>
      </c>
      <c r="B185" s="152"/>
      <c r="C185" s="30" t="s">
        <v>21</v>
      </c>
      <c r="D185" s="30" t="s">
        <v>28</v>
      </c>
      <c r="E185" s="26" t="s">
        <v>293</v>
      </c>
      <c r="F185" s="26" t="s">
        <v>74</v>
      </c>
      <c r="G185" s="25">
        <v>53</v>
      </c>
    </row>
    <row r="186" spans="1:7">
      <c r="A186" s="23" t="s">
        <v>258</v>
      </c>
      <c r="B186" s="152"/>
      <c r="C186" s="29" t="s">
        <v>21</v>
      </c>
      <c r="D186" s="29" t="s">
        <v>28</v>
      </c>
      <c r="E186" s="24" t="s">
        <v>259</v>
      </c>
      <c r="F186" s="24"/>
      <c r="G186" s="91">
        <f>SUM(G187)</f>
        <v>10</v>
      </c>
    </row>
    <row r="187" spans="1:7" ht="22.5">
      <c r="A187" s="21" t="s">
        <v>116</v>
      </c>
      <c r="B187" s="152"/>
      <c r="C187" s="30" t="s">
        <v>21</v>
      </c>
      <c r="D187" s="30" t="s">
        <v>28</v>
      </c>
      <c r="E187" s="26" t="s">
        <v>259</v>
      </c>
      <c r="F187" s="26" t="s">
        <v>74</v>
      </c>
      <c r="G187" s="25">
        <v>10</v>
      </c>
    </row>
    <row r="188" spans="1:7" ht="1.5" customHeight="1">
      <c r="A188" s="23" t="s">
        <v>179</v>
      </c>
      <c r="B188" s="152"/>
      <c r="C188" s="29" t="s">
        <v>21</v>
      </c>
      <c r="D188" s="29" t="s">
        <v>28</v>
      </c>
      <c r="E188" s="24" t="s">
        <v>180</v>
      </c>
      <c r="F188" s="26"/>
      <c r="G188" s="91">
        <f>SUM(G189)</f>
        <v>0</v>
      </c>
    </row>
    <row r="189" spans="1:7" hidden="1">
      <c r="A189" s="23" t="s">
        <v>258</v>
      </c>
      <c r="B189" s="152"/>
      <c r="C189" s="29" t="s">
        <v>21</v>
      </c>
      <c r="D189" s="29" t="s">
        <v>28</v>
      </c>
      <c r="E189" s="24" t="s">
        <v>269</v>
      </c>
      <c r="F189" s="24"/>
      <c r="G189" s="91">
        <f>SUM(G190)</f>
        <v>0</v>
      </c>
    </row>
    <row r="190" spans="1:7" ht="22.5" hidden="1">
      <c r="A190" s="21" t="s">
        <v>116</v>
      </c>
      <c r="B190" s="152"/>
      <c r="C190" s="30" t="s">
        <v>21</v>
      </c>
      <c r="D190" s="30" t="s">
        <v>28</v>
      </c>
      <c r="E190" s="26" t="s">
        <v>269</v>
      </c>
      <c r="F190" s="26" t="s">
        <v>74</v>
      </c>
      <c r="G190" s="25"/>
    </row>
    <row r="191" spans="1:7">
      <c r="A191" s="46" t="s">
        <v>45</v>
      </c>
      <c r="B191" s="159"/>
      <c r="C191" s="65" t="s">
        <v>19</v>
      </c>
      <c r="D191" s="65"/>
      <c r="E191" s="65"/>
      <c r="F191" s="65"/>
      <c r="G191" s="61">
        <f>SUM(G192)</f>
        <v>11692.8</v>
      </c>
    </row>
    <row r="192" spans="1:7">
      <c r="A192" s="48" t="s">
        <v>46</v>
      </c>
      <c r="B192" s="159"/>
      <c r="C192" s="83" t="s">
        <v>19</v>
      </c>
      <c r="D192" s="83" t="s">
        <v>11</v>
      </c>
      <c r="E192" s="83"/>
      <c r="F192" s="83"/>
      <c r="G192" s="66">
        <f>SUM(G193,G205,G210)</f>
        <v>11692.8</v>
      </c>
    </row>
    <row r="193" spans="1:7" ht="22.5">
      <c r="A193" s="124" t="s">
        <v>347</v>
      </c>
      <c r="B193" s="159"/>
      <c r="C193" s="24" t="s">
        <v>19</v>
      </c>
      <c r="D193" s="24" t="s">
        <v>11</v>
      </c>
      <c r="E193" s="24" t="s">
        <v>157</v>
      </c>
      <c r="F193" s="24"/>
      <c r="G193" s="66">
        <f>SUM(G194)</f>
        <v>11538</v>
      </c>
    </row>
    <row r="194" spans="1:7" ht="22.5">
      <c r="A194" s="23" t="s">
        <v>155</v>
      </c>
      <c r="B194" s="159"/>
      <c r="C194" s="24" t="s">
        <v>19</v>
      </c>
      <c r="D194" s="24" t="s">
        <v>11</v>
      </c>
      <c r="E194" s="24" t="s">
        <v>158</v>
      </c>
      <c r="F194" s="24"/>
      <c r="G194" s="66">
        <f>SUM(G195,G202)</f>
        <v>11538</v>
      </c>
    </row>
    <row r="195" spans="1:7" ht="22.5">
      <c r="A195" s="27" t="s">
        <v>192</v>
      </c>
      <c r="B195" s="159"/>
      <c r="C195" s="24" t="s">
        <v>19</v>
      </c>
      <c r="D195" s="24" t="s">
        <v>11</v>
      </c>
      <c r="E195" s="24" t="s">
        <v>193</v>
      </c>
      <c r="F195" s="24"/>
      <c r="G195" s="66">
        <f>SUM(G196,G198,G200)</f>
        <v>11538</v>
      </c>
    </row>
    <row r="196" spans="1:7">
      <c r="A196" s="27" t="s">
        <v>195</v>
      </c>
      <c r="B196" s="159"/>
      <c r="C196" s="24" t="s">
        <v>19</v>
      </c>
      <c r="D196" s="24" t="s">
        <v>11</v>
      </c>
      <c r="E196" s="24" t="s">
        <v>194</v>
      </c>
      <c r="F196" s="24"/>
      <c r="G196" s="66">
        <f>SUM(G197)</f>
        <v>11538</v>
      </c>
    </row>
    <row r="197" spans="1:7" ht="22.5">
      <c r="A197" s="21" t="s">
        <v>81</v>
      </c>
      <c r="B197" s="159"/>
      <c r="C197" s="30" t="s">
        <v>19</v>
      </c>
      <c r="D197" s="30" t="s">
        <v>11</v>
      </c>
      <c r="E197" s="26" t="s">
        <v>194</v>
      </c>
      <c r="F197" s="30" t="s">
        <v>78</v>
      </c>
      <c r="G197" s="32">
        <v>11538</v>
      </c>
    </row>
    <row r="198" spans="1:7" ht="1.5" hidden="1" customHeight="1">
      <c r="A198" s="23" t="s">
        <v>240</v>
      </c>
      <c r="B198" s="159"/>
      <c r="C198" s="29" t="s">
        <v>19</v>
      </c>
      <c r="D198" s="29" t="s">
        <v>11</v>
      </c>
      <c r="E198" s="24" t="s">
        <v>239</v>
      </c>
      <c r="F198" s="29"/>
      <c r="G198" s="66">
        <f>SUM(G199)</f>
        <v>0</v>
      </c>
    </row>
    <row r="199" spans="1:7" ht="22.5" hidden="1">
      <c r="A199" s="21" t="s">
        <v>81</v>
      </c>
      <c r="B199" s="159"/>
      <c r="C199" s="30" t="s">
        <v>19</v>
      </c>
      <c r="D199" s="30" t="s">
        <v>11</v>
      </c>
      <c r="E199" s="26" t="s">
        <v>239</v>
      </c>
      <c r="F199" s="30" t="s">
        <v>78</v>
      </c>
      <c r="G199" s="32"/>
    </row>
    <row r="200" spans="1:7" ht="22.5" hidden="1">
      <c r="A200" s="23" t="s">
        <v>260</v>
      </c>
      <c r="B200" s="159"/>
      <c r="C200" s="29" t="s">
        <v>19</v>
      </c>
      <c r="D200" s="29" t="s">
        <v>11</v>
      </c>
      <c r="E200" s="24" t="s">
        <v>261</v>
      </c>
      <c r="F200" s="26"/>
      <c r="G200" s="66">
        <f>SUM(G201)</f>
        <v>0</v>
      </c>
    </row>
    <row r="201" spans="1:7" ht="22.5" hidden="1">
      <c r="A201" s="21" t="s">
        <v>81</v>
      </c>
      <c r="B201" s="159"/>
      <c r="C201" s="30" t="s">
        <v>19</v>
      </c>
      <c r="D201" s="30" t="s">
        <v>11</v>
      </c>
      <c r="E201" s="26" t="s">
        <v>261</v>
      </c>
      <c r="F201" s="26" t="s">
        <v>78</v>
      </c>
      <c r="G201" s="32"/>
    </row>
    <row r="202" spans="1:7" hidden="1">
      <c r="A202" s="23" t="s">
        <v>431</v>
      </c>
      <c r="B202" s="159"/>
      <c r="C202" s="29" t="s">
        <v>19</v>
      </c>
      <c r="D202" s="29" t="s">
        <v>11</v>
      </c>
      <c r="E202" s="24" t="s">
        <v>434</v>
      </c>
      <c r="F202" s="26"/>
      <c r="G202" s="66">
        <f>SUM(G203)</f>
        <v>0</v>
      </c>
    </row>
    <row r="203" spans="1:7" ht="22.5" hidden="1">
      <c r="A203" s="23" t="s">
        <v>432</v>
      </c>
      <c r="B203" s="159"/>
      <c r="C203" s="29" t="s">
        <v>19</v>
      </c>
      <c r="D203" s="29" t="s">
        <v>11</v>
      </c>
      <c r="E203" s="24" t="s">
        <v>433</v>
      </c>
      <c r="F203" s="26"/>
      <c r="G203" s="66">
        <f>SUM(G204)</f>
        <v>0</v>
      </c>
    </row>
    <row r="204" spans="1:7" ht="22.5" hidden="1">
      <c r="A204" s="21" t="s">
        <v>116</v>
      </c>
      <c r="B204" s="159"/>
      <c r="C204" s="30" t="s">
        <v>19</v>
      </c>
      <c r="D204" s="30" t="s">
        <v>11</v>
      </c>
      <c r="E204" s="26" t="s">
        <v>433</v>
      </c>
      <c r="F204" s="26" t="s">
        <v>74</v>
      </c>
      <c r="G204" s="32">
        <v>0</v>
      </c>
    </row>
    <row r="205" spans="1:7" ht="22.5">
      <c r="A205" s="27" t="s">
        <v>348</v>
      </c>
      <c r="B205" s="159"/>
      <c r="C205" s="29" t="s">
        <v>19</v>
      </c>
      <c r="D205" s="29" t="s">
        <v>11</v>
      </c>
      <c r="E205" s="24" t="s">
        <v>185</v>
      </c>
      <c r="F205" s="26"/>
      <c r="G205" s="66">
        <f>SUM(G206)</f>
        <v>144.80000000000001</v>
      </c>
    </row>
    <row r="206" spans="1:7" ht="22.5">
      <c r="A206" s="27" t="s">
        <v>182</v>
      </c>
      <c r="B206" s="159"/>
      <c r="C206" s="29" t="s">
        <v>19</v>
      </c>
      <c r="D206" s="29" t="s">
        <v>11</v>
      </c>
      <c r="E206" s="24" t="s">
        <v>186</v>
      </c>
      <c r="F206" s="26"/>
      <c r="G206" s="66">
        <f>SUM(G207)</f>
        <v>144.80000000000001</v>
      </c>
    </row>
    <row r="207" spans="1:7" ht="22.5">
      <c r="A207" s="27" t="s">
        <v>183</v>
      </c>
      <c r="B207" s="159"/>
      <c r="C207" s="29" t="s">
        <v>19</v>
      </c>
      <c r="D207" s="29" t="s">
        <v>11</v>
      </c>
      <c r="E207" s="24" t="s">
        <v>187</v>
      </c>
      <c r="F207" s="26"/>
      <c r="G207" s="66">
        <f>SUM(G208)</f>
        <v>144.80000000000001</v>
      </c>
    </row>
    <row r="208" spans="1:7" ht="33.75">
      <c r="A208" s="41" t="s">
        <v>200</v>
      </c>
      <c r="B208" s="159"/>
      <c r="C208" s="29" t="s">
        <v>19</v>
      </c>
      <c r="D208" s="29" t="s">
        <v>11</v>
      </c>
      <c r="E208" s="24" t="s">
        <v>201</v>
      </c>
      <c r="F208" s="26"/>
      <c r="G208" s="66">
        <f>SUM(G209)</f>
        <v>144.80000000000001</v>
      </c>
    </row>
    <row r="209" spans="1:7" ht="22.5">
      <c r="A209" s="21" t="s">
        <v>81</v>
      </c>
      <c r="B209" s="159"/>
      <c r="C209" s="30" t="s">
        <v>19</v>
      </c>
      <c r="D209" s="30" t="s">
        <v>11</v>
      </c>
      <c r="E209" s="26" t="s">
        <v>201</v>
      </c>
      <c r="F209" s="126" t="s">
        <v>78</v>
      </c>
      <c r="G209" s="44">
        <v>144.80000000000001</v>
      </c>
    </row>
    <row r="210" spans="1:7">
      <c r="A210" s="23" t="s">
        <v>230</v>
      </c>
      <c r="B210" s="159"/>
      <c r="C210" s="58" t="s">
        <v>19</v>
      </c>
      <c r="D210" s="58" t="s">
        <v>11</v>
      </c>
      <c r="E210" s="58" t="s">
        <v>229</v>
      </c>
      <c r="F210" s="58"/>
      <c r="G210" s="66">
        <f>SUM(G211)</f>
        <v>10</v>
      </c>
    </row>
    <row r="211" spans="1:7" ht="22.5">
      <c r="A211" s="23" t="s">
        <v>394</v>
      </c>
      <c r="B211" s="159"/>
      <c r="C211" s="58" t="s">
        <v>19</v>
      </c>
      <c r="D211" s="58" t="s">
        <v>11</v>
      </c>
      <c r="E211" s="58" t="s">
        <v>91</v>
      </c>
      <c r="F211" s="58"/>
      <c r="G211" s="66">
        <f>SUM(G212)</f>
        <v>10</v>
      </c>
    </row>
    <row r="212" spans="1:7">
      <c r="A212" s="63" t="s">
        <v>92</v>
      </c>
      <c r="B212" s="159"/>
      <c r="C212" s="58" t="s">
        <v>19</v>
      </c>
      <c r="D212" s="58" t="s">
        <v>11</v>
      </c>
      <c r="E212" s="58" t="s">
        <v>93</v>
      </c>
      <c r="F212" s="58"/>
      <c r="G212" s="66">
        <f>SUM(G213:G214)</f>
        <v>10</v>
      </c>
    </row>
    <row r="213" spans="1:7" ht="22.5">
      <c r="A213" s="21" t="s">
        <v>81</v>
      </c>
      <c r="B213" s="159"/>
      <c r="C213" s="26" t="s">
        <v>19</v>
      </c>
      <c r="D213" s="26" t="s">
        <v>11</v>
      </c>
      <c r="E213" s="59" t="s">
        <v>93</v>
      </c>
      <c r="F213" s="30" t="s">
        <v>78</v>
      </c>
      <c r="G213" s="32">
        <v>10</v>
      </c>
    </row>
    <row r="214" spans="1:7">
      <c r="A214" s="21"/>
      <c r="B214" s="159"/>
      <c r="C214" s="30"/>
      <c r="D214" s="30"/>
      <c r="E214" s="26"/>
      <c r="F214" s="126"/>
      <c r="G214" s="44"/>
    </row>
    <row r="215" spans="1:7">
      <c r="A215" s="46" t="s">
        <v>29</v>
      </c>
      <c r="B215" s="159"/>
      <c r="C215" s="164" t="s">
        <v>30</v>
      </c>
      <c r="D215" s="164"/>
      <c r="E215" s="164"/>
      <c r="F215" s="164"/>
      <c r="G215" s="61">
        <f>SUM(G216,G225,G244,G252)</f>
        <v>4457.2999999999993</v>
      </c>
    </row>
    <row r="216" spans="1:7">
      <c r="A216" s="48" t="s">
        <v>47</v>
      </c>
      <c r="B216" s="159"/>
      <c r="C216" s="83" t="s">
        <v>30</v>
      </c>
      <c r="D216" s="83" t="s">
        <v>11</v>
      </c>
      <c r="E216" s="83"/>
      <c r="F216" s="83"/>
      <c r="G216" s="66">
        <f>SUM(G217)</f>
        <v>1206</v>
      </c>
    </row>
    <row r="217" spans="1:7" ht="45">
      <c r="A217" s="55" t="s">
        <v>342</v>
      </c>
      <c r="B217" s="159"/>
      <c r="C217" s="24" t="s">
        <v>30</v>
      </c>
      <c r="D217" s="24" t="s">
        <v>11</v>
      </c>
      <c r="E217" s="24" t="s">
        <v>96</v>
      </c>
      <c r="F217" s="24"/>
      <c r="G217" s="66">
        <f>SUM(G218)</f>
        <v>1206</v>
      </c>
    </row>
    <row r="218" spans="1:7" ht="22.5">
      <c r="A218" s="55" t="s">
        <v>87</v>
      </c>
      <c r="B218" s="159"/>
      <c r="C218" s="24" t="s">
        <v>30</v>
      </c>
      <c r="D218" s="24" t="s">
        <v>11</v>
      </c>
      <c r="E218" s="24" t="s">
        <v>97</v>
      </c>
      <c r="F218" s="24"/>
      <c r="G218" s="66">
        <f>SUM(G219,G222)</f>
        <v>1206</v>
      </c>
    </row>
    <row r="219" spans="1:7" ht="22.5">
      <c r="A219" s="55" t="s">
        <v>88</v>
      </c>
      <c r="B219" s="159"/>
      <c r="C219" s="24" t="s">
        <v>30</v>
      </c>
      <c r="D219" s="24" t="s">
        <v>11</v>
      </c>
      <c r="E219" s="24" t="s">
        <v>98</v>
      </c>
      <c r="F219" s="24"/>
      <c r="G219" s="66">
        <f>SUM(G220)</f>
        <v>1172.7</v>
      </c>
    </row>
    <row r="220" spans="1:7">
      <c r="A220" s="45" t="s">
        <v>197</v>
      </c>
      <c r="B220" s="159"/>
      <c r="C220" s="24" t="s">
        <v>30</v>
      </c>
      <c r="D220" s="24" t="s">
        <v>11</v>
      </c>
      <c r="E220" s="24" t="s">
        <v>196</v>
      </c>
      <c r="F220" s="24"/>
      <c r="G220" s="66">
        <f>SUM(G221)</f>
        <v>1172.7</v>
      </c>
    </row>
    <row r="221" spans="1:7">
      <c r="A221" s="21" t="s">
        <v>76</v>
      </c>
      <c r="B221" s="159"/>
      <c r="C221" s="30" t="s">
        <v>30</v>
      </c>
      <c r="D221" s="30" t="s">
        <v>11</v>
      </c>
      <c r="E221" s="26" t="s">
        <v>196</v>
      </c>
      <c r="F221" s="26" t="s">
        <v>77</v>
      </c>
      <c r="G221" s="32">
        <v>1172.7</v>
      </c>
    </row>
    <row r="222" spans="1:7" ht="22.5">
      <c r="A222" s="23" t="s">
        <v>89</v>
      </c>
      <c r="B222" s="159"/>
      <c r="C222" s="29" t="s">
        <v>30</v>
      </c>
      <c r="D222" s="29" t="s">
        <v>11</v>
      </c>
      <c r="E222" s="24" t="s">
        <v>99</v>
      </c>
      <c r="F222" s="26"/>
      <c r="G222" s="66">
        <f>SUM(G223)</f>
        <v>33.299999999999997</v>
      </c>
    </row>
    <row r="223" spans="1:7" ht="33.75">
      <c r="A223" s="27" t="s">
        <v>199</v>
      </c>
      <c r="B223" s="159"/>
      <c r="C223" s="29" t="s">
        <v>30</v>
      </c>
      <c r="D223" s="29" t="s">
        <v>11</v>
      </c>
      <c r="E223" s="24" t="s">
        <v>198</v>
      </c>
      <c r="F223" s="24"/>
      <c r="G223" s="66">
        <f>SUM(G224)</f>
        <v>33.299999999999997</v>
      </c>
    </row>
    <row r="224" spans="1:7">
      <c r="A224" s="21" t="s">
        <v>76</v>
      </c>
      <c r="B224" s="159"/>
      <c r="C224" s="30" t="s">
        <v>30</v>
      </c>
      <c r="D224" s="30" t="s">
        <v>11</v>
      </c>
      <c r="E224" s="26" t="s">
        <v>198</v>
      </c>
      <c r="F224" s="26" t="s">
        <v>77</v>
      </c>
      <c r="G224" s="32">
        <v>33.299999999999997</v>
      </c>
    </row>
    <row r="225" spans="1:7">
      <c r="A225" s="49" t="s">
        <v>242</v>
      </c>
      <c r="B225" s="159"/>
      <c r="C225" s="88" t="s">
        <v>30</v>
      </c>
      <c r="D225" s="88" t="s">
        <v>13</v>
      </c>
      <c r="E225" s="26"/>
      <c r="F225" s="26"/>
      <c r="G225" s="66">
        <f>SUM(G226,G231)</f>
        <v>198</v>
      </c>
    </row>
    <row r="226" spans="1:7" ht="45" hidden="1">
      <c r="A226" s="55" t="s">
        <v>342</v>
      </c>
      <c r="B226" s="159"/>
      <c r="C226" s="29" t="s">
        <v>30</v>
      </c>
      <c r="D226" s="29" t="s">
        <v>13</v>
      </c>
      <c r="E226" s="24" t="s">
        <v>96</v>
      </c>
      <c r="F226" s="24"/>
      <c r="G226" s="91">
        <f>SUM(G227)</f>
        <v>0</v>
      </c>
    </row>
    <row r="227" spans="1:7" ht="22.5" hidden="1">
      <c r="A227" s="55" t="s">
        <v>87</v>
      </c>
      <c r="B227" s="159"/>
      <c r="C227" s="29" t="s">
        <v>30</v>
      </c>
      <c r="D227" s="29" t="s">
        <v>13</v>
      </c>
      <c r="E227" s="24" t="s">
        <v>97</v>
      </c>
      <c r="F227" s="24"/>
      <c r="G227" s="91">
        <f>SUM(G228)</f>
        <v>0</v>
      </c>
    </row>
    <row r="228" spans="1:7" ht="22.5" hidden="1">
      <c r="A228" s="27" t="s">
        <v>89</v>
      </c>
      <c r="B228" s="159"/>
      <c r="C228" s="29" t="s">
        <v>30</v>
      </c>
      <c r="D228" s="29" t="s">
        <v>13</v>
      </c>
      <c r="E228" s="24" t="s">
        <v>99</v>
      </c>
      <c r="F228" s="24"/>
      <c r="G228" s="91">
        <f>SUM(G229)</f>
        <v>0</v>
      </c>
    </row>
    <row r="229" spans="1:7" ht="67.5" hidden="1">
      <c r="A229" s="23" t="s">
        <v>100</v>
      </c>
      <c r="B229" s="159"/>
      <c r="C229" s="29" t="s">
        <v>30</v>
      </c>
      <c r="D229" s="29" t="s">
        <v>13</v>
      </c>
      <c r="E229" s="15" t="s">
        <v>101</v>
      </c>
      <c r="F229" s="26"/>
      <c r="G229" s="91">
        <f>SUM(G230)</f>
        <v>0</v>
      </c>
    </row>
    <row r="230" spans="1:7" ht="22.5" hidden="1">
      <c r="A230" s="21" t="s">
        <v>116</v>
      </c>
      <c r="B230" s="159"/>
      <c r="C230" s="30" t="s">
        <v>30</v>
      </c>
      <c r="D230" s="30" t="s">
        <v>13</v>
      </c>
      <c r="E230" s="22" t="s">
        <v>101</v>
      </c>
      <c r="F230" s="30" t="s">
        <v>74</v>
      </c>
      <c r="G230" s="25">
        <v>0</v>
      </c>
    </row>
    <row r="231" spans="1:7" ht="22.5">
      <c r="A231" s="27" t="s">
        <v>348</v>
      </c>
      <c r="B231" s="159"/>
      <c r="C231" s="29" t="s">
        <v>30</v>
      </c>
      <c r="D231" s="29" t="s">
        <v>13</v>
      </c>
      <c r="E231" s="24" t="s">
        <v>185</v>
      </c>
      <c r="F231" s="26"/>
      <c r="G231" s="66">
        <f>SUM(G232)</f>
        <v>198</v>
      </c>
    </row>
    <row r="232" spans="1:7" ht="22.5">
      <c r="A232" s="27" t="s">
        <v>182</v>
      </c>
      <c r="B232" s="159"/>
      <c r="C232" s="29" t="s">
        <v>30</v>
      </c>
      <c r="D232" s="29" t="s">
        <v>13</v>
      </c>
      <c r="E232" s="24" t="s">
        <v>186</v>
      </c>
      <c r="F232" s="26"/>
      <c r="G232" s="66">
        <f>SUM(G233,G241,G238)</f>
        <v>198</v>
      </c>
    </row>
    <row r="233" spans="1:7" ht="22.5">
      <c r="A233" s="27" t="s">
        <v>202</v>
      </c>
      <c r="B233" s="159"/>
      <c r="C233" s="29" t="s">
        <v>30</v>
      </c>
      <c r="D233" s="29" t="s">
        <v>13</v>
      </c>
      <c r="E233" s="58" t="s">
        <v>204</v>
      </c>
      <c r="F233" s="26"/>
      <c r="G233" s="66">
        <f>SUM(G234,G236)</f>
        <v>186</v>
      </c>
    </row>
    <row r="234" spans="1:7" ht="45">
      <c r="A234" s="23" t="s">
        <v>270</v>
      </c>
      <c r="B234" s="159"/>
      <c r="C234" s="29" t="s">
        <v>30</v>
      </c>
      <c r="D234" s="29" t="s">
        <v>13</v>
      </c>
      <c r="E234" s="58" t="s">
        <v>271</v>
      </c>
      <c r="F234" s="26"/>
      <c r="G234" s="66">
        <f>SUM(G235)</f>
        <v>171</v>
      </c>
    </row>
    <row r="235" spans="1:7">
      <c r="A235" s="21" t="s">
        <v>76</v>
      </c>
      <c r="B235" s="159"/>
      <c r="C235" s="30" t="s">
        <v>30</v>
      </c>
      <c r="D235" s="30" t="s">
        <v>13</v>
      </c>
      <c r="E235" s="59" t="s">
        <v>271</v>
      </c>
      <c r="F235" s="26" t="s">
        <v>77</v>
      </c>
      <c r="G235" s="32">
        <v>171</v>
      </c>
    </row>
    <row r="236" spans="1:7" ht="56.25">
      <c r="A236" s="23" t="s">
        <v>283</v>
      </c>
      <c r="B236" s="159"/>
      <c r="C236" s="29" t="s">
        <v>30</v>
      </c>
      <c r="D236" s="29" t="s">
        <v>13</v>
      </c>
      <c r="E236" s="58" t="s">
        <v>284</v>
      </c>
      <c r="F236" s="26"/>
      <c r="G236" s="66">
        <f>SUM(G237)</f>
        <v>15</v>
      </c>
    </row>
    <row r="237" spans="1:7">
      <c r="A237" s="21" t="s">
        <v>76</v>
      </c>
      <c r="B237" s="159"/>
      <c r="C237" s="30" t="s">
        <v>30</v>
      </c>
      <c r="D237" s="30" t="s">
        <v>13</v>
      </c>
      <c r="E237" s="59" t="s">
        <v>284</v>
      </c>
      <c r="F237" s="26" t="s">
        <v>77</v>
      </c>
      <c r="G237" s="32">
        <v>15</v>
      </c>
    </row>
    <row r="238" spans="1:7" ht="0.75" customHeight="1">
      <c r="A238" s="23" t="s">
        <v>325</v>
      </c>
      <c r="B238" s="159"/>
      <c r="C238" s="29" t="s">
        <v>30</v>
      </c>
      <c r="D238" s="29" t="s">
        <v>13</v>
      </c>
      <c r="E238" s="58" t="s">
        <v>327</v>
      </c>
      <c r="F238" s="26"/>
      <c r="G238" s="66">
        <f>SUM(G239)</f>
        <v>0</v>
      </c>
    </row>
    <row r="239" spans="1:7" ht="33.75" hidden="1">
      <c r="A239" s="23" t="s">
        <v>326</v>
      </c>
      <c r="B239" s="159"/>
      <c r="C239" s="29" t="s">
        <v>30</v>
      </c>
      <c r="D239" s="29" t="s">
        <v>13</v>
      </c>
      <c r="E239" s="58" t="s">
        <v>328</v>
      </c>
      <c r="F239" s="26"/>
      <c r="G239" s="66">
        <f>SUM(G240)</f>
        <v>0</v>
      </c>
    </row>
    <row r="240" spans="1:7" hidden="1">
      <c r="A240" s="21" t="s">
        <v>76</v>
      </c>
      <c r="B240" s="159"/>
      <c r="C240" s="30" t="s">
        <v>30</v>
      </c>
      <c r="D240" s="30" t="s">
        <v>13</v>
      </c>
      <c r="E240" s="59" t="s">
        <v>328</v>
      </c>
      <c r="F240" s="26" t="s">
        <v>77</v>
      </c>
      <c r="G240" s="32">
        <v>0</v>
      </c>
    </row>
    <row r="241" spans="1:7" ht="22.5">
      <c r="A241" s="27" t="s">
        <v>413</v>
      </c>
      <c r="B241" s="159"/>
      <c r="C241" s="29" t="s">
        <v>30</v>
      </c>
      <c r="D241" s="29" t="s">
        <v>13</v>
      </c>
      <c r="E241" s="58" t="s">
        <v>265</v>
      </c>
      <c r="F241" s="26"/>
      <c r="G241" s="66">
        <f>SUM(G242)</f>
        <v>12</v>
      </c>
    </row>
    <row r="242" spans="1:7">
      <c r="A242" s="23" t="s">
        <v>414</v>
      </c>
      <c r="B242" s="159"/>
      <c r="C242" s="29" t="s">
        <v>30</v>
      </c>
      <c r="D242" s="29" t="s">
        <v>13</v>
      </c>
      <c r="E242" s="58" t="s">
        <v>266</v>
      </c>
      <c r="F242" s="26"/>
      <c r="G242" s="66">
        <f>SUM(G243)</f>
        <v>12</v>
      </c>
    </row>
    <row r="243" spans="1:7" ht="22.5">
      <c r="A243" s="21" t="s">
        <v>116</v>
      </c>
      <c r="B243" s="159"/>
      <c r="C243" s="30" t="s">
        <v>30</v>
      </c>
      <c r="D243" s="30" t="s">
        <v>13</v>
      </c>
      <c r="E243" s="59" t="s">
        <v>266</v>
      </c>
      <c r="F243" s="26" t="s">
        <v>74</v>
      </c>
      <c r="G243" s="32">
        <v>12</v>
      </c>
    </row>
    <row r="244" spans="1:7">
      <c r="A244" s="87" t="s">
        <v>31</v>
      </c>
      <c r="B244" s="159"/>
      <c r="C244" s="88" t="s">
        <v>30</v>
      </c>
      <c r="D244" s="88" t="s">
        <v>17</v>
      </c>
      <c r="E244" s="98"/>
      <c r="F244" s="98"/>
      <c r="G244" s="66">
        <f t="shared" ref="G244:G250" si="3">SUM(G245)</f>
        <v>2967.4</v>
      </c>
    </row>
    <row r="245" spans="1:7" ht="22.5">
      <c r="A245" s="27" t="s">
        <v>348</v>
      </c>
      <c r="B245" s="159"/>
      <c r="C245" s="29" t="s">
        <v>30</v>
      </c>
      <c r="D245" s="29" t="s">
        <v>17</v>
      </c>
      <c r="E245" s="24" t="s">
        <v>185</v>
      </c>
      <c r="F245" s="58"/>
      <c r="G245" s="66">
        <f t="shared" si="3"/>
        <v>2967.4</v>
      </c>
    </row>
    <row r="246" spans="1:7" ht="22.5">
      <c r="A246" s="27" t="s">
        <v>182</v>
      </c>
      <c r="B246" s="159"/>
      <c r="C246" s="29" t="s">
        <v>30</v>
      </c>
      <c r="D246" s="29" t="s">
        <v>17</v>
      </c>
      <c r="E246" s="24" t="s">
        <v>186</v>
      </c>
      <c r="F246" s="58"/>
      <c r="G246" s="66">
        <f t="shared" si="3"/>
        <v>2967.4</v>
      </c>
    </row>
    <row r="247" spans="1:7">
      <c r="A247" s="27" t="s">
        <v>400</v>
      </c>
      <c r="B247" s="159"/>
      <c r="C247" s="29" t="s">
        <v>30</v>
      </c>
      <c r="D247" s="29" t="s">
        <v>17</v>
      </c>
      <c r="E247" s="58" t="s">
        <v>401</v>
      </c>
      <c r="F247" s="58"/>
      <c r="G247" s="66">
        <f>SUM(G248,G250)</f>
        <v>2967.4</v>
      </c>
    </row>
    <row r="248" spans="1:7" ht="34.5" customHeight="1">
      <c r="A248" s="27" t="s">
        <v>402</v>
      </c>
      <c r="B248" s="159"/>
      <c r="C248" s="29" t="s">
        <v>30</v>
      </c>
      <c r="D248" s="29" t="s">
        <v>17</v>
      </c>
      <c r="E248" s="58" t="s">
        <v>405</v>
      </c>
      <c r="F248" s="58"/>
      <c r="G248" s="66">
        <f t="shared" ref="G248" si="4">SUM(G249)</f>
        <v>983.6</v>
      </c>
    </row>
    <row r="249" spans="1:7" ht="15" customHeight="1">
      <c r="A249" s="21" t="s">
        <v>406</v>
      </c>
      <c r="B249" s="159"/>
      <c r="C249" s="30" t="s">
        <v>30</v>
      </c>
      <c r="D249" s="30" t="s">
        <v>17</v>
      </c>
      <c r="E249" s="59" t="s">
        <v>405</v>
      </c>
      <c r="F249" s="26" t="s">
        <v>298</v>
      </c>
      <c r="G249" s="25">
        <v>983.6</v>
      </c>
    </row>
    <row r="250" spans="1:7" ht="13.5" customHeight="1">
      <c r="A250" s="27" t="s">
        <v>430</v>
      </c>
      <c r="B250" s="159"/>
      <c r="C250" s="29" t="s">
        <v>30</v>
      </c>
      <c r="D250" s="29" t="s">
        <v>17</v>
      </c>
      <c r="E250" s="58" t="s">
        <v>403</v>
      </c>
      <c r="F250" s="58"/>
      <c r="G250" s="66">
        <f t="shared" si="3"/>
        <v>1983.8</v>
      </c>
    </row>
    <row r="251" spans="1:7">
      <c r="A251" s="21" t="s">
        <v>76</v>
      </c>
      <c r="B251" s="159"/>
      <c r="C251" s="30" t="s">
        <v>30</v>
      </c>
      <c r="D251" s="30" t="s">
        <v>17</v>
      </c>
      <c r="E251" s="59" t="s">
        <v>403</v>
      </c>
      <c r="F251" s="26" t="s">
        <v>77</v>
      </c>
      <c r="G251" s="25">
        <v>1983.8</v>
      </c>
    </row>
    <row r="252" spans="1:7" ht="22.5">
      <c r="A252" s="49" t="s">
        <v>459</v>
      </c>
      <c r="B252" s="159"/>
      <c r="C252" s="88" t="s">
        <v>30</v>
      </c>
      <c r="D252" s="88" t="s">
        <v>44</v>
      </c>
      <c r="E252" s="98"/>
      <c r="F252" s="31"/>
      <c r="G252" s="91">
        <f>SUM(G253)</f>
        <v>85.899999999999991</v>
      </c>
    </row>
    <row r="253" spans="1:7" ht="22.5">
      <c r="A253" s="27" t="s">
        <v>348</v>
      </c>
      <c r="B253" s="159"/>
      <c r="C253" s="29" t="s">
        <v>30</v>
      </c>
      <c r="D253" s="29" t="s">
        <v>44</v>
      </c>
      <c r="E253" s="24" t="s">
        <v>185</v>
      </c>
      <c r="F253" s="26"/>
      <c r="G253" s="91">
        <f>SUM(G254)</f>
        <v>85.899999999999991</v>
      </c>
    </row>
    <row r="254" spans="1:7" ht="22.5">
      <c r="A254" s="27" t="s">
        <v>182</v>
      </c>
      <c r="B254" s="159"/>
      <c r="C254" s="29" t="s">
        <v>30</v>
      </c>
      <c r="D254" s="29" t="s">
        <v>44</v>
      </c>
      <c r="E254" s="24" t="s">
        <v>186</v>
      </c>
      <c r="F254" s="26"/>
      <c r="G254" s="91">
        <f>SUM(G255)</f>
        <v>85.899999999999991</v>
      </c>
    </row>
    <row r="255" spans="1:7" ht="33.75">
      <c r="A255" s="23" t="s">
        <v>475</v>
      </c>
      <c r="B255" s="159"/>
      <c r="C255" s="29" t="s">
        <v>30</v>
      </c>
      <c r="D255" s="29" t="s">
        <v>44</v>
      </c>
      <c r="E255" s="24" t="s">
        <v>460</v>
      </c>
      <c r="F255" s="26"/>
      <c r="G255" s="91">
        <f>SUM(G256,G258)</f>
        <v>85.899999999999991</v>
      </c>
    </row>
    <row r="256" spans="1:7" ht="22.5">
      <c r="A256" s="23" t="s">
        <v>462</v>
      </c>
      <c r="B256" s="159"/>
      <c r="C256" s="29" t="s">
        <v>30</v>
      </c>
      <c r="D256" s="29" t="s">
        <v>44</v>
      </c>
      <c r="E256" s="24" t="s">
        <v>461</v>
      </c>
      <c r="F256" s="26"/>
      <c r="G256" s="91">
        <f>SUM(G257)</f>
        <v>77.3</v>
      </c>
    </row>
    <row r="257" spans="1:7" ht="22.5">
      <c r="A257" s="21" t="s">
        <v>116</v>
      </c>
      <c r="B257" s="159"/>
      <c r="C257" s="30" t="s">
        <v>30</v>
      </c>
      <c r="D257" s="30" t="s">
        <v>44</v>
      </c>
      <c r="E257" s="26" t="s">
        <v>461</v>
      </c>
      <c r="F257" s="26" t="s">
        <v>74</v>
      </c>
      <c r="G257" s="25">
        <v>77.3</v>
      </c>
    </row>
    <row r="258" spans="1:7" ht="22.5">
      <c r="A258" s="23" t="s">
        <v>477</v>
      </c>
      <c r="B258" s="159"/>
      <c r="C258" s="29" t="s">
        <v>30</v>
      </c>
      <c r="D258" s="29" t="s">
        <v>44</v>
      </c>
      <c r="E258" s="24" t="s">
        <v>476</v>
      </c>
      <c r="F258" s="26"/>
      <c r="G258" s="91">
        <f>SUM(G259)</f>
        <v>8.6</v>
      </c>
    </row>
    <row r="259" spans="1:7" ht="22.5">
      <c r="A259" s="21" t="s">
        <v>116</v>
      </c>
      <c r="B259" s="159"/>
      <c r="C259" s="30" t="s">
        <v>30</v>
      </c>
      <c r="D259" s="30" t="s">
        <v>44</v>
      </c>
      <c r="E259" s="26" t="s">
        <v>476</v>
      </c>
      <c r="F259" s="26" t="s">
        <v>74</v>
      </c>
      <c r="G259" s="25">
        <v>8.6</v>
      </c>
    </row>
    <row r="260" spans="1:7">
      <c r="A260" s="165" t="s">
        <v>32</v>
      </c>
      <c r="B260" s="159"/>
      <c r="C260" s="65" t="s">
        <v>33</v>
      </c>
      <c r="D260" s="65"/>
      <c r="E260" s="164"/>
      <c r="F260" s="164"/>
      <c r="G260" s="66">
        <f>SUM(G261)</f>
        <v>186.10000000000002</v>
      </c>
    </row>
    <row r="261" spans="1:7">
      <c r="A261" s="48" t="s">
        <v>34</v>
      </c>
      <c r="B261" s="159"/>
      <c r="C261" s="31" t="s">
        <v>33</v>
      </c>
      <c r="D261" s="31" t="s">
        <v>11</v>
      </c>
      <c r="E261" s="31"/>
      <c r="F261" s="31"/>
      <c r="G261" s="66">
        <f>SUM(G262)</f>
        <v>186.10000000000002</v>
      </c>
    </row>
    <row r="262" spans="1:7" ht="33.75">
      <c r="A262" s="132" t="s">
        <v>349</v>
      </c>
      <c r="B262" s="159"/>
      <c r="C262" s="24" t="s">
        <v>33</v>
      </c>
      <c r="D262" s="24" t="s">
        <v>11</v>
      </c>
      <c r="E262" s="24" t="s">
        <v>209</v>
      </c>
      <c r="F262" s="31"/>
      <c r="G262" s="66">
        <f>SUM(G263)</f>
        <v>186.10000000000002</v>
      </c>
    </row>
    <row r="263" spans="1:7" ht="33.75">
      <c r="A263" s="132" t="s">
        <v>206</v>
      </c>
      <c r="B263" s="159"/>
      <c r="C263" s="24" t="s">
        <v>33</v>
      </c>
      <c r="D263" s="24" t="s">
        <v>11</v>
      </c>
      <c r="E263" s="24" t="s">
        <v>210</v>
      </c>
      <c r="F263" s="31"/>
      <c r="G263" s="66">
        <f>SUM(G264)</f>
        <v>186.10000000000002</v>
      </c>
    </row>
    <row r="264" spans="1:7" ht="22.5">
      <c r="A264" s="132" t="s">
        <v>207</v>
      </c>
      <c r="B264" s="159"/>
      <c r="C264" s="24" t="s">
        <v>33</v>
      </c>
      <c r="D264" s="24" t="s">
        <v>11</v>
      </c>
      <c r="E264" s="24" t="s">
        <v>211</v>
      </c>
      <c r="F264" s="31"/>
      <c r="G264" s="66">
        <f>SUM(G265,G268,G271)</f>
        <v>186.10000000000002</v>
      </c>
    </row>
    <row r="265" spans="1:7">
      <c r="A265" s="132" t="s">
        <v>208</v>
      </c>
      <c r="B265" s="159"/>
      <c r="C265" s="24" t="s">
        <v>33</v>
      </c>
      <c r="D265" s="24" t="s">
        <v>11</v>
      </c>
      <c r="E265" s="24" t="s">
        <v>212</v>
      </c>
      <c r="F265" s="31"/>
      <c r="G265" s="66">
        <f>SUM(G266:G267)</f>
        <v>186.10000000000002</v>
      </c>
    </row>
    <row r="266" spans="1:7" ht="33.75">
      <c r="A266" s="21" t="s">
        <v>71</v>
      </c>
      <c r="B266" s="159"/>
      <c r="C266" s="59" t="s">
        <v>33</v>
      </c>
      <c r="D266" s="59" t="s">
        <v>11</v>
      </c>
      <c r="E266" s="26" t="s">
        <v>212</v>
      </c>
      <c r="F266" s="30" t="s">
        <v>73</v>
      </c>
      <c r="G266" s="32">
        <v>91.2</v>
      </c>
    </row>
    <row r="267" spans="1:7" ht="23.25" thickBot="1">
      <c r="A267" s="21" t="s">
        <v>116</v>
      </c>
      <c r="B267" s="159"/>
      <c r="C267" s="59" t="s">
        <v>33</v>
      </c>
      <c r="D267" s="59" t="s">
        <v>11</v>
      </c>
      <c r="E267" s="26" t="s">
        <v>212</v>
      </c>
      <c r="F267" s="30" t="s">
        <v>74</v>
      </c>
      <c r="G267" s="32">
        <v>94.9</v>
      </c>
    </row>
    <row r="268" spans="1:7" ht="22.5" hidden="1">
      <c r="A268" s="27" t="s">
        <v>213</v>
      </c>
      <c r="B268" s="159"/>
      <c r="C268" s="24" t="s">
        <v>33</v>
      </c>
      <c r="D268" s="24" t="s">
        <v>11</v>
      </c>
      <c r="E268" s="24" t="s">
        <v>214</v>
      </c>
      <c r="F268" s="24"/>
      <c r="G268" s="66">
        <f>SUM(G269:G270)</f>
        <v>0</v>
      </c>
    </row>
    <row r="269" spans="1:7" ht="33.75" hidden="1">
      <c r="A269" s="21" t="s">
        <v>71</v>
      </c>
      <c r="B269" s="159"/>
      <c r="C269" s="26" t="s">
        <v>33</v>
      </c>
      <c r="D269" s="26" t="s">
        <v>11</v>
      </c>
      <c r="E269" s="26" t="s">
        <v>214</v>
      </c>
      <c r="F269" s="114" t="s">
        <v>73</v>
      </c>
      <c r="G269" s="39">
        <v>0</v>
      </c>
    </row>
    <row r="270" spans="1:7" ht="22.5" hidden="1">
      <c r="A270" s="21" t="s">
        <v>116</v>
      </c>
      <c r="B270" s="159"/>
      <c r="C270" s="26" t="s">
        <v>33</v>
      </c>
      <c r="D270" s="26" t="s">
        <v>11</v>
      </c>
      <c r="E270" s="26" t="s">
        <v>214</v>
      </c>
      <c r="F270" s="114" t="s">
        <v>74</v>
      </c>
      <c r="G270" s="39">
        <v>0</v>
      </c>
    </row>
    <row r="271" spans="1:7" ht="33.75" hidden="1">
      <c r="A271" s="23" t="s">
        <v>215</v>
      </c>
      <c r="B271" s="159"/>
      <c r="C271" s="24" t="s">
        <v>33</v>
      </c>
      <c r="D271" s="24" t="s">
        <v>11</v>
      </c>
      <c r="E271" s="24" t="s">
        <v>287</v>
      </c>
      <c r="F271" s="114"/>
      <c r="G271" s="61">
        <f>SUM(G272)</f>
        <v>0</v>
      </c>
    </row>
    <row r="272" spans="1:7" ht="23.25" hidden="1" thickBot="1">
      <c r="A272" s="21" t="s">
        <v>116</v>
      </c>
      <c r="B272" s="159"/>
      <c r="C272" s="26" t="s">
        <v>33</v>
      </c>
      <c r="D272" s="26" t="s">
        <v>11</v>
      </c>
      <c r="E272" s="26" t="s">
        <v>287</v>
      </c>
      <c r="F272" s="114" t="s">
        <v>74</v>
      </c>
      <c r="G272" s="39">
        <v>0</v>
      </c>
    </row>
    <row r="273" spans="1:7" ht="22.5" thickTop="1" thickBot="1">
      <c r="A273" s="79" t="s">
        <v>244</v>
      </c>
      <c r="B273" s="80" t="s">
        <v>243</v>
      </c>
      <c r="C273" s="156"/>
      <c r="D273" s="156"/>
      <c r="E273" s="157"/>
      <c r="F273" s="157"/>
      <c r="G273" s="109">
        <f t="shared" ref="G273:G277" si="5">SUM(G274)</f>
        <v>473.70000000000005</v>
      </c>
    </row>
    <row r="274" spans="1:7" ht="13.5" thickTop="1">
      <c r="A274" s="151" t="s">
        <v>10</v>
      </c>
      <c r="B274" s="158"/>
      <c r="C274" s="166" t="s">
        <v>11</v>
      </c>
      <c r="D274" s="158"/>
      <c r="E274" s="158"/>
      <c r="F274" s="107"/>
      <c r="G274" s="89">
        <f t="shared" si="5"/>
        <v>473.70000000000005</v>
      </c>
    </row>
    <row r="275" spans="1:7" ht="22.5">
      <c r="A275" s="87" t="s">
        <v>52</v>
      </c>
      <c r="B275" s="159"/>
      <c r="C275" s="88" t="s">
        <v>11</v>
      </c>
      <c r="D275" s="88" t="s">
        <v>44</v>
      </c>
      <c r="E275" s="30"/>
      <c r="F275" s="26"/>
      <c r="G275" s="66">
        <f t="shared" si="5"/>
        <v>473.70000000000005</v>
      </c>
    </row>
    <row r="276" spans="1:7">
      <c r="A276" s="23" t="s">
        <v>230</v>
      </c>
      <c r="B276" s="159"/>
      <c r="C276" s="85" t="s">
        <v>11</v>
      </c>
      <c r="D276" s="85" t="s">
        <v>44</v>
      </c>
      <c r="E276" s="20" t="s">
        <v>229</v>
      </c>
      <c r="F276" s="83"/>
      <c r="G276" s="86">
        <f t="shared" si="5"/>
        <v>473.70000000000005</v>
      </c>
    </row>
    <row r="277" spans="1:7" ht="22.5">
      <c r="A277" s="23" t="s">
        <v>394</v>
      </c>
      <c r="B277" s="159"/>
      <c r="C277" s="85" t="s">
        <v>11</v>
      </c>
      <c r="D277" s="85" t="s">
        <v>44</v>
      </c>
      <c r="E277" s="20" t="s">
        <v>91</v>
      </c>
      <c r="F277" s="83"/>
      <c r="G277" s="86">
        <f t="shared" si="5"/>
        <v>473.70000000000005</v>
      </c>
    </row>
    <row r="278" spans="1:7">
      <c r="A278" s="55" t="s">
        <v>247</v>
      </c>
      <c r="B278" s="152"/>
      <c r="C278" s="29" t="s">
        <v>11</v>
      </c>
      <c r="D278" s="29" t="s">
        <v>44</v>
      </c>
      <c r="E278" s="24" t="s">
        <v>245</v>
      </c>
      <c r="F278" s="29"/>
      <c r="G278" s="66">
        <f>SUM(G279,G282)</f>
        <v>473.70000000000005</v>
      </c>
    </row>
    <row r="279" spans="1:7" ht="22.5">
      <c r="A279" s="55" t="s">
        <v>425</v>
      </c>
      <c r="B279" s="152"/>
      <c r="C279" s="30" t="s">
        <v>11</v>
      </c>
      <c r="D279" s="30" t="s">
        <v>44</v>
      </c>
      <c r="E279" s="24" t="s">
        <v>246</v>
      </c>
      <c r="F279" s="29"/>
      <c r="G279" s="66">
        <f>SUM(G280:G281)</f>
        <v>426.6</v>
      </c>
    </row>
    <row r="280" spans="1:7" ht="33.75">
      <c r="A280" s="21" t="s">
        <v>71</v>
      </c>
      <c r="B280" s="152"/>
      <c r="C280" s="30" t="s">
        <v>11</v>
      </c>
      <c r="D280" s="30" t="s">
        <v>44</v>
      </c>
      <c r="E280" s="26" t="s">
        <v>246</v>
      </c>
      <c r="F280" s="30" t="s">
        <v>73</v>
      </c>
      <c r="G280" s="32">
        <v>422.8</v>
      </c>
    </row>
    <row r="281" spans="1:7" ht="22.5">
      <c r="A281" s="21" t="s">
        <v>116</v>
      </c>
      <c r="B281" s="152"/>
      <c r="C281" s="30" t="s">
        <v>11</v>
      </c>
      <c r="D281" s="30" t="s">
        <v>44</v>
      </c>
      <c r="E281" s="26" t="s">
        <v>246</v>
      </c>
      <c r="F281" s="30" t="s">
        <v>74</v>
      </c>
      <c r="G281" s="32">
        <v>3.8</v>
      </c>
    </row>
    <row r="282" spans="1:7" ht="22.5">
      <c r="A282" s="55" t="s">
        <v>427</v>
      </c>
      <c r="B282" s="159"/>
      <c r="C282" s="24" t="s">
        <v>11</v>
      </c>
      <c r="D282" s="24" t="s">
        <v>44</v>
      </c>
      <c r="E282" s="24" t="s">
        <v>428</v>
      </c>
      <c r="F282" s="93"/>
      <c r="G282" s="66">
        <f>SUM(G283)</f>
        <v>47.1</v>
      </c>
    </row>
    <row r="283" spans="1:7" ht="34.5" thickBot="1">
      <c r="A283" s="21" t="s">
        <v>71</v>
      </c>
      <c r="B283" s="159"/>
      <c r="C283" s="94" t="s">
        <v>11</v>
      </c>
      <c r="D283" s="94" t="s">
        <v>44</v>
      </c>
      <c r="E283" s="26" t="s">
        <v>428</v>
      </c>
      <c r="F283" s="30" t="s">
        <v>73</v>
      </c>
      <c r="G283" s="32">
        <v>47.1</v>
      </c>
    </row>
    <row r="284" spans="1:7" ht="14.25" thickTop="1" thickBot="1">
      <c r="A284" s="79" t="s">
        <v>50</v>
      </c>
      <c r="B284" s="80" t="s">
        <v>51</v>
      </c>
      <c r="C284" s="156"/>
      <c r="D284" s="156"/>
      <c r="E284" s="157"/>
      <c r="F284" s="157"/>
      <c r="G284" s="109">
        <f>SUM(G285,G315,G322,G329,G356,G390,G493,G512,G519,G505)</f>
        <v>96933.4</v>
      </c>
    </row>
    <row r="285" spans="1:7" ht="13.5" thickTop="1">
      <c r="A285" s="151" t="s">
        <v>10</v>
      </c>
      <c r="B285" s="158"/>
      <c r="C285" s="166" t="s">
        <v>11</v>
      </c>
      <c r="D285" s="158"/>
      <c r="E285" s="158"/>
      <c r="F285" s="158"/>
      <c r="G285" s="89">
        <f>SUM(G286,G295,G302)</f>
        <v>3346.0000000000005</v>
      </c>
    </row>
    <row r="286" spans="1:7" ht="22.5">
      <c r="A286" s="87" t="s">
        <v>52</v>
      </c>
      <c r="B286" s="159"/>
      <c r="C286" s="88" t="s">
        <v>11</v>
      </c>
      <c r="D286" s="88" t="s">
        <v>44</v>
      </c>
      <c r="E286" s="30"/>
      <c r="F286" s="30"/>
      <c r="G286" s="66">
        <f>SUM(G287)</f>
        <v>3332.0000000000005</v>
      </c>
    </row>
    <row r="287" spans="1:7" ht="45">
      <c r="A287" s="55" t="s">
        <v>342</v>
      </c>
      <c r="B287" s="159"/>
      <c r="C287" s="24" t="s">
        <v>11</v>
      </c>
      <c r="D287" s="24" t="s">
        <v>44</v>
      </c>
      <c r="E287" s="24" t="s">
        <v>96</v>
      </c>
      <c r="F287" s="93"/>
      <c r="G287" s="66">
        <f>SUM(G288)</f>
        <v>3332.0000000000005</v>
      </c>
    </row>
    <row r="288" spans="1:7" ht="22.5">
      <c r="A288" s="55" t="s">
        <v>87</v>
      </c>
      <c r="B288" s="159"/>
      <c r="C288" s="24" t="s">
        <v>11</v>
      </c>
      <c r="D288" s="24" t="s">
        <v>44</v>
      </c>
      <c r="E288" s="24" t="s">
        <v>97</v>
      </c>
      <c r="F288" s="93"/>
      <c r="G288" s="66">
        <f>SUM(G289)</f>
        <v>3332.0000000000005</v>
      </c>
    </row>
    <row r="289" spans="1:7" ht="22.5">
      <c r="A289" s="55" t="s">
        <v>88</v>
      </c>
      <c r="B289" s="159"/>
      <c r="C289" s="24" t="s">
        <v>11</v>
      </c>
      <c r="D289" s="24" t="s">
        <v>44</v>
      </c>
      <c r="E289" s="24" t="s">
        <v>98</v>
      </c>
      <c r="F289" s="93"/>
      <c r="G289" s="66">
        <f>SUM(G290,G293)</f>
        <v>3332.0000000000005</v>
      </c>
    </row>
    <row r="290" spans="1:7" ht="22.5">
      <c r="A290" s="55" t="s">
        <v>425</v>
      </c>
      <c r="B290" s="159"/>
      <c r="C290" s="24" t="s">
        <v>11</v>
      </c>
      <c r="D290" s="24" t="s">
        <v>44</v>
      </c>
      <c r="E290" s="24" t="s">
        <v>86</v>
      </c>
      <c r="F290" s="93"/>
      <c r="G290" s="66">
        <f>SUM(G291:G292)</f>
        <v>3249.7000000000003</v>
      </c>
    </row>
    <row r="291" spans="1:7" ht="33.75">
      <c r="A291" s="21" t="s">
        <v>71</v>
      </c>
      <c r="B291" s="159"/>
      <c r="C291" s="94" t="s">
        <v>11</v>
      </c>
      <c r="D291" s="94" t="s">
        <v>44</v>
      </c>
      <c r="E291" s="26" t="s">
        <v>86</v>
      </c>
      <c r="F291" s="30" t="s">
        <v>73</v>
      </c>
      <c r="G291" s="32">
        <v>3019.8</v>
      </c>
    </row>
    <row r="292" spans="1:7" ht="22.5">
      <c r="A292" s="21" t="s">
        <v>116</v>
      </c>
      <c r="B292" s="159"/>
      <c r="C292" s="94" t="s">
        <v>11</v>
      </c>
      <c r="D292" s="94" t="s">
        <v>44</v>
      </c>
      <c r="E292" s="26" t="s">
        <v>86</v>
      </c>
      <c r="F292" s="30" t="s">
        <v>74</v>
      </c>
      <c r="G292" s="32">
        <v>229.9</v>
      </c>
    </row>
    <row r="293" spans="1:7" ht="22.5">
      <c r="A293" s="55" t="s">
        <v>427</v>
      </c>
      <c r="B293" s="159"/>
      <c r="C293" s="24" t="s">
        <v>11</v>
      </c>
      <c r="D293" s="24" t="s">
        <v>44</v>
      </c>
      <c r="E293" s="24" t="s">
        <v>426</v>
      </c>
      <c r="F293" s="93"/>
      <c r="G293" s="66">
        <f>SUM(G294)</f>
        <v>82.3</v>
      </c>
    </row>
    <row r="294" spans="1:7" ht="33.75">
      <c r="A294" s="21" t="s">
        <v>71</v>
      </c>
      <c r="B294" s="159"/>
      <c r="C294" s="94" t="s">
        <v>11</v>
      </c>
      <c r="D294" s="94" t="s">
        <v>44</v>
      </c>
      <c r="E294" s="26" t="s">
        <v>426</v>
      </c>
      <c r="F294" s="30" t="s">
        <v>73</v>
      </c>
      <c r="G294" s="32">
        <v>82.3</v>
      </c>
    </row>
    <row r="295" spans="1:7" hidden="1">
      <c r="A295" s="97" t="s">
        <v>53</v>
      </c>
      <c r="B295" s="159"/>
      <c r="C295" s="88" t="s">
        <v>11</v>
      </c>
      <c r="D295" s="88" t="s">
        <v>33</v>
      </c>
      <c r="E295" s="98"/>
      <c r="F295" s="98"/>
      <c r="G295" s="66">
        <f>SUM(G296)</f>
        <v>0</v>
      </c>
    </row>
    <row r="296" spans="1:7" hidden="1">
      <c r="A296" s="23" t="s">
        <v>230</v>
      </c>
      <c r="B296" s="159"/>
      <c r="C296" s="58" t="s">
        <v>11</v>
      </c>
      <c r="D296" s="58" t="s">
        <v>33</v>
      </c>
      <c r="E296" s="58" t="s">
        <v>229</v>
      </c>
      <c r="F296" s="58"/>
      <c r="G296" s="66">
        <f>SUM(G297)</f>
        <v>0</v>
      </c>
    </row>
    <row r="297" spans="1:7" ht="22.5" hidden="1">
      <c r="A297" s="23" t="s">
        <v>394</v>
      </c>
      <c r="B297" s="159"/>
      <c r="C297" s="58" t="s">
        <v>11</v>
      </c>
      <c r="D297" s="58" t="s">
        <v>33</v>
      </c>
      <c r="E297" s="58" t="s">
        <v>91</v>
      </c>
      <c r="F297" s="58"/>
      <c r="G297" s="66">
        <f>SUM(G298,G300)</f>
        <v>0</v>
      </c>
    </row>
    <row r="298" spans="1:7" hidden="1">
      <c r="A298" s="63" t="s">
        <v>92</v>
      </c>
      <c r="B298" s="159"/>
      <c r="C298" s="58" t="s">
        <v>11</v>
      </c>
      <c r="D298" s="58" t="s">
        <v>33</v>
      </c>
      <c r="E298" s="58" t="s">
        <v>93</v>
      </c>
      <c r="F298" s="58"/>
      <c r="G298" s="66">
        <f>SUM(G299)</f>
        <v>0</v>
      </c>
    </row>
    <row r="299" spans="1:7" hidden="1">
      <c r="A299" s="21" t="s">
        <v>72</v>
      </c>
      <c r="B299" s="159"/>
      <c r="C299" s="26" t="s">
        <v>11</v>
      </c>
      <c r="D299" s="26" t="s">
        <v>33</v>
      </c>
      <c r="E299" s="59" t="s">
        <v>93</v>
      </c>
      <c r="F299" s="30" t="s">
        <v>75</v>
      </c>
      <c r="G299" s="32">
        <v>0</v>
      </c>
    </row>
    <row r="300" spans="1:7" ht="22.5" hidden="1">
      <c r="A300" s="99" t="s">
        <v>94</v>
      </c>
      <c r="B300" s="159"/>
      <c r="C300" s="29" t="s">
        <v>11</v>
      </c>
      <c r="D300" s="29" t="s">
        <v>33</v>
      </c>
      <c r="E300" s="58" t="s">
        <v>95</v>
      </c>
      <c r="F300" s="30"/>
      <c r="G300" s="66">
        <f>SUM(G301)</f>
        <v>0</v>
      </c>
    </row>
    <row r="301" spans="1:7" hidden="1">
      <c r="A301" s="21" t="s">
        <v>72</v>
      </c>
      <c r="B301" s="159"/>
      <c r="C301" s="30" t="s">
        <v>11</v>
      </c>
      <c r="D301" s="30" t="s">
        <v>33</v>
      </c>
      <c r="E301" s="59" t="s">
        <v>95</v>
      </c>
      <c r="F301" s="30" t="s">
        <v>75</v>
      </c>
      <c r="G301" s="32">
        <v>0</v>
      </c>
    </row>
    <row r="302" spans="1:7">
      <c r="A302" s="48" t="s">
        <v>14</v>
      </c>
      <c r="B302" s="159"/>
      <c r="C302" s="31" t="s">
        <v>11</v>
      </c>
      <c r="D302" s="31" t="s">
        <v>15</v>
      </c>
      <c r="E302" s="31"/>
      <c r="F302" s="31"/>
      <c r="G302" s="66">
        <f>SUM(G303,G310)</f>
        <v>14</v>
      </c>
    </row>
    <row r="303" spans="1:7" ht="22.5">
      <c r="A303" s="45" t="s">
        <v>343</v>
      </c>
      <c r="B303" s="159"/>
      <c r="C303" s="29" t="s">
        <v>11</v>
      </c>
      <c r="D303" s="29" t="s">
        <v>15</v>
      </c>
      <c r="E303" s="24" t="s">
        <v>235</v>
      </c>
      <c r="F303" s="31"/>
      <c r="G303" s="66">
        <f>SUM(G304)</f>
        <v>14</v>
      </c>
    </row>
    <row r="304" spans="1:7" ht="22.5">
      <c r="A304" s="45" t="s">
        <v>232</v>
      </c>
      <c r="B304" s="159"/>
      <c r="C304" s="29" t="s">
        <v>11</v>
      </c>
      <c r="D304" s="29" t="s">
        <v>15</v>
      </c>
      <c r="E304" s="24" t="s">
        <v>236</v>
      </c>
      <c r="F304" s="31"/>
      <c r="G304" s="66">
        <f>SUM(G305)</f>
        <v>14</v>
      </c>
    </row>
    <row r="305" spans="1:7" ht="22.5">
      <c r="A305" s="45" t="s">
        <v>233</v>
      </c>
      <c r="B305" s="159"/>
      <c r="C305" s="29" t="s">
        <v>11</v>
      </c>
      <c r="D305" s="29" t="s">
        <v>15</v>
      </c>
      <c r="E305" s="24" t="s">
        <v>237</v>
      </c>
      <c r="F305" s="31"/>
      <c r="G305" s="66">
        <f>SUM(G306,G308)</f>
        <v>14</v>
      </c>
    </row>
    <row r="306" spans="1:7">
      <c r="A306" s="45" t="s">
        <v>253</v>
      </c>
      <c r="B306" s="159"/>
      <c r="C306" s="29" t="s">
        <v>11</v>
      </c>
      <c r="D306" s="29" t="s">
        <v>15</v>
      </c>
      <c r="E306" s="24" t="s">
        <v>252</v>
      </c>
      <c r="F306" s="31"/>
      <c r="G306" s="66">
        <f>SUM(G307)</f>
        <v>10</v>
      </c>
    </row>
    <row r="307" spans="1:7" ht="22.5">
      <c r="A307" s="21" t="s">
        <v>81</v>
      </c>
      <c r="B307" s="159"/>
      <c r="C307" s="30" t="s">
        <v>11</v>
      </c>
      <c r="D307" s="30" t="s">
        <v>15</v>
      </c>
      <c r="E307" s="26" t="s">
        <v>252</v>
      </c>
      <c r="F307" s="26" t="s">
        <v>78</v>
      </c>
      <c r="G307" s="32">
        <v>10</v>
      </c>
    </row>
    <row r="308" spans="1:7" ht="22.5">
      <c r="A308" s="45" t="s">
        <v>234</v>
      </c>
      <c r="B308" s="159"/>
      <c r="C308" s="29" t="s">
        <v>11</v>
      </c>
      <c r="D308" s="29" t="s">
        <v>15</v>
      </c>
      <c r="E308" s="24" t="s">
        <v>238</v>
      </c>
      <c r="F308" s="31"/>
      <c r="G308" s="66">
        <f>SUM(G309)</f>
        <v>4</v>
      </c>
    </row>
    <row r="309" spans="1:7" ht="22.5">
      <c r="A309" s="21" t="s">
        <v>81</v>
      </c>
      <c r="B309" s="159"/>
      <c r="C309" s="30" t="s">
        <v>11</v>
      </c>
      <c r="D309" s="30" t="s">
        <v>15</v>
      </c>
      <c r="E309" s="26" t="s">
        <v>238</v>
      </c>
      <c r="F309" s="26" t="s">
        <v>78</v>
      </c>
      <c r="G309" s="32">
        <v>4</v>
      </c>
    </row>
    <row r="310" spans="1:7" ht="45" hidden="1">
      <c r="A310" s="55" t="s">
        <v>342</v>
      </c>
      <c r="B310" s="159"/>
      <c r="C310" s="29" t="s">
        <v>11</v>
      </c>
      <c r="D310" s="29" t="s">
        <v>15</v>
      </c>
      <c r="E310" s="29" t="s">
        <v>96</v>
      </c>
      <c r="F310" s="30"/>
      <c r="G310" s="66">
        <f>SUM(G311)</f>
        <v>0</v>
      </c>
    </row>
    <row r="311" spans="1:7" ht="22.5" hidden="1">
      <c r="A311" s="23" t="s">
        <v>110</v>
      </c>
      <c r="B311" s="159"/>
      <c r="C311" s="29" t="s">
        <v>11</v>
      </c>
      <c r="D311" s="29" t="s">
        <v>15</v>
      </c>
      <c r="E311" s="29" t="s">
        <v>115</v>
      </c>
      <c r="F311" s="30"/>
      <c r="G311" s="91">
        <f>SUM(G312)</f>
        <v>0</v>
      </c>
    </row>
    <row r="312" spans="1:7" ht="22.5" hidden="1">
      <c r="A312" s="27" t="s">
        <v>111</v>
      </c>
      <c r="B312" s="159"/>
      <c r="C312" s="29" t="s">
        <v>11</v>
      </c>
      <c r="D312" s="29" t="s">
        <v>15</v>
      </c>
      <c r="E312" s="29" t="s">
        <v>113</v>
      </c>
      <c r="F312" s="24"/>
      <c r="G312" s="91">
        <f>SUM(G313)</f>
        <v>0</v>
      </c>
    </row>
    <row r="313" spans="1:7" ht="45" hidden="1">
      <c r="A313" s="23" t="s">
        <v>112</v>
      </c>
      <c r="B313" s="159"/>
      <c r="C313" s="29" t="s">
        <v>11</v>
      </c>
      <c r="D313" s="29" t="s">
        <v>15</v>
      </c>
      <c r="E313" s="29" t="s">
        <v>114</v>
      </c>
      <c r="F313" s="30"/>
      <c r="G313" s="91">
        <f>SUM(G314)</f>
        <v>0</v>
      </c>
    </row>
    <row r="314" spans="1:7" ht="22.5" hidden="1">
      <c r="A314" s="21" t="s">
        <v>116</v>
      </c>
      <c r="B314" s="159"/>
      <c r="C314" s="30" t="s">
        <v>11</v>
      </c>
      <c r="D314" s="30" t="s">
        <v>15</v>
      </c>
      <c r="E314" s="30" t="s">
        <v>114</v>
      </c>
      <c r="F314" s="26" t="s">
        <v>74</v>
      </c>
      <c r="G314" s="25">
        <v>0</v>
      </c>
    </row>
    <row r="315" spans="1:7">
      <c r="A315" s="167" t="s">
        <v>54</v>
      </c>
      <c r="B315" s="159"/>
      <c r="C315" s="65" t="s">
        <v>24</v>
      </c>
      <c r="D315" s="30"/>
      <c r="E315" s="30"/>
      <c r="F315" s="30"/>
      <c r="G315" s="66">
        <f t="shared" ref="G315:G320" si="6">SUM(G316)</f>
        <v>481.6</v>
      </c>
    </row>
    <row r="316" spans="1:7">
      <c r="A316" s="110" t="s">
        <v>67</v>
      </c>
      <c r="B316" s="159"/>
      <c r="C316" s="31" t="s">
        <v>24</v>
      </c>
      <c r="D316" s="31" t="s">
        <v>13</v>
      </c>
      <c r="E316" s="31"/>
      <c r="F316" s="31"/>
      <c r="G316" s="66">
        <f t="shared" si="6"/>
        <v>481.6</v>
      </c>
    </row>
    <row r="317" spans="1:7" ht="45">
      <c r="A317" s="55" t="s">
        <v>342</v>
      </c>
      <c r="B317" s="159"/>
      <c r="C317" s="29" t="s">
        <v>24</v>
      </c>
      <c r="D317" s="29" t="s">
        <v>13</v>
      </c>
      <c r="E317" s="24" t="s">
        <v>96</v>
      </c>
      <c r="F317" s="29"/>
      <c r="G317" s="66">
        <f t="shared" si="6"/>
        <v>481.6</v>
      </c>
    </row>
    <row r="318" spans="1:7" ht="22.5">
      <c r="A318" s="55" t="s">
        <v>87</v>
      </c>
      <c r="B318" s="159"/>
      <c r="C318" s="29" t="s">
        <v>24</v>
      </c>
      <c r="D318" s="29" t="s">
        <v>13</v>
      </c>
      <c r="E318" s="24" t="s">
        <v>97</v>
      </c>
      <c r="F318" s="112"/>
      <c r="G318" s="61">
        <f t="shared" si="6"/>
        <v>481.6</v>
      </c>
    </row>
    <row r="319" spans="1:7" ht="22.5">
      <c r="A319" s="27" t="s">
        <v>89</v>
      </c>
      <c r="B319" s="159"/>
      <c r="C319" s="29" t="s">
        <v>24</v>
      </c>
      <c r="D319" s="29" t="s">
        <v>13</v>
      </c>
      <c r="E319" s="24" t="s">
        <v>99</v>
      </c>
      <c r="F319" s="112"/>
      <c r="G319" s="61">
        <f t="shared" si="6"/>
        <v>481.6</v>
      </c>
    </row>
    <row r="320" spans="1:7" ht="22.5">
      <c r="A320" s="19" t="s">
        <v>90</v>
      </c>
      <c r="B320" s="159"/>
      <c r="C320" s="29" t="s">
        <v>24</v>
      </c>
      <c r="D320" s="29" t="s">
        <v>13</v>
      </c>
      <c r="E320" s="168" t="s">
        <v>133</v>
      </c>
      <c r="F320" s="112"/>
      <c r="G320" s="61">
        <f t="shared" si="6"/>
        <v>481.6</v>
      </c>
    </row>
    <row r="321" spans="1:7">
      <c r="A321" s="21" t="s">
        <v>25</v>
      </c>
      <c r="B321" s="159"/>
      <c r="C321" s="43" t="s">
        <v>24</v>
      </c>
      <c r="D321" s="43" t="s">
        <v>13</v>
      </c>
      <c r="E321" s="22" t="s">
        <v>133</v>
      </c>
      <c r="F321" s="114" t="s">
        <v>79</v>
      </c>
      <c r="G321" s="39">
        <v>481.6</v>
      </c>
    </row>
    <row r="322" spans="1:7">
      <c r="A322" s="62" t="s">
        <v>70</v>
      </c>
      <c r="B322" s="159"/>
      <c r="C322" s="65" t="s">
        <v>13</v>
      </c>
      <c r="D322" s="30"/>
      <c r="E322" s="26"/>
      <c r="F322" s="30"/>
      <c r="G322" s="66">
        <f>SUM(G323)</f>
        <v>500</v>
      </c>
    </row>
    <row r="323" spans="1:7" ht="22.5">
      <c r="A323" s="49" t="s">
        <v>511</v>
      </c>
      <c r="B323" s="159"/>
      <c r="C323" s="88" t="s">
        <v>13</v>
      </c>
      <c r="D323" s="88" t="s">
        <v>55</v>
      </c>
      <c r="E323" s="26"/>
      <c r="F323" s="30"/>
      <c r="G323" s="119">
        <f t="shared" ref="G323:G327" si="7">SUM(G324)</f>
        <v>500</v>
      </c>
    </row>
    <row r="324" spans="1:7" ht="22.5">
      <c r="A324" s="45" t="s">
        <v>343</v>
      </c>
      <c r="B324" s="159"/>
      <c r="C324" s="29" t="s">
        <v>13</v>
      </c>
      <c r="D324" s="29" t="s">
        <v>55</v>
      </c>
      <c r="E324" s="24" t="s">
        <v>235</v>
      </c>
      <c r="F324" s="30"/>
      <c r="G324" s="119">
        <f t="shared" si="7"/>
        <v>500</v>
      </c>
    </row>
    <row r="325" spans="1:7">
      <c r="A325" s="23" t="s">
        <v>506</v>
      </c>
      <c r="B325" s="159"/>
      <c r="C325" s="29" t="s">
        <v>13</v>
      </c>
      <c r="D325" s="29" t="s">
        <v>55</v>
      </c>
      <c r="E325" s="24" t="s">
        <v>513</v>
      </c>
      <c r="F325" s="29"/>
      <c r="G325" s="119">
        <f t="shared" si="7"/>
        <v>500</v>
      </c>
    </row>
    <row r="326" spans="1:7">
      <c r="A326" s="23" t="s">
        <v>507</v>
      </c>
      <c r="B326" s="159"/>
      <c r="C326" s="29" t="s">
        <v>13</v>
      </c>
      <c r="D326" s="29" t="s">
        <v>55</v>
      </c>
      <c r="E326" s="24" t="s">
        <v>504</v>
      </c>
      <c r="F326" s="29"/>
      <c r="G326" s="119">
        <f t="shared" si="7"/>
        <v>500</v>
      </c>
    </row>
    <row r="327" spans="1:7" ht="22.5" customHeight="1">
      <c r="A327" s="23" t="s">
        <v>502</v>
      </c>
      <c r="B327" s="159"/>
      <c r="C327" s="29" t="s">
        <v>13</v>
      </c>
      <c r="D327" s="29" t="s">
        <v>55</v>
      </c>
      <c r="E327" s="24" t="s">
        <v>503</v>
      </c>
      <c r="F327" s="29"/>
      <c r="G327" s="119">
        <f t="shared" si="7"/>
        <v>500</v>
      </c>
    </row>
    <row r="328" spans="1:7" ht="22.5">
      <c r="A328" s="21" t="s">
        <v>81</v>
      </c>
      <c r="B328" s="159"/>
      <c r="C328" s="30" t="s">
        <v>13</v>
      </c>
      <c r="D328" s="30" t="s">
        <v>55</v>
      </c>
      <c r="E328" s="24" t="s">
        <v>503</v>
      </c>
      <c r="F328" s="30" t="s">
        <v>78</v>
      </c>
      <c r="G328" s="50">
        <v>500</v>
      </c>
    </row>
    <row r="329" spans="1:7">
      <c r="A329" s="64" t="s">
        <v>16</v>
      </c>
      <c r="B329" s="192"/>
      <c r="C329" s="162" t="s">
        <v>17</v>
      </c>
      <c r="D329" s="169"/>
      <c r="E329" s="162"/>
      <c r="F329" s="162"/>
      <c r="G329" s="66">
        <f>SUM(G330,G344,G350)</f>
        <v>559.4</v>
      </c>
    </row>
    <row r="330" spans="1:7">
      <c r="A330" s="62" t="s">
        <v>18</v>
      </c>
      <c r="B330" s="192"/>
      <c r="C330" s="161" t="s">
        <v>17</v>
      </c>
      <c r="D330" s="161" t="s">
        <v>11</v>
      </c>
      <c r="E330" s="162"/>
      <c r="F330" s="162"/>
      <c r="G330" s="66">
        <f>SUM(G331,G336)</f>
        <v>360.4</v>
      </c>
    </row>
    <row r="331" spans="1:7" ht="22.5">
      <c r="A331" s="103" t="s">
        <v>352</v>
      </c>
      <c r="B331" s="192"/>
      <c r="C331" s="33" t="s">
        <v>17</v>
      </c>
      <c r="D331" s="33" t="s">
        <v>11</v>
      </c>
      <c r="E331" s="33" t="s">
        <v>135</v>
      </c>
      <c r="F331" s="33"/>
      <c r="G331" s="66">
        <f>SUM(G332)</f>
        <v>25</v>
      </c>
    </row>
    <row r="332" spans="1:7" ht="23.25" customHeight="1">
      <c r="A332" s="23" t="s">
        <v>502</v>
      </c>
      <c r="B332" s="192"/>
      <c r="C332" s="33" t="s">
        <v>17</v>
      </c>
      <c r="D332" s="33" t="s">
        <v>11</v>
      </c>
      <c r="E332" s="33" t="s">
        <v>136</v>
      </c>
      <c r="F332" s="34"/>
      <c r="G332" s="66">
        <f>SUM(G333)</f>
        <v>25</v>
      </c>
    </row>
    <row r="333" spans="1:7">
      <c r="A333" s="21" t="s">
        <v>134</v>
      </c>
      <c r="B333" s="192"/>
      <c r="C333" s="33" t="s">
        <v>17</v>
      </c>
      <c r="D333" s="33" t="s">
        <v>11</v>
      </c>
      <c r="E333" s="33" t="s">
        <v>137</v>
      </c>
      <c r="F333" s="34"/>
      <c r="G333" s="66">
        <f>SUM(G334)</f>
        <v>25</v>
      </c>
    </row>
    <row r="334" spans="1:7">
      <c r="A334" s="23" t="s">
        <v>277</v>
      </c>
      <c r="B334" s="192"/>
      <c r="C334" s="33" t="s">
        <v>17</v>
      </c>
      <c r="D334" s="33" t="s">
        <v>11</v>
      </c>
      <c r="E334" s="33" t="s">
        <v>278</v>
      </c>
      <c r="F334" s="34"/>
      <c r="G334" s="66">
        <f>SUM(G335)</f>
        <v>25</v>
      </c>
    </row>
    <row r="335" spans="1:7" ht="22.5">
      <c r="A335" s="21" t="s">
        <v>81</v>
      </c>
      <c r="B335" s="192"/>
      <c r="C335" s="34" t="s">
        <v>17</v>
      </c>
      <c r="D335" s="34" t="s">
        <v>11</v>
      </c>
      <c r="E335" s="34" t="s">
        <v>278</v>
      </c>
      <c r="F335" s="34" t="s">
        <v>78</v>
      </c>
      <c r="G335" s="32">
        <v>25</v>
      </c>
    </row>
    <row r="336" spans="1:7" ht="22.5">
      <c r="A336" s="27" t="s">
        <v>348</v>
      </c>
      <c r="B336" s="192"/>
      <c r="C336" s="33" t="s">
        <v>17</v>
      </c>
      <c r="D336" s="33" t="s">
        <v>11</v>
      </c>
      <c r="E336" s="33" t="s">
        <v>185</v>
      </c>
      <c r="F336" s="33"/>
      <c r="G336" s="66">
        <f>SUM(G337)</f>
        <v>335.4</v>
      </c>
    </row>
    <row r="337" spans="1:7" ht="22.5">
      <c r="A337" s="27" t="s">
        <v>182</v>
      </c>
      <c r="B337" s="192"/>
      <c r="C337" s="33" t="s">
        <v>17</v>
      </c>
      <c r="D337" s="33" t="s">
        <v>11</v>
      </c>
      <c r="E337" s="33" t="s">
        <v>186</v>
      </c>
      <c r="F337" s="34"/>
      <c r="G337" s="66">
        <f>SUM(G338)</f>
        <v>335.4</v>
      </c>
    </row>
    <row r="338" spans="1:7" ht="22.5">
      <c r="A338" s="27" t="s">
        <v>183</v>
      </c>
      <c r="B338" s="192"/>
      <c r="C338" s="33" t="s">
        <v>17</v>
      </c>
      <c r="D338" s="33" t="s">
        <v>11</v>
      </c>
      <c r="E338" s="33" t="s">
        <v>187</v>
      </c>
      <c r="F338" s="34"/>
      <c r="G338" s="66">
        <f>SUM(G339,G342)</f>
        <v>335.4</v>
      </c>
    </row>
    <row r="339" spans="1:7" ht="59.25" customHeight="1">
      <c r="A339" s="23" t="s">
        <v>303</v>
      </c>
      <c r="B339" s="192"/>
      <c r="C339" s="33" t="s">
        <v>17</v>
      </c>
      <c r="D339" s="33" t="s">
        <v>11</v>
      </c>
      <c r="E339" s="33" t="s">
        <v>267</v>
      </c>
      <c r="F339" s="34"/>
      <c r="G339" s="66">
        <f>SUM(G340:G341)</f>
        <v>57</v>
      </c>
    </row>
    <row r="340" spans="1:7">
      <c r="A340" s="21" t="s">
        <v>25</v>
      </c>
      <c r="B340" s="192"/>
      <c r="C340" s="34" t="s">
        <v>17</v>
      </c>
      <c r="D340" s="34" t="s">
        <v>11</v>
      </c>
      <c r="E340" s="33" t="s">
        <v>267</v>
      </c>
      <c r="F340" s="34" t="s">
        <v>79</v>
      </c>
      <c r="G340" s="32">
        <v>19</v>
      </c>
    </row>
    <row r="341" spans="1:7" ht="22.5">
      <c r="A341" s="21" t="s">
        <v>81</v>
      </c>
      <c r="B341" s="192"/>
      <c r="C341" s="34" t="s">
        <v>17</v>
      </c>
      <c r="D341" s="34" t="s">
        <v>11</v>
      </c>
      <c r="E341" s="34" t="s">
        <v>267</v>
      </c>
      <c r="F341" s="34" t="s">
        <v>78</v>
      </c>
      <c r="G341" s="32">
        <v>38</v>
      </c>
    </row>
    <row r="342" spans="1:7" ht="33.75">
      <c r="A342" s="23" t="s">
        <v>482</v>
      </c>
      <c r="B342" s="159"/>
      <c r="C342" s="34" t="s">
        <v>17</v>
      </c>
      <c r="D342" s="34" t="s">
        <v>11</v>
      </c>
      <c r="E342" s="33" t="s">
        <v>483</v>
      </c>
      <c r="F342" s="33" t="s">
        <v>484</v>
      </c>
      <c r="G342" s="66">
        <f>SUM(G343)</f>
        <v>278.39999999999998</v>
      </c>
    </row>
    <row r="343" spans="1:7">
      <c r="A343" s="21" t="s">
        <v>25</v>
      </c>
      <c r="B343" s="159"/>
      <c r="C343" s="34" t="s">
        <v>17</v>
      </c>
      <c r="D343" s="34" t="s">
        <v>11</v>
      </c>
      <c r="E343" s="34" t="s">
        <v>483</v>
      </c>
      <c r="F343" s="34" t="s">
        <v>484</v>
      </c>
      <c r="G343" s="32">
        <v>278.39999999999998</v>
      </c>
    </row>
    <row r="344" spans="1:7">
      <c r="A344" s="97" t="s">
        <v>311</v>
      </c>
      <c r="B344" s="159"/>
      <c r="C344" s="88" t="s">
        <v>17</v>
      </c>
      <c r="D344" s="88" t="s">
        <v>41</v>
      </c>
      <c r="E344" s="58"/>
      <c r="F344" s="58"/>
      <c r="G344" s="66">
        <f>SUM(G345)</f>
        <v>183</v>
      </c>
    </row>
    <row r="345" spans="1:7" ht="33.75">
      <c r="A345" s="23" t="s">
        <v>350</v>
      </c>
      <c r="B345" s="159"/>
      <c r="C345" s="24" t="s">
        <v>17</v>
      </c>
      <c r="D345" s="24" t="s">
        <v>41</v>
      </c>
      <c r="E345" s="24" t="s">
        <v>312</v>
      </c>
      <c r="F345" s="26"/>
      <c r="G345" s="66">
        <f>SUM(G346)</f>
        <v>183</v>
      </c>
    </row>
    <row r="346" spans="1:7">
      <c r="A346" s="40" t="s">
        <v>313</v>
      </c>
      <c r="B346" s="159"/>
      <c r="C346" s="26" t="s">
        <v>17</v>
      </c>
      <c r="D346" s="26" t="s">
        <v>41</v>
      </c>
      <c r="E346" s="24" t="s">
        <v>314</v>
      </c>
      <c r="F346" s="26"/>
      <c r="G346" s="66">
        <f>SUM(G347)</f>
        <v>183</v>
      </c>
    </row>
    <row r="347" spans="1:7" ht="16.5" customHeight="1">
      <c r="A347" s="40" t="s">
        <v>315</v>
      </c>
      <c r="B347" s="159"/>
      <c r="C347" s="29" t="s">
        <v>17</v>
      </c>
      <c r="D347" s="29" t="s">
        <v>41</v>
      </c>
      <c r="E347" s="24" t="s">
        <v>316</v>
      </c>
      <c r="F347" s="26"/>
      <c r="G347" s="66">
        <f>SUM(G348)</f>
        <v>183</v>
      </c>
    </row>
    <row r="348" spans="1:7">
      <c r="A348" s="23" t="s">
        <v>323</v>
      </c>
      <c r="B348" s="159"/>
      <c r="C348" s="26" t="s">
        <v>17</v>
      </c>
      <c r="D348" s="26" t="s">
        <v>41</v>
      </c>
      <c r="E348" s="24" t="s">
        <v>317</v>
      </c>
      <c r="F348" s="26"/>
      <c r="G348" s="66">
        <f>SUM(G349)</f>
        <v>183</v>
      </c>
    </row>
    <row r="349" spans="1:7">
      <c r="A349" s="21" t="s">
        <v>25</v>
      </c>
      <c r="B349" s="159"/>
      <c r="C349" s="30" t="s">
        <v>17</v>
      </c>
      <c r="D349" s="30" t="s">
        <v>41</v>
      </c>
      <c r="E349" s="26" t="s">
        <v>317</v>
      </c>
      <c r="F349" s="26" t="s">
        <v>79</v>
      </c>
      <c r="G349" s="32">
        <v>183</v>
      </c>
    </row>
    <row r="350" spans="1:7">
      <c r="A350" s="48" t="s">
        <v>58</v>
      </c>
      <c r="B350" s="170"/>
      <c r="C350" s="31" t="s">
        <v>17</v>
      </c>
      <c r="D350" s="31" t="s">
        <v>48</v>
      </c>
      <c r="E350" s="31"/>
      <c r="F350" s="31"/>
      <c r="G350" s="66">
        <f>SUM(G351)</f>
        <v>16</v>
      </c>
    </row>
    <row r="351" spans="1:7" ht="22.5">
      <c r="A351" s="27" t="s">
        <v>345</v>
      </c>
      <c r="B351" s="170"/>
      <c r="C351" s="33" t="s">
        <v>17</v>
      </c>
      <c r="D351" s="33" t="s">
        <v>48</v>
      </c>
      <c r="E351" s="33" t="s">
        <v>135</v>
      </c>
      <c r="F351" s="24"/>
      <c r="G351" s="66">
        <f>SUM(G352)</f>
        <v>16</v>
      </c>
    </row>
    <row r="352" spans="1:7">
      <c r="A352" s="23" t="s">
        <v>276</v>
      </c>
      <c r="B352" s="170"/>
      <c r="C352" s="33" t="s">
        <v>17</v>
      </c>
      <c r="D352" s="33" t="s">
        <v>48</v>
      </c>
      <c r="E352" s="33" t="s">
        <v>136</v>
      </c>
      <c r="F352" s="24"/>
      <c r="G352" s="66">
        <f>SUM(G353)</f>
        <v>16</v>
      </c>
    </row>
    <row r="353" spans="1:7">
      <c r="A353" s="21" t="s">
        <v>134</v>
      </c>
      <c r="B353" s="170"/>
      <c r="C353" s="33" t="s">
        <v>17</v>
      </c>
      <c r="D353" s="33" t="s">
        <v>48</v>
      </c>
      <c r="E353" s="33" t="s">
        <v>137</v>
      </c>
      <c r="F353" s="24"/>
      <c r="G353" s="66">
        <f>SUM(G354)</f>
        <v>16</v>
      </c>
    </row>
    <row r="354" spans="1:7" ht="22.5">
      <c r="A354" s="23" t="s">
        <v>437</v>
      </c>
      <c r="B354" s="170"/>
      <c r="C354" s="33" t="s">
        <v>17</v>
      </c>
      <c r="D354" s="33" t="s">
        <v>48</v>
      </c>
      <c r="E354" s="33" t="s">
        <v>438</v>
      </c>
      <c r="F354" s="24"/>
      <c r="G354" s="66">
        <f>SUM(G355)</f>
        <v>16</v>
      </c>
    </row>
    <row r="355" spans="1:7" ht="22.5">
      <c r="A355" s="21" t="s">
        <v>81</v>
      </c>
      <c r="B355" s="170"/>
      <c r="C355" s="26" t="s">
        <v>17</v>
      </c>
      <c r="D355" s="26" t="s">
        <v>48</v>
      </c>
      <c r="E355" s="34" t="s">
        <v>438</v>
      </c>
      <c r="F355" s="30" t="s">
        <v>78</v>
      </c>
      <c r="G355" s="32">
        <v>16</v>
      </c>
    </row>
    <row r="356" spans="1:7">
      <c r="A356" s="46" t="s">
        <v>40</v>
      </c>
      <c r="B356" s="159"/>
      <c r="C356" s="65" t="s">
        <v>41</v>
      </c>
      <c r="D356" s="29"/>
      <c r="E356" s="58"/>
      <c r="F356" s="58"/>
      <c r="G356" s="66">
        <f>SUM(G357,G377)</f>
        <v>986.9</v>
      </c>
    </row>
    <row r="357" spans="1:7">
      <c r="A357" s="97" t="s">
        <v>49</v>
      </c>
      <c r="B357" s="159"/>
      <c r="C357" s="88" t="s">
        <v>41</v>
      </c>
      <c r="D357" s="88" t="s">
        <v>24</v>
      </c>
      <c r="E357" s="58"/>
      <c r="F357" s="58"/>
      <c r="G357" s="66">
        <f>SUM(G363,G358)</f>
        <v>986.9</v>
      </c>
    </row>
    <row r="358" spans="1:7" ht="1.5" customHeight="1">
      <c r="A358" s="23" t="s">
        <v>350</v>
      </c>
      <c r="B358" s="159"/>
      <c r="C358" s="33" t="s">
        <v>41</v>
      </c>
      <c r="D358" s="100" t="s">
        <v>24</v>
      </c>
      <c r="E358" s="101" t="s">
        <v>312</v>
      </c>
      <c r="F358" s="43"/>
      <c r="G358" s="89">
        <f>SUM(G359)</f>
        <v>0</v>
      </c>
    </row>
    <row r="359" spans="1:7" ht="22.5" hidden="1">
      <c r="A359" s="23" t="s">
        <v>370</v>
      </c>
      <c r="B359" s="159"/>
      <c r="C359" s="33" t="s">
        <v>41</v>
      </c>
      <c r="D359" s="33" t="s">
        <v>24</v>
      </c>
      <c r="E359" s="33" t="s">
        <v>367</v>
      </c>
      <c r="F359" s="30"/>
      <c r="G359" s="66">
        <f>SUM(G360)</f>
        <v>0</v>
      </c>
    </row>
    <row r="360" spans="1:7" hidden="1">
      <c r="A360" s="23" t="s">
        <v>371</v>
      </c>
      <c r="B360" s="159"/>
      <c r="C360" s="33" t="s">
        <v>41</v>
      </c>
      <c r="D360" s="33" t="s">
        <v>24</v>
      </c>
      <c r="E360" s="33" t="s">
        <v>366</v>
      </c>
      <c r="F360" s="30"/>
      <c r="G360" s="66">
        <f>SUM(G361)</f>
        <v>0</v>
      </c>
    </row>
    <row r="361" spans="1:7" ht="22.5" hidden="1">
      <c r="A361" s="23" t="s">
        <v>386</v>
      </c>
      <c r="B361" s="159"/>
      <c r="C361" s="26" t="s">
        <v>41</v>
      </c>
      <c r="D361" s="26" t="s">
        <v>24</v>
      </c>
      <c r="E361" s="24" t="s">
        <v>415</v>
      </c>
      <c r="F361" s="26"/>
      <c r="G361" s="66">
        <f>SUM(G362)</f>
        <v>0</v>
      </c>
    </row>
    <row r="362" spans="1:7" hidden="1">
      <c r="A362" s="21" t="s">
        <v>25</v>
      </c>
      <c r="B362" s="159"/>
      <c r="C362" s="30" t="s">
        <v>41</v>
      </c>
      <c r="D362" s="30" t="s">
        <v>24</v>
      </c>
      <c r="E362" s="26" t="s">
        <v>415</v>
      </c>
      <c r="F362" s="26" t="s">
        <v>79</v>
      </c>
      <c r="G362" s="32"/>
    </row>
    <row r="363" spans="1:7" ht="33.75">
      <c r="A363" s="40" t="s">
        <v>358</v>
      </c>
      <c r="B363" s="159"/>
      <c r="C363" s="24" t="s">
        <v>41</v>
      </c>
      <c r="D363" s="24" t="s">
        <v>24</v>
      </c>
      <c r="E363" s="24" t="s">
        <v>149</v>
      </c>
      <c r="F363" s="26"/>
      <c r="G363" s="66">
        <f>SUM(G364)</f>
        <v>986.9</v>
      </c>
    </row>
    <row r="364" spans="1:7" ht="22.5">
      <c r="A364" s="40" t="s">
        <v>147</v>
      </c>
      <c r="B364" s="159"/>
      <c r="C364" s="26" t="s">
        <v>41</v>
      </c>
      <c r="D364" s="26" t="s">
        <v>24</v>
      </c>
      <c r="E364" s="24" t="s">
        <v>150</v>
      </c>
      <c r="F364" s="26"/>
      <c r="G364" s="66">
        <f>SUM(G365,G372)</f>
        <v>986.9</v>
      </c>
    </row>
    <row r="365" spans="1:7" ht="22.5">
      <c r="A365" s="40" t="s">
        <v>148</v>
      </c>
      <c r="B365" s="159"/>
      <c r="C365" s="29" t="s">
        <v>41</v>
      </c>
      <c r="D365" s="29" t="s">
        <v>24</v>
      </c>
      <c r="E365" s="24" t="s">
        <v>152</v>
      </c>
      <c r="F365" s="26"/>
      <c r="G365" s="66">
        <f>SUM(G366,G368,G370)</f>
        <v>986.9</v>
      </c>
    </row>
    <row r="366" spans="1:7" ht="0.75" customHeight="1">
      <c r="A366" s="23" t="s">
        <v>420</v>
      </c>
      <c r="B366" s="159"/>
      <c r="C366" s="26" t="s">
        <v>41</v>
      </c>
      <c r="D366" s="26" t="s">
        <v>24</v>
      </c>
      <c r="E366" s="24" t="s">
        <v>419</v>
      </c>
      <c r="F366" s="26"/>
      <c r="G366" s="66">
        <f>SUM(G367)</f>
        <v>0</v>
      </c>
    </row>
    <row r="367" spans="1:7" hidden="1">
      <c r="A367" s="21" t="s">
        <v>25</v>
      </c>
      <c r="B367" s="159"/>
      <c r="C367" s="30" t="s">
        <v>41</v>
      </c>
      <c r="D367" s="30" t="s">
        <v>24</v>
      </c>
      <c r="E367" s="26" t="s">
        <v>419</v>
      </c>
      <c r="F367" s="26" t="s">
        <v>79</v>
      </c>
      <c r="G367" s="32">
        <v>0</v>
      </c>
    </row>
    <row r="368" spans="1:7" ht="33.75">
      <c r="A368" s="23" t="s">
        <v>151</v>
      </c>
      <c r="B368" s="159"/>
      <c r="C368" s="26" t="s">
        <v>41</v>
      </c>
      <c r="D368" s="26" t="s">
        <v>24</v>
      </c>
      <c r="E368" s="24" t="s">
        <v>154</v>
      </c>
      <c r="F368" s="26"/>
      <c r="G368" s="66">
        <f>SUM(G369)</f>
        <v>986.9</v>
      </c>
    </row>
    <row r="369" spans="1:7">
      <c r="A369" s="21" t="s">
        <v>25</v>
      </c>
      <c r="B369" s="159"/>
      <c r="C369" s="30" t="s">
        <v>41</v>
      </c>
      <c r="D369" s="30" t="s">
        <v>24</v>
      </c>
      <c r="E369" s="26" t="s">
        <v>154</v>
      </c>
      <c r="F369" s="26" t="s">
        <v>79</v>
      </c>
      <c r="G369" s="32">
        <v>986.9</v>
      </c>
    </row>
    <row r="370" spans="1:7" ht="0.75" customHeight="1">
      <c r="A370" s="23" t="s">
        <v>417</v>
      </c>
      <c r="B370" s="159"/>
      <c r="C370" s="26" t="s">
        <v>41</v>
      </c>
      <c r="D370" s="26" t="s">
        <v>24</v>
      </c>
      <c r="E370" s="24" t="s">
        <v>416</v>
      </c>
      <c r="F370" s="26"/>
      <c r="G370" s="66">
        <f>SUM(G371)</f>
        <v>0</v>
      </c>
    </row>
    <row r="371" spans="1:7" hidden="1">
      <c r="A371" s="21" t="s">
        <v>25</v>
      </c>
      <c r="B371" s="159"/>
      <c r="C371" s="30" t="s">
        <v>41</v>
      </c>
      <c r="D371" s="30" t="s">
        <v>24</v>
      </c>
      <c r="E371" s="26" t="s">
        <v>416</v>
      </c>
      <c r="F371" s="26" t="s">
        <v>79</v>
      </c>
      <c r="G371" s="32"/>
    </row>
    <row r="372" spans="1:7" ht="22.5" hidden="1">
      <c r="A372" s="40" t="s">
        <v>385</v>
      </c>
      <c r="B372" s="159"/>
      <c r="C372" s="29" t="s">
        <v>41</v>
      </c>
      <c r="D372" s="29" t="s">
        <v>24</v>
      </c>
      <c r="E372" s="24" t="s">
        <v>395</v>
      </c>
      <c r="F372" s="26"/>
      <c r="G372" s="66">
        <f>SUM(G373,G375)</f>
        <v>0</v>
      </c>
    </row>
    <row r="373" spans="1:7" ht="22.5" hidden="1">
      <c r="A373" s="23" t="s">
        <v>387</v>
      </c>
      <c r="B373" s="159"/>
      <c r="C373" s="26" t="s">
        <v>41</v>
      </c>
      <c r="D373" s="26" t="s">
        <v>24</v>
      </c>
      <c r="E373" s="24" t="s">
        <v>396</v>
      </c>
      <c r="F373" s="26"/>
      <c r="G373" s="66">
        <f>SUM(G374)</f>
        <v>0</v>
      </c>
    </row>
    <row r="374" spans="1:7" hidden="1">
      <c r="A374" s="21" t="s">
        <v>25</v>
      </c>
      <c r="B374" s="159"/>
      <c r="C374" s="30" t="s">
        <v>41</v>
      </c>
      <c r="D374" s="30" t="s">
        <v>24</v>
      </c>
      <c r="E374" s="26" t="s">
        <v>396</v>
      </c>
      <c r="F374" s="26" t="s">
        <v>79</v>
      </c>
      <c r="G374" s="32"/>
    </row>
    <row r="375" spans="1:7" ht="33.75" hidden="1">
      <c r="A375" s="23" t="s">
        <v>388</v>
      </c>
      <c r="B375" s="159"/>
      <c r="C375" s="26" t="s">
        <v>41</v>
      </c>
      <c r="D375" s="26" t="s">
        <v>24</v>
      </c>
      <c r="E375" s="24" t="s">
        <v>397</v>
      </c>
      <c r="F375" s="26"/>
      <c r="G375" s="66">
        <f>SUM(G376)</f>
        <v>0</v>
      </c>
    </row>
    <row r="376" spans="1:7" hidden="1">
      <c r="A376" s="21" t="s">
        <v>25</v>
      </c>
      <c r="B376" s="159"/>
      <c r="C376" s="30" t="s">
        <v>41</v>
      </c>
      <c r="D376" s="30" t="s">
        <v>24</v>
      </c>
      <c r="E376" s="26" t="s">
        <v>397</v>
      </c>
      <c r="F376" s="26" t="s">
        <v>79</v>
      </c>
      <c r="G376" s="32"/>
    </row>
    <row r="377" spans="1:7" hidden="1">
      <c r="A377" s="48" t="s">
        <v>43</v>
      </c>
      <c r="B377" s="159"/>
      <c r="C377" s="31" t="s">
        <v>41</v>
      </c>
      <c r="D377" s="31" t="s">
        <v>13</v>
      </c>
      <c r="E377" s="31"/>
      <c r="F377" s="31"/>
      <c r="G377" s="66">
        <f>SUM(G378,G385)</f>
        <v>0</v>
      </c>
    </row>
    <row r="378" spans="1:7" ht="22.5" hidden="1">
      <c r="A378" s="124" t="s">
        <v>347</v>
      </c>
      <c r="B378" s="159"/>
      <c r="C378" s="24" t="s">
        <v>41</v>
      </c>
      <c r="D378" s="24" t="s">
        <v>13</v>
      </c>
      <c r="E378" s="24" t="s">
        <v>157</v>
      </c>
      <c r="F378" s="26"/>
      <c r="G378" s="86">
        <f>SUM(G379)</f>
        <v>0</v>
      </c>
    </row>
    <row r="379" spans="1:7" ht="22.5" hidden="1">
      <c r="A379" s="23" t="s">
        <v>155</v>
      </c>
      <c r="B379" s="159"/>
      <c r="C379" s="24" t="s">
        <v>41</v>
      </c>
      <c r="D379" s="24" t="s">
        <v>13</v>
      </c>
      <c r="E379" s="24" t="s">
        <v>158</v>
      </c>
      <c r="F379" s="26"/>
      <c r="G379" s="86">
        <f>SUM(G380)</f>
        <v>0</v>
      </c>
    </row>
    <row r="380" spans="1:7" ht="22.5" hidden="1">
      <c r="A380" s="45" t="s">
        <v>466</v>
      </c>
      <c r="B380" s="159"/>
      <c r="C380" s="29" t="s">
        <v>41</v>
      </c>
      <c r="D380" s="29" t="s">
        <v>13</v>
      </c>
      <c r="E380" s="24" t="s">
        <v>159</v>
      </c>
      <c r="F380" s="31"/>
      <c r="G380" s="66">
        <f>SUM(G381,G383)</f>
        <v>0</v>
      </c>
    </row>
    <row r="381" spans="1:7" ht="45" hidden="1">
      <c r="A381" s="23" t="s">
        <v>305</v>
      </c>
      <c r="B381" s="159"/>
      <c r="C381" s="29" t="s">
        <v>41</v>
      </c>
      <c r="D381" s="29" t="s">
        <v>13</v>
      </c>
      <c r="E381" s="24" t="s">
        <v>160</v>
      </c>
      <c r="F381" s="26"/>
      <c r="G381" s="66">
        <f>SUM(G382)</f>
        <v>0</v>
      </c>
    </row>
    <row r="382" spans="1:7" hidden="1">
      <c r="A382" s="21" t="s">
        <v>25</v>
      </c>
      <c r="B382" s="159"/>
      <c r="C382" s="26" t="s">
        <v>41</v>
      </c>
      <c r="D382" s="26" t="s">
        <v>13</v>
      </c>
      <c r="E382" s="26" t="s">
        <v>160</v>
      </c>
      <c r="F382" s="26" t="s">
        <v>79</v>
      </c>
      <c r="G382" s="39">
        <v>0</v>
      </c>
    </row>
    <row r="383" spans="1:7" ht="33.75" hidden="1">
      <c r="A383" s="23" t="s">
        <v>418</v>
      </c>
      <c r="B383" s="159"/>
      <c r="C383" s="29" t="s">
        <v>41</v>
      </c>
      <c r="D383" s="29" t="s">
        <v>13</v>
      </c>
      <c r="E383" s="24" t="s">
        <v>318</v>
      </c>
      <c r="F383" s="26"/>
      <c r="G383" s="66">
        <f>SUM(G384)</f>
        <v>0</v>
      </c>
    </row>
    <row r="384" spans="1:7" hidden="1">
      <c r="A384" s="21" t="s">
        <v>25</v>
      </c>
      <c r="B384" s="159"/>
      <c r="C384" s="26" t="s">
        <v>41</v>
      </c>
      <c r="D384" s="26" t="s">
        <v>13</v>
      </c>
      <c r="E384" s="26" t="s">
        <v>318</v>
      </c>
      <c r="F384" s="26" t="s">
        <v>79</v>
      </c>
      <c r="G384" s="39">
        <v>0</v>
      </c>
    </row>
    <row r="385" spans="1:7" ht="1.5" customHeight="1">
      <c r="A385" s="40" t="s">
        <v>355</v>
      </c>
      <c r="B385" s="159"/>
      <c r="C385" s="24" t="s">
        <v>41</v>
      </c>
      <c r="D385" s="24" t="s">
        <v>13</v>
      </c>
      <c r="E385" s="24" t="s">
        <v>312</v>
      </c>
      <c r="F385" s="26"/>
      <c r="G385" s="61">
        <f>SUM(G386)</f>
        <v>0</v>
      </c>
    </row>
    <row r="386" spans="1:7" ht="22.5" hidden="1">
      <c r="A386" s="23" t="s">
        <v>370</v>
      </c>
      <c r="B386" s="159"/>
      <c r="C386" s="24" t="s">
        <v>41</v>
      </c>
      <c r="D386" s="24" t="s">
        <v>13</v>
      </c>
      <c r="E386" s="24" t="s">
        <v>367</v>
      </c>
      <c r="F386" s="26"/>
      <c r="G386" s="61">
        <f>SUM(G387)</f>
        <v>0</v>
      </c>
    </row>
    <row r="387" spans="1:7" ht="22.5" hidden="1">
      <c r="A387" s="27" t="s">
        <v>467</v>
      </c>
      <c r="B387" s="159"/>
      <c r="C387" s="24" t="s">
        <v>41</v>
      </c>
      <c r="D387" s="24" t="s">
        <v>13</v>
      </c>
      <c r="E387" s="24" t="s">
        <v>463</v>
      </c>
      <c r="F387" s="26"/>
      <c r="G387" s="61">
        <f>SUM(G388)</f>
        <v>0</v>
      </c>
    </row>
    <row r="388" spans="1:7" ht="33.75" hidden="1">
      <c r="A388" s="23" t="s">
        <v>465</v>
      </c>
      <c r="B388" s="159"/>
      <c r="C388" s="24" t="s">
        <v>41</v>
      </c>
      <c r="D388" s="24" t="s">
        <v>13</v>
      </c>
      <c r="E388" s="24" t="s">
        <v>464</v>
      </c>
      <c r="F388" s="26"/>
      <c r="G388" s="61">
        <f>SUM(G389)</f>
        <v>0</v>
      </c>
    </row>
    <row r="389" spans="1:7" hidden="1">
      <c r="A389" s="21" t="s">
        <v>25</v>
      </c>
      <c r="B389" s="159"/>
      <c r="C389" s="26" t="s">
        <v>41</v>
      </c>
      <c r="D389" s="26" t="s">
        <v>13</v>
      </c>
      <c r="E389" s="26" t="s">
        <v>464</v>
      </c>
      <c r="F389" s="26" t="s">
        <v>79</v>
      </c>
      <c r="G389" s="39"/>
    </row>
    <row r="390" spans="1:7">
      <c r="A390" s="46" t="s">
        <v>20</v>
      </c>
      <c r="B390" s="152"/>
      <c r="C390" s="65" t="s">
        <v>21</v>
      </c>
      <c r="D390" s="65"/>
      <c r="E390" s="54"/>
      <c r="F390" s="54"/>
      <c r="G390" s="91">
        <f>SUM(G391,G412,G447,G482,G470)</f>
        <v>88616</v>
      </c>
    </row>
    <row r="391" spans="1:7">
      <c r="A391" s="48" t="s">
        <v>22</v>
      </c>
      <c r="B391" s="152"/>
      <c r="C391" s="88" t="s">
        <v>21</v>
      </c>
      <c r="D391" s="88" t="s">
        <v>11</v>
      </c>
      <c r="E391" s="31"/>
      <c r="F391" s="31"/>
      <c r="G391" s="91">
        <f>SUM(G392,G407)</f>
        <v>21082.400000000001</v>
      </c>
    </row>
    <row r="392" spans="1:7" ht="22.5">
      <c r="A392" s="27" t="s">
        <v>345</v>
      </c>
      <c r="B392" s="152"/>
      <c r="C392" s="24" t="s">
        <v>21</v>
      </c>
      <c r="D392" s="24" t="s">
        <v>11</v>
      </c>
      <c r="E392" s="24" t="s">
        <v>135</v>
      </c>
      <c r="F392" s="24"/>
      <c r="G392" s="66">
        <f>SUM(G393)</f>
        <v>21082.400000000001</v>
      </c>
    </row>
    <row r="393" spans="1:7" ht="22.5">
      <c r="A393" s="23" t="s">
        <v>161</v>
      </c>
      <c r="B393" s="152"/>
      <c r="C393" s="30" t="s">
        <v>21</v>
      </c>
      <c r="D393" s="30" t="s">
        <v>11</v>
      </c>
      <c r="E393" s="24" t="s">
        <v>164</v>
      </c>
      <c r="F393" s="26"/>
      <c r="G393" s="91">
        <f>SUM(G394)</f>
        <v>21082.400000000001</v>
      </c>
    </row>
    <row r="394" spans="1:7">
      <c r="A394" s="27" t="s">
        <v>162</v>
      </c>
      <c r="B394" s="152"/>
      <c r="C394" s="29" t="s">
        <v>21</v>
      </c>
      <c r="D394" s="29" t="s">
        <v>11</v>
      </c>
      <c r="E394" s="24" t="s">
        <v>165</v>
      </c>
      <c r="F394" s="24"/>
      <c r="G394" s="91">
        <f>SUM(G395,G401,G403,G405,G399,G397)</f>
        <v>21082.400000000001</v>
      </c>
    </row>
    <row r="395" spans="1:7">
      <c r="A395" s="23" t="s">
        <v>163</v>
      </c>
      <c r="B395" s="152"/>
      <c r="C395" s="29" t="s">
        <v>21</v>
      </c>
      <c r="D395" s="29" t="s">
        <v>11</v>
      </c>
      <c r="E395" s="24" t="s">
        <v>166</v>
      </c>
      <c r="F395" s="26"/>
      <c r="G395" s="91">
        <f>SUM(G396)</f>
        <v>6983.8</v>
      </c>
    </row>
    <row r="396" spans="1:7" ht="22.5">
      <c r="A396" s="21" t="s">
        <v>81</v>
      </c>
      <c r="B396" s="152"/>
      <c r="C396" s="30" t="s">
        <v>21</v>
      </c>
      <c r="D396" s="30" t="s">
        <v>11</v>
      </c>
      <c r="E396" s="26" t="s">
        <v>166</v>
      </c>
      <c r="F396" s="26" t="s">
        <v>78</v>
      </c>
      <c r="G396" s="25">
        <v>6983.8</v>
      </c>
    </row>
    <row r="397" spans="1:7" ht="1.5" customHeight="1">
      <c r="A397" s="23" t="s">
        <v>330</v>
      </c>
      <c r="B397" s="152"/>
      <c r="C397" s="29" t="s">
        <v>21</v>
      </c>
      <c r="D397" s="29" t="s">
        <v>11</v>
      </c>
      <c r="E397" s="24" t="s">
        <v>389</v>
      </c>
      <c r="F397" s="24"/>
      <c r="G397" s="91">
        <f>SUM(G398)</f>
        <v>0</v>
      </c>
    </row>
    <row r="398" spans="1:7" ht="22.5" hidden="1">
      <c r="A398" s="21" t="s">
        <v>81</v>
      </c>
      <c r="B398" s="152"/>
      <c r="C398" s="30" t="s">
        <v>21</v>
      </c>
      <c r="D398" s="30" t="s">
        <v>11</v>
      </c>
      <c r="E398" s="26" t="s">
        <v>389</v>
      </c>
      <c r="F398" s="26" t="s">
        <v>78</v>
      </c>
      <c r="G398" s="25"/>
    </row>
    <row r="399" spans="1:7" ht="33.75" hidden="1">
      <c r="A399" s="23" t="s">
        <v>341</v>
      </c>
      <c r="B399" s="152"/>
      <c r="C399" s="29" t="s">
        <v>21</v>
      </c>
      <c r="D399" s="29" t="s">
        <v>11</v>
      </c>
      <c r="E399" s="24" t="s">
        <v>374</v>
      </c>
      <c r="F399" s="24"/>
      <c r="G399" s="91">
        <f>SUM(G400)</f>
        <v>0</v>
      </c>
    </row>
    <row r="400" spans="1:7" ht="22.5" hidden="1">
      <c r="A400" s="21" t="s">
        <v>81</v>
      </c>
      <c r="B400" s="152"/>
      <c r="C400" s="30" t="s">
        <v>21</v>
      </c>
      <c r="D400" s="30" t="s">
        <v>11</v>
      </c>
      <c r="E400" s="26" t="s">
        <v>374</v>
      </c>
      <c r="F400" s="26" t="s">
        <v>78</v>
      </c>
      <c r="G400" s="25"/>
    </row>
    <row r="401" spans="1:7" ht="56.25" hidden="1">
      <c r="A401" s="27" t="s">
        <v>167</v>
      </c>
      <c r="B401" s="152"/>
      <c r="C401" s="29" t="s">
        <v>21</v>
      </c>
      <c r="D401" s="29" t="s">
        <v>11</v>
      </c>
      <c r="E401" s="24" t="s">
        <v>168</v>
      </c>
      <c r="F401" s="24"/>
      <c r="G401" s="91">
        <f>SUM(G402)</f>
        <v>0</v>
      </c>
    </row>
    <row r="402" spans="1:7" ht="22.5" hidden="1">
      <c r="A402" s="21" t="s">
        <v>81</v>
      </c>
      <c r="B402" s="152"/>
      <c r="C402" s="30" t="s">
        <v>21</v>
      </c>
      <c r="D402" s="30" t="s">
        <v>11</v>
      </c>
      <c r="E402" s="26" t="s">
        <v>168</v>
      </c>
      <c r="F402" s="26" t="s">
        <v>78</v>
      </c>
      <c r="G402" s="25">
        <v>0</v>
      </c>
    </row>
    <row r="403" spans="1:7" ht="56.25">
      <c r="A403" s="27" t="s">
        <v>255</v>
      </c>
      <c r="B403" s="152"/>
      <c r="C403" s="29" t="s">
        <v>21</v>
      </c>
      <c r="D403" s="29" t="s">
        <v>11</v>
      </c>
      <c r="E403" s="24" t="s">
        <v>169</v>
      </c>
      <c r="F403" s="26"/>
      <c r="G403" s="91">
        <f>SUM(G404)</f>
        <v>14098.6</v>
      </c>
    </row>
    <row r="404" spans="1:7" ht="22.5">
      <c r="A404" s="21" t="s">
        <v>81</v>
      </c>
      <c r="B404" s="171"/>
      <c r="C404" s="30" t="s">
        <v>21</v>
      </c>
      <c r="D404" s="30" t="s">
        <v>11</v>
      </c>
      <c r="E404" s="26" t="s">
        <v>169</v>
      </c>
      <c r="F404" s="26" t="s">
        <v>78</v>
      </c>
      <c r="G404" s="25">
        <v>14098.6</v>
      </c>
    </row>
    <row r="405" spans="1:7" ht="22.5" hidden="1">
      <c r="A405" s="23" t="s">
        <v>170</v>
      </c>
      <c r="B405" s="152"/>
      <c r="C405" s="29" t="s">
        <v>21</v>
      </c>
      <c r="D405" s="29" t="s">
        <v>11</v>
      </c>
      <c r="E405" s="24" t="s">
        <v>171</v>
      </c>
      <c r="F405" s="26"/>
      <c r="G405" s="91">
        <f>SUM(G406)</f>
        <v>0</v>
      </c>
    </row>
    <row r="406" spans="1:7" ht="22.5" hidden="1">
      <c r="A406" s="21" t="s">
        <v>81</v>
      </c>
      <c r="B406" s="152"/>
      <c r="C406" s="30" t="s">
        <v>21</v>
      </c>
      <c r="D406" s="30" t="s">
        <v>11</v>
      </c>
      <c r="E406" s="26" t="s">
        <v>171</v>
      </c>
      <c r="F406" s="26" t="s">
        <v>78</v>
      </c>
      <c r="G406" s="25">
        <v>0</v>
      </c>
    </row>
    <row r="407" spans="1:7" ht="22.5" hidden="1">
      <c r="A407" s="27" t="s">
        <v>348</v>
      </c>
      <c r="B407" s="152"/>
      <c r="C407" s="29" t="s">
        <v>21</v>
      </c>
      <c r="D407" s="29" t="s">
        <v>11</v>
      </c>
      <c r="E407" s="24" t="s">
        <v>185</v>
      </c>
      <c r="F407" s="24"/>
      <c r="G407" s="91">
        <f>SUM(G408)</f>
        <v>0</v>
      </c>
    </row>
    <row r="408" spans="1:7" ht="22.5" hidden="1">
      <c r="A408" s="27" t="s">
        <v>182</v>
      </c>
      <c r="B408" s="152"/>
      <c r="C408" s="29" t="s">
        <v>21</v>
      </c>
      <c r="D408" s="29" t="s">
        <v>11</v>
      </c>
      <c r="E408" s="24" t="s">
        <v>186</v>
      </c>
      <c r="F408" s="24"/>
      <c r="G408" s="91">
        <f>SUM(G409)</f>
        <v>0</v>
      </c>
    </row>
    <row r="409" spans="1:7" ht="22.5" hidden="1">
      <c r="A409" s="27" t="s">
        <v>202</v>
      </c>
      <c r="B409" s="152"/>
      <c r="C409" s="29" t="s">
        <v>21</v>
      </c>
      <c r="D409" s="29" t="s">
        <v>11</v>
      </c>
      <c r="E409" s="24" t="s">
        <v>204</v>
      </c>
      <c r="F409" s="24"/>
      <c r="G409" s="91">
        <f>SUM(G410)</f>
        <v>0</v>
      </c>
    </row>
    <row r="410" spans="1:7" ht="33.75" hidden="1">
      <c r="A410" s="27" t="s">
        <v>256</v>
      </c>
      <c r="B410" s="152"/>
      <c r="C410" s="29" t="s">
        <v>21</v>
      </c>
      <c r="D410" s="29" t="s">
        <v>11</v>
      </c>
      <c r="E410" s="24" t="s">
        <v>250</v>
      </c>
      <c r="F410" s="24"/>
      <c r="G410" s="91">
        <f>SUM(G411)</f>
        <v>0</v>
      </c>
    </row>
    <row r="411" spans="1:7" ht="22.5" hidden="1">
      <c r="A411" s="21" t="s">
        <v>81</v>
      </c>
      <c r="B411" s="152"/>
      <c r="C411" s="30" t="s">
        <v>21</v>
      </c>
      <c r="D411" s="30" t="s">
        <v>11</v>
      </c>
      <c r="E411" s="26" t="s">
        <v>250</v>
      </c>
      <c r="F411" s="26" t="s">
        <v>78</v>
      </c>
      <c r="G411" s="25">
        <v>0</v>
      </c>
    </row>
    <row r="412" spans="1:7">
      <c r="A412" s="48" t="s">
        <v>23</v>
      </c>
      <c r="B412" s="152"/>
      <c r="C412" s="98" t="s">
        <v>21</v>
      </c>
      <c r="D412" s="98" t="s">
        <v>24</v>
      </c>
      <c r="E412" s="98"/>
      <c r="F412" s="98"/>
      <c r="G412" s="91">
        <f>SUM(G413,G439)</f>
        <v>51707.299999999996</v>
      </c>
    </row>
    <row r="413" spans="1:7" ht="22.5">
      <c r="A413" s="27" t="s">
        <v>346</v>
      </c>
      <c r="B413" s="152"/>
      <c r="C413" s="29" t="s">
        <v>21</v>
      </c>
      <c r="D413" s="29" t="s">
        <v>24</v>
      </c>
      <c r="E413" s="24" t="s">
        <v>135</v>
      </c>
      <c r="F413" s="24"/>
      <c r="G413" s="91">
        <f>SUM(G414)</f>
        <v>51343.7</v>
      </c>
    </row>
    <row r="414" spans="1:7" ht="22.5">
      <c r="A414" s="23" t="s">
        <v>161</v>
      </c>
      <c r="B414" s="152"/>
      <c r="C414" s="29" t="s">
        <v>21</v>
      </c>
      <c r="D414" s="29" t="s">
        <v>24</v>
      </c>
      <c r="E414" s="24" t="s">
        <v>164</v>
      </c>
      <c r="F414" s="24"/>
      <c r="G414" s="91">
        <f>SUM(G415,G436)</f>
        <v>51343.7</v>
      </c>
    </row>
    <row r="415" spans="1:7">
      <c r="A415" s="27" t="s">
        <v>172</v>
      </c>
      <c r="B415" s="152"/>
      <c r="C415" s="29" t="s">
        <v>21</v>
      </c>
      <c r="D415" s="29" t="s">
        <v>24</v>
      </c>
      <c r="E415" s="24" t="s">
        <v>173</v>
      </c>
      <c r="F415" s="24"/>
      <c r="G415" s="91">
        <f>SUM(G416,G420,G424,G426,G430,G432,G434,G422,G428,G418)</f>
        <v>49813.2</v>
      </c>
    </row>
    <row r="416" spans="1:7">
      <c r="A416" s="27" t="s">
        <v>163</v>
      </c>
      <c r="B416" s="152"/>
      <c r="C416" s="29" t="s">
        <v>21</v>
      </c>
      <c r="D416" s="29" t="s">
        <v>24</v>
      </c>
      <c r="E416" s="24" t="s">
        <v>174</v>
      </c>
      <c r="F416" s="24"/>
      <c r="G416" s="91">
        <f>SUM(G417)</f>
        <v>14247.2</v>
      </c>
    </row>
    <row r="417" spans="1:7" ht="22.5">
      <c r="A417" s="21" t="s">
        <v>81</v>
      </c>
      <c r="B417" s="152"/>
      <c r="C417" s="30" t="s">
        <v>21</v>
      </c>
      <c r="D417" s="30" t="s">
        <v>24</v>
      </c>
      <c r="E417" s="26" t="s">
        <v>174</v>
      </c>
      <c r="F417" s="26" t="s">
        <v>78</v>
      </c>
      <c r="G417" s="25">
        <v>14247.2</v>
      </c>
    </row>
    <row r="418" spans="1:7">
      <c r="A418" s="23" t="s">
        <v>360</v>
      </c>
      <c r="B418" s="152"/>
      <c r="C418" s="29" t="s">
        <v>21</v>
      </c>
      <c r="D418" s="29" t="s">
        <v>24</v>
      </c>
      <c r="E418" s="24" t="s">
        <v>359</v>
      </c>
      <c r="F418" s="24"/>
      <c r="G418" s="91">
        <f>SUM(G419)</f>
        <v>78.5</v>
      </c>
    </row>
    <row r="419" spans="1:7" ht="22.5">
      <c r="A419" s="21" t="s">
        <v>81</v>
      </c>
      <c r="B419" s="152"/>
      <c r="C419" s="30" t="s">
        <v>21</v>
      </c>
      <c r="D419" s="30" t="s">
        <v>24</v>
      </c>
      <c r="E419" s="26" t="s">
        <v>359</v>
      </c>
      <c r="F419" s="26" t="s">
        <v>78</v>
      </c>
      <c r="G419" s="25">
        <v>78.5</v>
      </c>
    </row>
    <row r="420" spans="1:7" ht="22.5" hidden="1">
      <c r="A420" s="23" t="s">
        <v>469</v>
      </c>
      <c r="B420" s="152"/>
      <c r="C420" s="29" t="s">
        <v>21</v>
      </c>
      <c r="D420" s="29" t="s">
        <v>24</v>
      </c>
      <c r="E420" s="24" t="s">
        <v>468</v>
      </c>
      <c r="F420" s="24"/>
      <c r="G420" s="91">
        <f>SUM(G421)</f>
        <v>0</v>
      </c>
    </row>
    <row r="421" spans="1:7" ht="22.5" hidden="1">
      <c r="A421" s="21" t="s">
        <v>81</v>
      </c>
      <c r="B421" s="152"/>
      <c r="C421" s="30" t="s">
        <v>21</v>
      </c>
      <c r="D421" s="30" t="s">
        <v>24</v>
      </c>
      <c r="E421" s="26" t="s">
        <v>468</v>
      </c>
      <c r="F421" s="26" t="s">
        <v>78</v>
      </c>
      <c r="G421" s="25">
        <v>0</v>
      </c>
    </row>
    <row r="422" spans="1:7" ht="0.75" customHeight="1">
      <c r="A422" s="23" t="s">
        <v>341</v>
      </c>
      <c r="B422" s="152"/>
      <c r="C422" s="29" t="s">
        <v>21</v>
      </c>
      <c r="D422" s="29" t="s">
        <v>24</v>
      </c>
      <c r="E422" s="24" t="s">
        <v>337</v>
      </c>
      <c r="F422" s="24"/>
      <c r="G422" s="91">
        <f>SUM(G423)</f>
        <v>0</v>
      </c>
    </row>
    <row r="423" spans="1:7" ht="22.5" hidden="1">
      <c r="A423" s="21" t="s">
        <v>81</v>
      </c>
      <c r="B423" s="152"/>
      <c r="C423" s="30" t="s">
        <v>21</v>
      </c>
      <c r="D423" s="30" t="s">
        <v>24</v>
      </c>
      <c r="E423" s="26" t="s">
        <v>337</v>
      </c>
      <c r="F423" s="26" t="s">
        <v>78</v>
      </c>
      <c r="G423" s="25"/>
    </row>
    <row r="424" spans="1:7" ht="22.5">
      <c r="A424" s="27" t="s">
        <v>324</v>
      </c>
      <c r="B424" s="152"/>
      <c r="C424" s="29" t="s">
        <v>21</v>
      </c>
      <c r="D424" s="29" t="s">
        <v>24</v>
      </c>
      <c r="E424" s="29" t="s">
        <v>175</v>
      </c>
      <c r="F424" s="29"/>
      <c r="G424" s="91">
        <f>SUM(G425)</f>
        <v>685.3</v>
      </c>
    </row>
    <row r="425" spans="1:7" ht="22.5">
      <c r="A425" s="21" t="s">
        <v>81</v>
      </c>
      <c r="B425" s="152"/>
      <c r="C425" s="30" t="s">
        <v>21</v>
      </c>
      <c r="D425" s="30" t="s">
        <v>24</v>
      </c>
      <c r="E425" s="30" t="s">
        <v>175</v>
      </c>
      <c r="F425" s="26" t="s">
        <v>78</v>
      </c>
      <c r="G425" s="25">
        <v>685.3</v>
      </c>
    </row>
    <row r="426" spans="1:7" ht="22.5">
      <c r="A426" s="23" t="s">
        <v>241</v>
      </c>
      <c r="B426" s="152"/>
      <c r="C426" s="29" t="s">
        <v>21</v>
      </c>
      <c r="D426" s="29" t="s">
        <v>24</v>
      </c>
      <c r="E426" s="29" t="s">
        <v>288</v>
      </c>
      <c r="F426" s="26"/>
      <c r="G426" s="91">
        <f>SUM(G427)</f>
        <v>600</v>
      </c>
    </row>
    <row r="427" spans="1:7" ht="22.5">
      <c r="A427" s="21" t="s">
        <v>81</v>
      </c>
      <c r="B427" s="152"/>
      <c r="C427" s="30" t="s">
        <v>21</v>
      </c>
      <c r="D427" s="30" t="s">
        <v>24</v>
      </c>
      <c r="E427" s="30" t="s">
        <v>288</v>
      </c>
      <c r="F427" s="26" t="s">
        <v>78</v>
      </c>
      <c r="G427" s="25">
        <v>600</v>
      </c>
    </row>
    <row r="428" spans="1:7" ht="33.75">
      <c r="A428" s="23" t="s">
        <v>338</v>
      </c>
      <c r="B428" s="152"/>
      <c r="C428" s="29" t="s">
        <v>21</v>
      </c>
      <c r="D428" s="29" t="s">
        <v>24</v>
      </c>
      <c r="E428" s="29" t="s">
        <v>339</v>
      </c>
      <c r="F428" s="26"/>
      <c r="G428" s="91">
        <f>SUM(G429)</f>
        <v>1449.2</v>
      </c>
    </row>
    <row r="429" spans="1:7" ht="22.5">
      <c r="A429" s="21" t="s">
        <v>81</v>
      </c>
      <c r="B429" s="152"/>
      <c r="C429" s="30" t="s">
        <v>21</v>
      </c>
      <c r="D429" s="30" t="s">
        <v>24</v>
      </c>
      <c r="E429" s="30" t="s">
        <v>339</v>
      </c>
      <c r="F429" s="26" t="s">
        <v>78</v>
      </c>
      <c r="G429" s="25">
        <v>1449.2</v>
      </c>
    </row>
    <row r="430" spans="1:7" ht="56.25">
      <c r="A430" s="27" t="s">
        <v>255</v>
      </c>
      <c r="B430" s="152"/>
      <c r="C430" s="29" t="s">
        <v>21</v>
      </c>
      <c r="D430" s="29" t="s">
        <v>24</v>
      </c>
      <c r="E430" s="24" t="s">
        <v>176</v>
      </c>
      <c r="F430" s="24"/>
      <c r="G430" s="91">
        <f>SUM(G431)</f>
        <v>29614</v>
      </c>
    </row>
    <row r="431" spans="1:7" ht="22.5">
      <c r="A431" s="21" t="s">
        <v>81</v>
      </c>
      <c r="B431" s="152"/>
      <c r="C431" s="30" t="s">
        <v>21</v>
      </c>
      <c r="D431" s="30" t="s">
        <v>24</v>
      </c>
      <c r="E431" s="26" t="s">
        <v>176</v>
      </c>
      <c r="F431" s="26" t="s">
        <v>78</v>
      </c>
      <c r="G431" s="25">
        <v>29614</v>
      </c>
    </row>
    <row r="432" spans="1:7" ht="22.5">
      <c r="A432" s="27" t="s">
        <v>177</v>
      </c>
      <c r="B432" s="152"/>
      <c r="C432" s="29" t="s">
        <v>21</v>
      </c>
      <c r="D432" s="29" t="s">
        <v>24</v>
      </c>
      <c r="E432" s="24" t="s">
        <v>178</v>
      </c>
      <c r="F432" s="24"/>
      <c r="G432" s="91">
        <f>SUM(G433)</f>
        <v>297.39999999999998</v>
      </c>
    </row>
    <row r="433" spans="1:7" ht="22.5">
      <c r="A433" s="21" t="s">
        <v>81</v>
      </c>
      <c r="B433" s="152"/>
      <c r="C433" s="30" t="s">
        <v>21</v>
      </c>
      <c r="D433" s="30" t="s">
        <v>24</v>
      </c>
      <c r="E433" s="26" t="s">
        <v>178</v>
      </c>
      <c r="F433" s="26" t="s">
        <v>78</v>
      </c>
      <c r="G433" s="25">
        <v>297.39999999999998</v>
      </c>
    </row>
    <row r="434" spans="1:7" ht="22.5">
      <c r="A434" s="27" t="s">
        <v>329</v>
      </c>
      <c r="B434" s="152"/>
      <c r="C434" s="29" t="s">
        <v>21</v>
      </c>
      <c r="D434" s="29" t="s">
        <v>24</v>
      </c>
      <c r="E434" s="24" t="s">
        <v>375</v>
      </c>
      <c r="F434" s="24"/>
      <c r="G434" s="91">
        <f>SUM(G435)</f>
        <v>2841.6</v>
      </c>
    </row>
    <row r="435" spans="1:7" ht="22.5">
      <c r="A435" s="21" t="s">
        <v>81</v>
      </c>
      <c r="B435" s="152"/>
      <c r="C435" s="30" t="s">
        <v>21</v>
      </c>
      <c r="D435" s="30" t="s">
        <v>24</v>
      </c>
      <c r="E435" s="26" t="s">
        <v>375</v>
      </c>
      <c r="F435" s="26" t="s">
        <v>78</v>
      </c>
      <c r="G435" s="25">
        <v>2841.6</v>
      </c>
    </row>
    <row r="436" spans="1:7">
      <c r="A436" s="23" t="s">
        <v>381</v>
      </c>
      <c r="B436" s="152"/>
      <c r="C436" s="29" t="s">
        <v>21</v>
      </c>
      <c r="D436" s="29" t="s">
        <v>24</v>
      </c>
      <c r="E436" s="24" t="s">
        <v>382</v>
      </c>
      <c r="F436" s="26"/>
      <c r="G436" s="91">
        <f>SUM(G437)</f>
        <v>1530.5</v>
      </c>
    </row>
    <row r="437" spans="1:7" ht="22.5">
      <c r="A437" s="23" t="s">
        <v>435</v>
      </c>
      <c r="B437" s="152"/>
      <c r="C437" s="29" t="s">
        <v>21</v>
      </c>
      <c r="D437" s="29" t="s">
        <v>24</v>
      </c>
      <c r="E437" s="24" t="s">
        <v>436</v>
      </c>
      <c r="F437" s="24"/>
      <c r="G437" s="91">
        <f>SUM(G438)</f>
        <v>1530.5</v>
      </c>
    </row>
    <row r="438" spans="1:7" ht="22.5">
      <c r="A438" s="21" t="s">
        <v>81</v>
      </c>
      <c r="B438" s="152"/>
      <c r="C438" s="30" t="s">
        <v>21</v>
      </c>
      <c r="D438" s="30" t="s">
        <v>24</v>
      </c>
      <c r="E438" s="26" t="s">
        <v>436</v>
      </c>
      <c r="F438" s="26" t="s">
        <v>78</v>
      </c>
      <c r="G438" s="25">
        <v>1530.5</v>
      </c>
    </row>
    <row r="439" spans="1:7" ht="22.5">
      <c r="A439" s="27" t="s">
        <v>348</v>
      </c>
      <c r="B439" s="152"/>
      <c r="C439" s="29" t="s">
        <v>21</v>
      </c>
      <c r="D439" s="29" t="s">
        <v>24</v>
      </c>
      <c r="E439" s="24" t="s">
        <v>185</v>
      </c>
      <c r="F439" s="24"/>
      <c r="G439" s="91">
        <f>SUM(G440)</f>
        <v>363.6</v>
      </c>
    </row>
    <row r="440" spans="1:7" ht="22.5">
      <c r="A440" s="27" t="s">
        <v>182</v>
      </c>
      <c r="B440" s="152"/>
      <c r="C440" s="29" t="s">
        <v>21</v>
      </c>
      <c r="D440" s="29" t="s">
        <v>24</v>
      </c>
      <c r="E440" s="24" t="s">
        <v>186</v>
      </c>
      <c r="F440" s="24"/>
      <c r="G440" s="91">
        <f>SUM(G441,G444)</f>
        <v>363.6</v>
      </c>
    </row>
    <row r="441" spans="1:7" ht="22.5">
      <c r="A441" s="27" t="s">
        <v>202</v>
      </c>
      <c r="B441" s="152"/>
      <c r="C441" s="29" t="s">
        <v>21</v>
      </c>
      <c r="D441" s="29" t="s">
        <v>24</v>
      </c>
      <c r="E441" s="24" t="s">
        <v>204</v>
      </c>
      <c r="F441" s="24"/>
      <c r="G441" s="91">
        <f>SUM(G442)</f>
        <v>30</v>
      </c>
    </row>
    <row r="442" spans="1:7" ht="33.75">
      <c r="A442" s="27" t="s">
        <v>256</v>
      </c>
      <c r="B442" s="152"/>
      <c r="C442" s="29" t="s">
        <v>21</v>
      </c>
      <c r="D442" s="29" t="s">
        <v>24</v>
      </c>
      <c r="E442" s="24" t="s">
        <v>250</v>
      </c>
      <c r="F442" s="24"/>
      <c r="G442" s="91">
        <f>SUM(G443)</f>
        <v>30</v>
      </c>
    </row>
    <row r="443" spans="1:7" ht="22.5">
      <c r="A443" s="21" t="s">
        <v>81</v>
      </c>
      <c r="B443" s="152"/>
      <c r="C443" s="30" t="s">
        <v>21</v>
      </c>
      <c r="D443" s="30" t="s">
        <v>24</v>
      </c>
      <c r="E443" s="26" t="s">
        <v>250</v>
      </c>
      <c r="F443" s="26" t="s">
        <v>78</v>
      </c>
      <c r="G443" s="25">
        <v>30</v>
      </c>
    </row>
    <row r="444" spans="1:7" ht="22.5">
      <c r="A444" s="27" t="s">
        <v>183</v>
      </c>
      <c r="B444" s="152"/>
      <c r="C444" s="29" t="s">
        <v>21</v>
      </c>
      <c r="D444" s="29" t="s">
        <v>24</v>
      </c>
      <c r="E444" s="24" t="s">
        <v>187</v>
      </c>
      <c r="F444" s="24"/>
      <c r="G444" s="91">
        <f>SUM(G445)</f>
        <v>333.6</v>
      </c>
    </row>
    <row r="445" spans="1:7" ht="22.5">
      <c r="A445" s="27" t="s">
        <v>184</v>
      </c>
      <c r="B445" s="152"/>
      <c r="C445" s="29" t="s">
        <v>21</v>
      </c>
      <c r="D445" s="29" t="s">
        <v>24</v>
      </c>
      <c r="E445" s="24" t="s">
        <v>188</v>
      </c>
      <c r="F445" s="24"/>
      <c r="G445" s="91">
        <f>SUM(G446)</f>
        <v>333.6</v>
      </c>
    </row>
    <row r="446" spans="1:7" ht="22.5">
      <c r="A446" s="21" t="s">
        <v>81</v>
      </c>
      <c r="B446" s="152"/>
      <c r="C446" s="30" t="s">
        <v>21</v>
      </c>
      <c r="D446" s="30" t="s">
        <v>24</v>
      </c>
      <c r="E446" s="26" t="s">
        <v>188</v>
      </c>
      <c r="F446" s="26" t="s">
        <v>78</v>
      </c>
      <c r="G446" s="25">
        <v>333.6</v>
      </c>
    </row>
    <row r="447" spans="1:7" ht="15.75" customHeight="1">
      <c r="A447" s="49" t="s">
        <v>251</v>
      </c>
      <c r="B447" s="152"/>
      <c r="C447" s="88" t="s">
        <v>21</v>
      </c>
      <c r="D447" s="88" t="s">
        <v>13</v>
      </c>
      <c r="E447" s="26"/>
      <c r="F447" s="26"/>
      <c r="G447" s="91">
        <f>SUM(G448)</f>
        <v>14899.6</v>
      </c>
    </row>
    <row r="448" spans="1:7" ht="22.5">
      <c r="A448" s="27" t="s">
        <v>345</v>
      </c>
      <c r="B448" s="152"/>
      <c r="C448" s="29" t="s">
        <v>21</v>
      </c>
      <c r="D448" s="29" t="s">
        <v>13</v>
      </c>
      <c r="E448" s="24" t="s">
        <v>135</v>
      </c>
      <c r="F448" s="26"/>
      <c r="G448" s="91">
        <f>SUM(G449)</f>
        <v>14899.6</v>
      </c>
    </row>
    <row r="449" spans="1:7" ht="22.5">
      <c r="A449" s="23" t="s">
        <v>161</v>
      </c>
      <c r="B449" s="152"/>
      <c r="C449" s="29" t="s">
        <v>21</v>
      </c>
      <c r="D449" s="29" t="s">
        <v>13</v>
      </c>
      <c r="E449" s="24" t="s">
        <v>164</v>
      </c>
      <c r="F449" s="26"/>
      <c r="G449" s="91">
        <f>SUM(G450,G467)</f>
        <v>14899.6</v>
      </c>
    </row>
    <row r="450" spans="1:7">
      <c r="A450" s="23" t="s">
        <v>179</v>
      </c>
      <c r="B450" s="152"/>
      <c r="C450" s="29" t="s">
        <v>21</v>
      </c>
      <c r="D450" s="29" t="s">
        <v>13</v>
      </c>
      <c r="E450" s="24" t="s">
        <v>180</v>
      </c>
      <c r="F450" s="24"/>
      <c r="G450" s="91">
        <f>SUM(G451,G453,G455,G457,G465,G459,G461,G463)</f>
        <v>14899.6</v>
      </c>
    </row>
    <row r="451" spans="1:7">
      <c r="A451" s="23" t="s">
        <v>163</v>
      </c>
      <c r="B451" s="152"/>
      <c r="C451" s="29" t="s">
        <v>21</v>
      </c>
      <c r="D451" s="29" t="s">
        <v>13</v>
      </c>
      <c r="E451" s="24" t="s">
        <v>181</v>
      </c>
      <c r="F451" s="24"/>
      <c r="G451" s="91">
        <f>SUM(G452)</f>
        <v>11088.6</v>
      </c>
    </row>
    <row r="452" spans="1:7" ht="22.5">
      <c r="A452" s="21" t="s">
        <v>81</v>
      </c>
      <c r="B452" s="152"/>
      <c r="C452" s="30" t="s">
        <v>21</v>
      </c>
      <c r="D452" s="30" t="s">
        <v>13</v>
      </c>
      <c r="E452" s="26" t="s">
        <v>181</v>
      </c>
      <c r="F452" s="26" t="s">
        <v>78</v>
      </c>
      <c r="G452" s="25">
        <v>11088.6</v>
      </c>
    </row>
    <row r="453" spans="1:7" ht="0.75" customHeight="1">
      <c r="A453" s="23" t="s">
        <v>330</v>
      </c>
      <c r="B453" s="152"/>
      <c r="C453" s="29" t="s">
        <v>21</v>
      </c>
      <c r="D453" s="29" t="s">
        <v>13</v>
      </c>
      <c r="E453" s="24" t="s">
        <v>332</v>
      </c>
      <c r="F453" s="24"/>
      <c r="G453" s="91">
        <f>SUM(G454)</f>
        <v>0</v>
      </c>
    </row>
    <row r="454" spans="1:7" ht="22.5" hidden="1">
      <c r="A454" s="21" t="s">
        <v>81</v>
      </c>
      <c r="B454" s="152"/>
      <c r="C454" s="30" t="s">
        <v>21</v>
      </c>
      <c r="D454" s="30" t="s">
        <v>13</v>
      </c>
      <c r="E454" s="26" t="s">
        <v>332</v>
      </c>
      <c r="F454" s="26" t="s">
        <v>78</v>
      </c>
      <c r="G454" s="25">
        <v>0</v>
      </c>
    </row>
    <row r="455" spans="1:7">
      <c r="A455" s="23" t="s">
        <v>294</v>
      </c>
      <c r="B455" s="152"/>
      <c r="C455" s="29" t="s">
        <v>21</v>
      </c>
      <c r="D455" s="29" t="s">
        <v>13</v>
      </c>
      <c r="E455" s="24" t="s">
        <v>295</v>
      </c>
      <c r="F455" s="24"/>
      <c r="G455" s="91">
        <f>SUM(G456)</f>
        <v>12.4</v>
      </c>
    </row>
    <row r="456" spans="1:7" ht="22.5">
      <c r="A456" s="21" t="s">
        <v>81</v>
      </c>
      <c r="B456" s="152"/>
      <c r="C456" s="30" t="s">
        <v>21</v>
      </c>
      <c r="D456" s="30" t="s">
        <v>13</v>
      </c>
      <c r="E456" s="26" t="s">
        <v>295</v>
      </c>
      <c r="F456" s="26" t="s">
        <v>78</v>
      </c>
      <c r="G456" s="25">
        <v>12.4</v>
      </c>
    </row>
    <row r="457" spans="1:7">
      <c r="A457" s="23" t="s">
        <v>258</v>
      </c>
      <c r="B457" s="152"/>
      <c r="C457" s="29" t="s">
        <v>21</v>
      </c>
      <c r="D457" s="29" t="s">
        <v>13</v>
      </c>
      <c r="E457" s="24" t="s">
        <v>269</v>
      </c>
      <c r="F457" s="24"/>
      <c r="G457" s="91">
        <f>SUM(G458)</f>
        <v>507.2</v>
      </c>
    </row>
    <row r="458" spans="1:7" ht="22.5">
      <c r="A458" s="21" t="s">
        <v>81</v>
      </c>
      <c r="B458" s="152"/>
      <c r="C458" s="30" t="s">
        <v>21</v>
      </c>
      <c r="D458" s="30" t="s">
        <v>13</v>
      </c>
      <c r="E458" s="26" t="s">
        <v>269</v>
      </c>
      <c r="F458" s="26" t="s">
        <v>78</v>
      </c>
      <c r="G458" s="25">
        <v>507.2</v>
      </c>
    </row>
    <row r="459" spans="1:7" ht="33.75">
      <c r="A459" s="23" t="s">
        <v>341</v>
      </c>
      <c r="B459" s="152"/>
      <c r="C459" s="29" t="s">
        <v>21</v>
      </c>
      <c r="D459" s="29" t="s">
        <v>13</v>
      </c>
      <c r="E459" s="24" t="s">
        <v>340</v>
      </c>
      <c r="F459" s="24"/>
      <c r="G459" s="91">
        <f>SUM(G460)</f>
        <v>0</v>
      </c>
    </row>
    <row r="460" spans="1:7" ht="22.5">
      <c r="A460" s="21" t="s">
        <v>81</v>
      </c>
      <c r="B460" s="152"/>
      <c r="C460" s="30" t="s">
        <v>21</v>
      </c>
      <c r="D460" s="30" t="s">
        <v>13</v>
      </c>
      <c r="E460" s="26" t="s">
        <v>340</v>
      </c>
      <c r="F460" s="26" t="s">
        <v>78</v>
      </c>
      <c r="G460" s="25"/>
    </row>
    <row r="461" spans="1:7" ht="22.5">
      <c r="A461" s="23" t="s">
        <v>472</v>
      </c>
      <c r="B461" s="152"/>
      <c r="C461" s="29" t="s">
        <v>21</v>
      </c>
      <c r="D461" s="29" t="s">
        <v>13</v>
      </c>
      <c r="E461" s="24" t="s">
        <v>470</v>
      </c>
      <c r="F461" s="24"/>
      <c r="G461" s="91">
        <f>SUM(G462)</f>
        <v>1678.9</v>
      </c>
    </row>
    <row r="462" spans="1:7" ht="22.5">
      <c r="A462" s="21" t="s">
        <v>81</v>
      </c>
      <c r="B462" s="152"/>
      <c r="C462" s="30" t="s">
        <v>21</v>
      </c>
      <c r="D462" s="30" t="s">
        <v>13</v>
      </c>
      <c r="E462" s="26" t="s">
        <v>470</v>
      </c>
      <c r="F462" s="26" t="s">
        <v>78</v>
      </c>
      <c r="G462" s="25">
        <v>1678.9</v>
      </c>
    </row>
    <row r="463" spans="1:7" ht="22.5">
      <c r="A463" s="23" t="s">
        <v>474</v>
      </c>
      <c r="B463" s="152"/>
      <c r="C463" s="29" t="s">
        <v>21</v>
      </c>
      <c r="D463" s="29" t="s">
        <v>13</v>
      </c>
      <c r="E463" s="24" t="s">
        <v>471</v>
      </c>
      <c r="F463" s="24"/>
      <c r="G463" s="91">
        <f>SUM(G464)</f>
        <v>997.4</v>
      </c>
    </row>
    <row r="464" spans="1:7" ht="22.5">
      <c r="A464" s="21" t="s">
        <v>81</v>
      </c>
      <c r="B464" s="152"/>
      <c r="C464" s="30" t="s">
        <v>21</v>
      </c>
      <c r="D464" s="30" t="s">
        <v>13</v>
      </c>
      <c r="E464" s="26" t="s">
        <v>471</v>
      </c>
      <c r="F464" s="26" t="s">
        <v>78</v>
      </c>
      <c r="G464" s="25">
        <v>997.4</v>
      </c>
    </row>
    <row r="465" spans="1:7" ht="56.25">
      <c r="A465" s="27" t="s">
        <v>255</v>
      </c>
      <c r="B465" s="152"/>
      <c r="C465" s="29" t="s">
        <v>21</v>
      </c>
      <c r="D465" s="29" t="s">
        <v>13</v>
      </c>
      <c r="E465" s="24" t="s">
        <v>254</v>
      </c>
      <c r="F465" s="24"/>
      <c r="G465" s="91">
        <f>SUM(G466)</f>
        <v>615.1</v>
      </c>
    </row>
    <row r="466" spans="1:7" ht="22.5">
      <c r="A466" s="21" t="s">
        <v>81</v>
      </c>
      <c r="B466" s="152"/>
      <c r="C466" s="30" t="s">
        <v>21</v>
      </c>
      <c r="D466" s="30" t="s">
        <v>13</v>
      </c>
      <c r="E466" s="26" t="s">
        <v>254</v>
      </c>
      <c r="F466" s="26" t="s">
        <v>78</v>
      </c>
      <c r="G466" s="25">
        <v>615.1</v>
      </c>
    </row>
    <row r="467" spans="1:7">
      <c r="A467" s="23" t="s">
        <v>381</v>
      </c>
      <c r="B467" s="152"/>
      <c r="C467" s="29" t="s">
        <v>21</v>
      </c>
      <c r="D467" s="29" t="s">
        <v>13</v>
      </c>
      <c r="E467" s="24" t="s">
        <v>382</v>
      </c>
      <c r="F467" s="26"/>
      <c r="G467" s="91">
        <f>SUM(G468)</f>
        <v>0</v>
      </c>
    </row>
    <row r="468" spans="1:7" ht="22.5">
      <c r="A468" s="23" t="s">
        <v>383</v>
      </c>
      <c r="B468" s="152"/>
      <c r="C468" s="29" t="s">
        <v>21</v>
      </c>
      <c r="D468" s="29" t="s">
        <v>13</v>
      </c>
      <c r="E468" s="24" t="s">
        <v>384</v>
      </c>
      <c r="F468" s="24"/>
      <c r="G468" s="91">
        <f>SUM(G469)</f>
        <v>0</v>
      </c>
    </row>
    <row r="469" spans="1:7" ht="22.5">
      <c r="A469" s="21" t="s">
        <v>81</v>
      </c>
      <c r="B469" s="152"/>
      <c r="C469" s="30" t="s">
        <v>21</v>
      </c>
      <c r="D469" s="30" t="s">
        <v>13</v>
      </c>
      <c r="E469" s="26" t="s">
        <v>384</v>
      </c>
      <c r="F469" s="26" t="s">
        <v>78</v>
      </c>
      <c r="G469" s="25"/>
    </row>
    <row r="470" spans="1:7">
      <c r="A470" s="49" t="s">
        <v>26</v>
      </c>
      <c r="B470" s="152"/>
      <c r="C470" s="88" t="s">
        <v>21</v>
      </c>
      <c r="D470" s="88" t="s">
        <v>21</v>
      </c>
      <c r="E470" s="26"/>
      <c r="F470" s="26"/>
      <c r="G470" s="91">
        <f>SUM(G471)</f>
        <v>0</v>
      </c>
    </row>
    <row r="471" spans="1:7" ht="22.5">
      <c r="A471" s="27" t="s">
        <v>345</v>
      </c>
      <c r="B471" s="152"/>
      <c r="C471" s="29" t="s">
        <v>21</v>
      </c>
      <c r="D471" s="29" t="s">
        <v>21</v>
      </c>
      <c r="E471" s="24" t="s">
        <v>135</v>
      </c>
      <c r="F471" s="26"/>
      <c r="G471" s="91">
        <f>SUM(G472)</f>
        <v>0</v>
      </c>
    </row>
    <row r="472" spans="1:7">
      <c r="A472" s="23" t="s">
        <v>189</v>
      </c>
      <c r="B472" s="152"/>
      <c r="C472" s="29" t="s">
        <v>21</v>
      </c>
      <c r="D472" s="29" t="s">
        <v>21</v>
      </c>
      <c r="E472" s="24" t="s">
        <v>136</v>
      </c>
      <c r="F472" s="26"/>
      <c r="G472" s="91">
        <f>SUM(G473,G476,G479)</f>
        <v>0</v>
      </c>
    </row>
    <row r="473" spans="1:7">
      <c r="A473" s="21" t="s">
        <v>321</v>
      </c>
      <c r="B473" s="152"/>
      <c r="C473" s="29" t="s">
        <v>21</v>
      </c>
      <c r="D473" s="29" t="s">
        <v>21</v>
      </c>
      <c r="E473" s="33" t="s">
        <v>319</v>
      </c>
      <c r="F473" s="34"/>
      <c r="G473" s="66">
        <f>SUM(G474)</f>
        <v>0</v>
      </c>
    </row>
    <row r="474" spans="1:7">
      <c r="A474" s="23" t="s">
        <v>322</v>
      </c>
      <c r="B474" s="152"/>
      <c r="C474" s="29" t="s">
        <v>21</v>
      </c>
      <c r="D474" s="29" t="s">
        <v>21</v>
      </c>
      <c r="E474" s="33" t="s">
        <v>320</v>
      </c>
      <c r="F474" s="34"/>
      <c r="G474" s="66">
        <f>SUM(G475)</f>
        <v>0</v>
      </c>
    </row>
    <row r="475" spans="1:7" ht="22.5">
      <c r="A475" s="21" t="s">
        <v>81</v>
      </c>
      <c r="B475" s="152"/>
      <c r="C475" s="30" t="s">
        <v>21</v>
      </c>
      <c r="D475" s="30" t="s">
        <v>21</v>
      </c>
      <c r="E475" s="34" t="s">
        <v>320</v>
      </c>
      <c r="F475" s="34" t="s">
        <v>78</v>
      </c>
      <c r="G475" s="32">
        <v>0</v>
      </c>
    </row>
    <row r="476" spans="1:7">
      <c r="A476" s="21" t="s">
        <v>134</v>
      </c>
      <c r="B476" s="152"/>
      <c r="C476" s="29" t="s">
        <v>21</v>
      </c>
      <c r="D476" s="29" t="s">
        <v>21</v>
      </c>
      <c r="E476" s="33" t="s">
        <v>137</v>
      </c>
      <c r="F476" s="34"/>
      <c r="G476" s="66">
        <f>SUM(G477)</f>
        <v>0</v>
      </c>
    </row>
    <row r="477" spans="1:7">
      <c r="A477" s="23" t="s">
        <v>277</v>
      </c>
      <c r="B477" s="152"/>
      <c r="C477" s="29" t="s">
        <v>21</v>
      </c>
      <c r="D477" s="29" t="s">
        <v>21</v>
      </c>
      <c r="E477" s="33" t="s">
        <v>278</v>
      </c>
      <c r="F477" s="34"/>
      <c r="G477" s="66">
        <f>SUM(G478)</f>
        <v>0</v>
      </c>
    </row>
    <row r="478" spans="1:7" ht="22.5">
      <c r="A478" s="21" t="s">
        <v>81</v>
      </c>
      <c r="B478" s="152"/>
      <c r="C478" s="30" t="s">
        <v>21</v>
      </c>
      <c r="D478" s="30" t="s">
        <v>21</v>
      </c>
      <c r="E478" s="34" t="s">
        <v>278</v>
      </c>
      <c r="F478" s="34" t="s">
        <v>78</v>
      </c>
      <c r="G478" s="32"/>
    </row>
    <row r="479" spans="1:7" ht="22.5">
      <c r="A479" s="23" t="s">
        <v>279</v>
      </c>
      <c r="B479" s="152"/>
      <c r="C479" s="29" t="s">
        <v>21</v>
      </c>
      <c r="D479" s="29" t="s">
        <v>21</v>
      </c>
      <c r="E479" s="24" t="s">
        <v>280</v>
      </c>
      <c r="F479" s="26"/>
      <c r="G479" s="91">
        <f>SUM(G480)</f>
        <v>0</v>
      </c>
    </row>
    <row r="480" spans="1:7">
      <c r="A480" s="23" t="s">
        <v>281</v>
      </c>
      <c r="B480" s="152"/>
      <c r="C480" s="29" t="s">
        <v>21</v>
      </c>
      <c r="D480" s="29" t="s">
        <v>21</v>
      </c>
      <c r="E480" s="24" t="s">
        <v>282</v>
      </c>
      <c r="F480" s="26"/>
      <c r="G480" s="91">
        <f>SUM(G481)</f>
        <v>0</v>
      </c>
    </row>
    <row r="481" spans="1:7" ht="22.5">
      <c r="A481" s="21" t="s">
        <v>81</v>
      </c>
      <c r="B481" s="152"/>
      <c r="C481" s="30" t="s">
        <v>21</v>
      </c>
      <c r="D481" s="30" t="s">
        <v>21</v>
      </c>
      <c r="E481" s="24" t="s">
        <v>282</v>
      </c>
      <c r="F481" s="26" t="s">
        <v>78</v>
      </c>
      <c r="G481" s="25">
        <v>0</v>
      </c>
    </row>
    <row r="482" spans="1:7">
      <c r="A482" s="48" t="s">
        <v>27</v>
      </c>
      <c r="B482" s="152"/>
      <c r="C482" s="31" t="s">
        <v>21</v>
      </c>
      <c r="D482" s="31" t="s">
        <v>28</v>
      </c>
      <c r="E482" s="31"/>
      <c r="F482" s="31"/>
      <c r="G482" s="66">
        <f>SUM(G488,G483)</f>
        <v>926.7</v>
      </c>
    </row>
    <row r="483" spans="1:7" ht="22.5">
      <c r="A483" s="27" t="s">
        <v>346</v>
      </c>
      <c r="B483" s="152"/>
      <c r="C483" s="29" t="s">
        <v>21</v>
      </c>
      <c r="D483" s="29" t="s">
        <v>28</v>
      </c>
      <c r="E483" s="24" t="s">
        <v>135</v>
      </c>
      <c r="F483" s="24"/>
      <c r="G483" s="91">
        <f>SUM(G484)</f>
        <v>776.7</v>
      </c>
    </row>
    <row r="484" spans="1:7" ht="22.5">
      <c r="A484" s="23" t="s">
        <v>161</v>
      </c>
      <c r="B484" s="152"/>
      <c r="C484" s="29" t="s">
        <v>21</v>
      </c>
      <c r="D484" s="29" t="s">
        <v>28</v>
      </c>
      <c r="E484" s="24" t="s">
        <v>164</v>
      </c>
      <c r="F484" s="24"/>
      <c r="G484" s="91">
        <f>SUM(G485)</f>
        <v>776.7</v>
      </c>
    </row>
    <row r="485" spans="1:7">
      <c r="A485" s="27" t="s">
        <v>172</v>
      </c>
      <c r="B485" s="152"/>
      <c r="C485" s="29" t="s">
        <v>21</v>
      </c>
      <c r="D485" s="29" t="s">
        <v>28</v>
      </c>
      <c r="E485" s="24" t="s">
        <v>173</v>
      </c>
      <c r="F485" s="24"/>
      <c r="G485" s="91">
        <f>SUM(G486)</f>
        <v>776.7</v>
      </c>
    </row>
    <row r="486" spans="1:7" ht="22.5">
      <c r="A486" s="23" t="s">
        <v>501</v>
      </c>
      <c r="B486" s="152"/>
      <c r="C486" s="29" t="s">
        <v>21</v>
      </c>
      <c r="D486" s="29" t="s">
        <v>28</v>
      </c>
      <c r="E486" s="24" t="s">
        <v>499</v>
      </c>
      <c r="F486" s="24"/>
      <c r="G486" s="91">
        <f>SUM(G487)</f>
        <v>776.7</v>
      </c>
    </row>
    <row r="487" spans="1:7" ht="22.5">
      <c r="A487" s="21" t="s">
        <v>81</v>
      </c>
      <c r="B487" s="152"/>
      <c r="C487" s="30" t="s">
        <v>21</v>
      </c>
      <c r="D487" s="30" t="s">
        <v>28</v>
      </c>
      <c r="E487" s="26" t="s">
        <v>499</v>
      </c>
      <c r="F487" s="26" t="s">
        <v>78</v>
      </c>
      <c r="G487" s="25">
        <v>776.7</v>
      </c>
    </row>
    <row r="488" spans="1:7" ht="22.5">
      <c r="A488" s="27" t="s">
        <v>348</v>
      </c>
      <c r="B488" s="159"/>
      <c r="C488" s="29" t="s">
        <v>21</v>
      </c>
      <c r="D488" s="29" t="s">
        <v>28</v>
      </c>
      <c r="E488" s="24" t="s">
        <v>185</v>
      </c>
      <c r="F488" s="26"/>
      <c r="G488" s="66">
        <f>SUM(G489)</f>
        <v>150</v>
      </c>
    </row>
    <row r="489" spans="1:7" ht="22.5">
      <c r="A489" s="27" t="s">
        <v>182</v>
      </c>
      <c r="B489" s="159"/>
      <c r="C489" s="29" t="s">
        <v>21</v>
      </c>
      <c r="D489" s="29" t="s">
        <v>28</v>
      </c>
      <c r="E489" s="24" t="s">
        <v>186</v>
      </c>
      <c r="F489" s="26"/>
      <c r="G489" s="66">
        <f>SUM(G490)</f>
        <v>150</v>
      </c>
    </row>
    <row r="490" spans="1:7" ht="22.5">
      <c r="A490" s="27" t="s">
        <v>183</v>
      </c>
      <c r="B490" s="159"/>
      <c r="C490" s="29" t="s">
        <v>21</v>
      </c>
      <c r="D490" s="29" t="s">
        <v>28</v>
      </c>
      <c r="E490" s="24" t="s">
        <v>187</v>
      </c>
      <c r="F490" s="26"/>
      <c r="G490" s="66">
        <f>SUM(G491)</f>
        <v>150</v>
      </c>
    </row>
    <row r="491" spans="1:7" ht="22.5">
      <c r="A491" s="19" t="s">
        <v>221</v>
      </c>
      <c r="B491" s="159"/>
      <c r="C491" s="29" t="s">
        <v>21</v>
      </c>
      <c r="D491" s="29" t="s">
        <v>28</v>
      </c>
      <c r="E491" s="20" t="s">
        <v>220</v>
      </c>
      <c r="F491" s="15"/>
      <c r="G491" s="38">
        <f>SUM(G492)</f>
        <v>150</v>
      </c>
    </row>
    <row r="492" spans="1:7" ht="22.5">
      <c r="A492" s="21" t="s">
        <v>81</v>
      </c>
      <c r="B492" s="159"/>
      <c r="C492" s="30" t="s">
        <v>21</v>
      </c>
      <c r="D492" s="30" t="s">
        <v>28</v>
      </c>
      <c r="E492" s="18" t="s">
        <v>220</v>
      </c>
      <c r="F492" s="22">
        <v>600</v>
      </c>
      <c r="G492" s="16">
        <v>150</v>
      </c>
    </row>
    <row r="493" spans="1:7">
      <c r="A493" s="46" t="s">
        <v>29</v>
      </c>
      <c r="B493" s="159"/>
      <c r="C493" s="164" t="s">
        <v>30</v>
      </c>
      <c r="D493" s="164"/>
      <c r="E493" s="164"/>
      <c r="F493" s="164"/>
      <c r="G493" s="66">
        <f t="shared" ref="G493:G503" si="8">SUM(G494)</f>
        <v>518</v>
      </c>
    </row>
    <row r="494" spans="1:7">
      <c r="A494" s="87" t="s">
        <v>31</v>
      </c>
      <c r="B494" s="159"/>
      <c r="C494" s="88" t="s">
        <v>30</v>
      </c>
      <c r="D494" s="88" t="s">
        <v>17</v>
      </c>
      <c r="E494" s="98"/>
      <c r="F494" s="98"/>
      <c r="G494" s="66">
        <f>SUM(G495,G500)</f>
        <v>518</v>
      </c>
    </row>
    <row r="495" spans="1:7" ht="22.5">
      <c r="A495" s="27" t="s">
        <v>345</v>
      </c>
      <c r="B495" s="152"/>
      <c r="C495" s="29" t="s">
        <v>30</v>
      </c>
      <c r="D495" s="29" t="s">
        <v>17</v>
      </c>
      <c r="E495" s="24" t="s">
        <v>135</v>
      </c>
      <c r="F495" s="98"/>
      <c r="G495" s="66">
        <f>SUM(G496)</f>
        <v>18</v>
      </c>
    </row>
    <row r="496" spans="1:7" ht="22.5">
      <c r="A496" s="23" t="s">
        <v>161</v>
      </c>
      <c r="B496" s="152"/>
      <c r="C496" s="29" t="s">
        <v>30</v>
      </c>
      <c r="D496" s="29" t="s">
        <v>17</v>
      </c>
      <c r="E496" s="24" t="s">
        <v>164</v>
      </c>
      <c r="F496" s="98"/>
      <c r="G496" s="66">
        <f>SUM(G497)</f>
        <v>18</v>
      </c>
    </row>
    <row r="497" spans="1:7">
      <c r="A497" s="27" t="s">
        <v>172</v>
      </c>
      <c r="B497" s="152"/>
      <c r="C497" s="29" t="s">
        <v>30</v>
      </c>
      <c r="D497" s="29" t="s">
        <v>17</v>
      </c>
      <c r="E497" s="24" t="s">
        <v>173</v>
      </c>
      <c r="F497" s="98"/>
      <c r="G497" s="66">
        <f>SUM(G498)</f>
        <v>18</v>
      </c>
    </row>
    <row r="498" spans="1:7" ht="22.5">
      <c r="A498" s="27" t="s">
        <v>302</v>
      </c>
      <c r="B498" s="152"/>
      <c r="C498" s="29" t="s">
        <v>30</v>
      </c>
      <c r="D498" s="29" t="s">
        <v>17</v>
      </c>
      <c r="E498" s="24" t="s">
        <v>301</v>
      </c>
      <c r="F498" s="24"/>
      <c r="G498" s="91">
        <f>SUM(G499)</f>
        <v>18</v>
      </c>
    </row>
    <row r="499" spans="1:7" ht="22.5">
      <c r="A499" s="21" t="s">
        <v>81</v>
      </c>
      <c r="B499" s="152"/>
      <c r="C499" s="59" t="s">
        <v>30</v>
      </c>
      <c r="D499" s="59" t="s">
        <v>17</v>
      </c>
      <c r="E499" s="26" t="s">
        <v>301</v>
      </c>
      <c r="F499" s="26" t="s">
        <v>78</v>
      </c>
      <c r="G499" s="25">
        <v>18</v>
      </c>
    </row>
    <row r="500" spans="1:7" ht="22.5">
      <c r="A500" s="27" t="s">
        <v>348</v>
      </c>
      <c r="B500" s="159"/>
      <c r="C500" s="29" t="s">
        <v>30</v>
      </c>
      <c r="D500" s="29" t="s">
        <v>17</v>
      </c>
      <c r="E500" s="24" t="s">
        <v>185</v>
      </c>
      <c r="F500" s="58"/>
      <c r="G500" s="66">
        <f t="shared" si="8"/>
        <v>500</v>
      </c>
    </row>
    <row r="501" spans="1:7" ht="22.5">
      <c r="A501" s="27" t="s">
        <v>182</v>
      </c>
      <c r="B501" s="159"/>
      <c r="C501" s="29" t="s">
        <v>30</v>
      </c>
      <c r="D501" s="29" t="s">
        <v>17</v>
      </c>
      <c r="E501" s="24" t="s">
        <v>186</v>
      </c>
      <c r="F501" s="58"/>
      <c r="G501" s="66">
        <f t="shared" si="8"/>
        <v>500</v>
      </c>
    </row>
    <row r="502" spans="1:7" ht="22.5">
      <c r="A502" s="23" t="s">
        <v>202</v>
      </c>
      <c r="B502" s="159"/>
      <c r="C502" s="29" t="s">
        <v>30</v>
      </c>
      <c r="D502" s="29" t="s">
        <v>17</v>
      </c>
      <c r="E502" s="58" t="s">
        <v>204</v>
      </c>
      <c r="F502" s="26"/>
      <c r="G502" s="91">
        <f t="shared" si="8"/>
        <v>500</v>
      </c>
    </row>
    <row r="503" spans="1:7" ht="33.75">
      <c r="A503" s="23" t="s">
        <v>203</v>
      </c>
      <c r="B503" s="159"/>
      <c r="C503" s="29" t="s">
        <v>30</v>
      </c>
      <c r="D503" s="29" t="s">
        <v>17</v>
      </c>
      <c r="E503" s="58" t="s">
        <v>205</v>
      </c>
      <c r="F503" s="26"/>
      <c r="G503" s="91">
        <f t="shared" si="8"/>
        <v>500</v>
      </c>
    </row>
    <row r="504" spans="1:7" ht="22.5">
      <c r="A504" s="21" t="s">
        <v>81</v>
      </c>
      <c r="B504" s="159"/>
      <c r="C504" s="59" t="s">
        <v>30</v>
      </c>
      <c r="D504" s="59" t="s">
        <v>17</v>
      </c>
      <c r="E504" s="59" t="s">
        <v>205</v>
      </c>
      <c r="F504" s="26" t="s">
        <v>78</v>
      </c>
      <c r="G504" s="129">
        <v>500</v>
      </c>
    </row>
    <row r="505" spans="1:7">
      <c r="A505" s="165" t="s">
        <v>32</v>
      </c>
      <c r="B505" s="159"/>
      <c r="C505" s="65" t="s">
        <v>33</v>
      </c>
      <c r="D505" s="65"/>
      <c r="E505" s="164"/>
      <c r="F505" s="164"/>
      <c r="G505" s="66">
        <f t="shared" ref="G505:G510" si="9">SUM(G506)</f>
        <v>18.5</v>
      </c>
    </row>
    <row r="506" spans="1:7">
      <c r="A506" s="48" t="s">
        <v>34</v>
      </c>
      <c r="B506" s="159"/>
      <c r="C506" s="31" t="s">
        <v>33</v>
      </c>
      <c r="D506" s="31" t="s">
        <v>11</v>
      </c>
      <c r="E506" s="31"/>
      <c r="F506" s="31"/>
      <c r="G506" s="66">
        <f t="shared" si="9"/>
        <v>18.5</v>
      </c>
    </row>
    <row r="507" spans="1:7" ht="22.5">
      <c r="A507" s="27" t="s">
        <v>345</v>
      </c>
      <c r="B507" s="159"/>
      <c r="C507" s="24" t="s">
        <v>33</v>
      </c>
      <c r="D507" s="24" t="s">
        <v>11</v>
      </c>
      <c r="E507" s="24" t="s">
        <v>135</v>
      </c>
      <c r="F507" s="31"/>
      <c r="G507" s="66">
        <f t="shared" si="9"/>
        <v>18.5</v>
      </c>
    </row>
    <row r="508" spans="1:7" ht="22.5">
      <c r="A508" s="23" t="s">
        <v>161</v>
      </c>
      <c r="B508" s="159"/>
      <c r="C508" s="24" t="s">
        <v>33</v>
      </c>
      <c r="D508" s="24" t="s">
        <v>11</v>
      </c>
      <c r="E508" s="24" t="s">
        <v>164</v>
      </c>
      <c r="F508" s="31"/>
      <c r="G508" s="66">
        <f>SUM(G509)</f>
        <v>18.5</v>
      </c>
    </row>
    <row r="509" spans="1:7">
      <c r="A509" s="23" t="s">
        <v>179</v>
      </c>
      <c r="B509" s="159"/>
      <c r="C509" s="24" t="s">
        <v>33</v>
      </c>
      <c r="D509" s="24" t="s">
        <v>11</v>
      </c>
      <c r="E509" s="24" t="s">
        <v>180</v>
      </c>
      <c r="F509" s="31"/>
      <c r="G509" s="66">
        <f t="shared" si="9"/>
        <v>18.5</v>
      </c>
    </row>
    <row r="510" spans="1:7" ht="22.5">
      <c r="A510" s="23" t="s">
        <v>299</v>
      </c>
      <c r="B510" s="159"/>
      <c r="C510" s="24" t="s">
        <v>33</v>
      </c>
      <c r="D510" s="24" t="s">
        <v>11</v>
      </c>
      <c r="E510" s="24" t="s">
        <v>300</v>
      </c>
      <c r="F510" s="31"/>
      <c r="G510" s="66">
        <f t="shared" si="9"/>
        <v>18.5</v>
      </c>
    </row>
    <row r="511" spans="1:7" ht="22.5">
      <c r="A511" s="21" t="s">
        <v>81</v>
      </c>
      <c r="B511" s="159"/>
      <c r="C511" s="59" t="s">
        <v>33</v>
      </c>
      <c r="D511" s="59" t="s">
        <v>11</v>
      </c>
      <c r="E511" s="26" t="s">
        <v>300</v>
      </c>
      <c r="F511" s="30" t="s">
        <v>78</v>
      </c>
      <c r="G511" s="32">
        <v>18.5</v>
      </c>
    </row>
    <row r="512" spans="1:7" hidden="1">
      <c r="A512" s="172" t="s">
        <v>82</v>
      </c>
      <c r="B512" s="159"/>
      <c r="C512" s="65" t="s">
        <v>15</v>
      </c>
      <c r="D512" s="65"/>
      <c r="E512" s="65"/>
      <c r="F512" s="65"/>
      <c r="G512" s="66">
        <f t="shared" ref="G512:G517" si="10">SUM(G513)</f>
        <v>0</v>
      </c>
    </row>
    <row r="513" spans="1:7" hidden="1">
      <c r="A513" s="48" t="s">
        <v>445</v>
      </c>
      <c r="B513" s="159"/>
      <c r="C513" s="31" t="s">
        <v>15</v>
      </c>
      <c r="D513" s="31" t="s">
        <v>11</v>
      </c>
      <c r="E513" s="24"/>
      <c r="F513" s="24"/>
      <c r="G513" s="66">
        <f t="shared" si="10"/>
        <v>0</v>
      </c>
    </row>
    <row r="514" spans="1:7" ht="45" hidden="1">
      <c r="A514" s="55" t="s">
        <v>342</v>
      </c>
      <c r="B514" s="159"/>
      <c r="C514" s="24" t="s">
        <v>15</v>
      </c>
      <c r="D514" s="24" t="s">
        <v>11</v>
      </c>
      <c r="E514" s="24" t="s">
        <v>96</v>
      </c>
      <c r="F514" s="24"/>
      <c r="G514" s="66">
        <f t="shared" si="10"/>
        <v>0</v>
      </c>
    </row>
    <row r="515" spans="1:7" ht="22.5" hidden="1">
      <c r="A515" s="45" t="s">
        <v>110</v>
      </c>
      <c r="B515" s="159"/>
      <c r="C515" s="24" t="s">
        <v>15</v>
      </c>
      <c r="D515" s="24" t="s">
        <v>11</v>
      </c>
      <c r="E515" s="85" t="s">
        <v>115</v>
      </c>
      <c r="F515" s="85"/>
      <c r="G515" s="66">
        <f t="shared" si="10"/>
        <v>0</v>
      </c>
    </row>
    <row r="516" spans="1:7" ht="22.5" hidden="1">
      <c r="A516" s="45" t="s">
        <v>111</v>
      </c>
      <c r="B516" s="159"/>
      <c r="C516" s="24" t="s">
        <v>15</v>
      </c>
      <c r="D516" s="24" t="s">
        <v>11</v>
      </c>
      <c r="E516" s="85" t="s">
        <v>113</v>
      </c>
      <c r="F516" s="85"/>
      <c r="G516" s="66">
        <f t="shared" si="10"/>
        <v>0</v>
      </c>
    </row>
    <row r="517" spans="1:7" hidden="1">
      <c r="A517" s="45" t="s">
        <v>216</v>
      </c>
      <c r="B517" s="159"/>
      <c r="C517" s="24" t="s">
        <v>15</v>
      </c>
      <c r="D517" s="24" t="s">
        <v>11</v>
      </c>
      <c r="E517" s="85" t="s">
        <v>217</v>
      </c>
      <c r="F517" s="85"/>
      <c r="G517" s="66">
        <f t="shared" si="10"/>
        <v>0</v>
      </c>
    </row>
    <row r="518" spans="1:7" hidden="1">
      <c r="A518" s="21" t="s">
        <v>82</v>
      </c>
      <c r="B518" s="159"/>
      <c r="C518" s="126" t="s">
        <v>15</v>
      </c>
      <c r="D518" s="126" t="s">
        <v>11</v>
      </c>
      <c r="E518" s="126" t="s">
        <v>217</v>
      </c>
      <c r="F518" s="126" t="s">
        <v>83</v>
      </c>
      <c r="G518" s="32">
        <v>0</v>
      </c>
    </row>
    <row r="519" spans="1:7" ht="31.5">
      <c r="A519" s="173" t="s">
        <v>248</v>
      </c>
      <c r="B519" s="159"/>
      <c r="C519" s="174" t="s">
        <v>55</v>
      </c>
      <c r="D519" s="114"/>
      <c r="E519" s="114"/>
      <c r="F519" s="114"/>
      <c r="G519" s="61">
        <f>SUM(G520)</f>
        <v>1907</v>
      </c>
    </row>
    <row r="520" spans="1:7" ht="33.75">
      <c r="A520" s="175" t="s">
        <v>444</v>
      </c>
      <c r="B520" s="159"/>
      <c r="C520" s="176" t="s">
        <v>55</v>
      </c>
      <c r="D520" s="176" t="s">
        <v>11</v>
      </c>
      <c r="E520" s="177"/>
      <c r="F520" s="177"/>
      <c r="G520" s="91">
        <f t="shared" ref="G520:G524" si="11">SUM(G521)</f>
        <v>1907</v>
      </c>
    </row>
    <row r="521" spans="1:7" ht="45">
      <c r="A521" s="55" t="s">
        <v>342</v>
      </c>
      <c r="B521" s="159"/>
      <c r="C521" s="137" t="s">
        <v>55</v>
      </c>
      <c r="D521" s="137" t="s">
        <v>11</v>
      </c>
      <c r="E521" s="24" t="s">
        <v>96</v>
      </c>
      <c r="F521" s="137"/>
      <c r="G521" s="91">
        <f t="shared" si="11"/>
        <v>1907</v>
      </c>
    </row>
    <row r="522" spans="1:7" ht="22.5">
      <c r="A522" s="45" t="s">
        <v>110</v>
      </c>
      <c r="B522" s="159"/>
      <c r="C522" s="137" t="s">
        <v>55</v>
      </c>
      <c r="D522" s="137" t="s">
        <v>11</v>
      </c>
      <c r="E522" s="85" t="s">
        <v>115</v>
      </c>
      <c r="F522" s="137"/>
      <c r="G522" s="91">
        <f t="shared" si="11"/>
        <v>1907</v>
      </c>
    </row>
    <row r="523" spans="1:7" ht="22.5">
      <c r="A523" s="45" t="s">
        <v>111</v>
      </c>
      <c r="B523" s="159"/>
      <c r="C523" s="137" t="s">
        <v>55</v>
      </c>
      <c r="D523" s="137" t="s">
        <v>11</v>
      </c>
      <c r="E523" s="85" t="s">
        <v>113</v>
      </c>
      <c r="F523" s="137"/>
      <c r="G523" s="91">
        <f t="shared" si="11"/>
        <v>1907</v>
      </c>
    </row>
    <row r="524" spans="1:7" ht="22.5">
      <c r="A524" s="27" t="s">
        <v>304</v>
      </c>
      <c r="B524" s="159"/>
      <c r="C524" s="137" t="s">
        <v>55</v>
      </c>
      <c r="D524" s="137" t="s">
        <v>11</v>
      </c>
      <c r="E524" s="137" t="s">
        <v>218</v>
      </c>
      <c r="F524" s="137"/>
      <c r="G524" s="91">
        <f t="shared" si="11"/>
        <v>1907</v>
      </c>
    </row>
    <row r="525" spans="1:7" ht="13.5" thickBot="1">
      <c r="A525" s="21" t="s">
        <v>25</v>
      </c>
      <c r="B525" s="159"/>
      <c r="C525" s="138" t="s">
        <v>55</v>
      </c>
      <c r="D525" s="138" t="s">
        <v>11</v>
      </c>
      <c r="E525" s="138" t="s">
        <v>218</v>
      </c>
      <c r="F525" s="138" t="s">
        <v>79</v>
      </c>
      <c r="G525" s="25">
        <v>1907</v>
      </c>
    </row>
    <row r="526" spans="1:7" ht="22.5" thickTop="1" thickBot="1">
      <c r="A526" s="79" t="s">
        <v>56</v>
      </c>
      <c r="B526" s="80" t="s">
        <v>57</v>
      </c>
      <c r="C526" s="157"/>
      <c r="D526" s="157"/>
      <c r="E526" s="157"/>
      <c r="F526" s="157"/>
      <c r="G526" s="109">
        <f>SUM(G527,G543)</f>
        <v>1185.2</v>
      </c>
    </row>
    <row r="527" spans="1:7" ht="13.5" thickTop="1">
      <c r="A527" s="151" t="s">
        <v>10</v>
      </c>
      <c r="B527" s="158"/>
      <c r="C527" s="166" t="s">
        <v>11</v>
      </c>
      <c r="D527" s="158"/>
      <c r="E527" s="158"/>
      <c r="F527" s="158"/>
      <c r="G527" s="89">
        <f>SUM(G528)</f>
        <v>1169.2</v>
      </c>
    </row>
    <row r="528" spans="1:7">
      <c r="A528" s="48" t="s">
        <v>14</v>
      </c>
      <c r="B528" s="159"/>
      <c r="C528" s="88" t="s">
        <v>11</v>
      </c>
      <c r="D528" s="88" t="s">
        <v>15</v>
      </c>
      <c r="E528" s="31"/>
      <c r="F528" s="31"/>
      <c r="G528" s="66">
        <f>SUM(G529)</f>
        <v>1169.2</v>
      </c>
    </row>
    <row r="529" spans="1:7" ht="45">
      <c r="A529" s="55" t="s">
        <v>342</v>
      </c>
      <c r="B529" s="159"/>
      <c r="C529" s="24" t="s">
        <v>11</v>
      </c>
      <c r="D529" s="24" t="s">
        <v>15</v>
      </c>
      <c r="E529" s="24" t="s">
        <v>96</v>
      </c>
      <c r="F529" s="93"/>
      <c r="G529" s="66">
        <f>SUM(G530,G536)</f>
        <v>1169.2</v>
      </c>
    </row>
    <row r="530" spans="1:7" ht="22.5">
      <c r="A530" s="55" t="s">
        <v>87</v>
      </c>
      <c r="B530" s="159"/>
      <c r="C530" s="24" t="s">
        <v>11</v>
      </c>
      <c r="D530" s="24" t="s">
        <v>15</v>
      </c>
      <c r="E530" s="24" t="s">
        <v>97</v>
      </c>
      <c r="F530" s="93"/>
      <c r="G530" s="66">
        <f>SUM(G531)</f>
        <v>1018.7</v>
      </c>
    </row>
    <row r="531" spans="1:7" ht="22.5">
      <c r="A531" s="55" t="s">
        <v>88</v>
      </c>
      <c r="B531" s="159"/>
      <c r="C531" s="24" t="s">
        <v>11</v>
      </c>
      <c r="D531" s="24" t="s">
        <v>15</v>
      </c>
      <c r="E531" s="24" t="s">
        <v>98</v>
      </c>
      <c r="F531" s="93"/>
      <c r="G531" s="66">
        <f>SUM(G532)</f>
        <v>1018.7</v>
      </c>
    </row>
    <row r="532" spans="1:7" ht="22.5">
      <c r="A532" s="55" t="s">
        <v>425</v>
      </c>
      <c r="B532" s="159"/>
      <c r="C532" s="24" t="s">
        <v>11</v>
      </c>
      <c r="D532" s="24" t="s">
        <v>15</v>
      </c>
      <c r="E532" s="24" t="s">
        <v>86</v>
      </c>
      <c r="F532" s="93"/>
      <c r="G532" s="66">
        <f>SUM(G533:G535)</f>
        <v>1018.7</v>
      </c>
    </row>
    <row r="533" spans="1:7" ht="33.75">
      <c r="A533" s="21" t="s">
        <v>71</v>
      </c>
      <c r="B533" s="159"/>
      <c r="C533" s="94" t="s">
        <v>11</v>
      </c>
      <c r="D533" s="94" t="s">
        <v>15</v>
      </c>
      <c r="E533" s="26" t="s">
        <v>86</v>
      </c>
      <c r="F533" s="30" t="s">
        <v>73</v>
      </c>
      <c r="G533" s="32">
        <v>902.2</v>
      </c>
    </row>
    <row r="534" spans="1:7">
      <c r="A534" s="21" t="s">
        <v>80</v>
      </c>
      <c r="B534" s="159"/>
      <c r="C534" s="94" t="s">
        <v>11</v>
      </c>
      <c r="D534" s="94" t="s">
        <v>15</v>
      </c>
      <c r="E534" s="26" t="s">
        <v>86</v>
      </c>
      <c r="F534" s="30" t="s">
        <v>74</v>
      </c>
      <c r="G534" s="32">
        <v>116.5</v>
      </c>
    </row>
    <row r="535" spans="1:7">
      <c r="A535" s="21" t="s">
        <v>72</v>
      </c>
      <c r="B535" s="159"/>
      <c r="C535" s="94" t="s">
        <v>11</v>
      </c>
      <c r="D535" s="94" t="s">
        <v>15</v>
      </c>
      <c r="E535" s="26" t="s">
        <v>86</v>
      </c>
      <c r="F535" s="30" t="s">
        <v>75</v>
      </c>
      <c r="G535" s="32">
        <v>0</v>
      </c>
    </row>
    <row r="536" spans="1:7" ht="22.5">
      <c r="A536" s="23" t="s">
        <v>123</v>
      </c>
      <c r="B536" s="159"/>
      <c r="C536" s="30" t="s">
        <v>11</v>
      </c>
      <c r="D536" s="30" t="s">
        <v>15</v>
      </c>
      <c r="E536" s="29" t="s">
        <v>128</v>
      </c>
      <c r="F536" s="30"/>
      <c r="G536" s="91">
        <f>SUM(G537)</f>
        <v>150.5</v>
      </c>
    </row>
    <row r="537" spans="1:7" ht="22.5">
      <c r="A537" s="27" t="s">
        <v>124</v>
      </c>
      <c r="B537" s="159"/>
      <c r="C537" s="30" t="s">
        <v>11</v>
      </c>
      <c r="D537" s="30" t="s">
        <v>15</v>
      </c>
      <c r="E537" s="29" t="s">
        <v>129</v>
      </c>
      <c r="F537" s="24"/>
      <c r="G537" s="66">
        <f>SUM(G538,G540)</f>
        <v>150.5</v>
      </c>
    </row>
    <row r="538" spans="1:7" ht="33.75">
      <c r="A538" s="27" t="s">
        <v>126</v>
      </c>
      <c r="B538" s="159"/>
      <c r="C538" s="30" t="s">
        <v>11</v>
      </c>
      <c r="D538" s="30" t="s">
        <v>15</v>
      </c>
      <c r="E538" s="29" t="s">
        <v>131</v>
      </c>
      <c r="F538" s="24"/>
      <c r="G538" s="91">
        <f>SUM(G539)</f>
        <v>140</v>
      </c>
    </row>
    <row r="539" spans="1:7" ht="22.5">
      <c r="A539" s="21" t="s">
        <v>116</v>
      </c>
      <c r="B539" s="159"/>
      <c r="C539" s="30" t="s">
        <v>11</v>
      </c>
      <c r="D539" s="30" t="s">
        <v>15</v>
      </c>
      <c r="E539" s="30" t="s">
        <v>131</v>
      </c>
      <c r="F539" s="26" t="s">
        <v>74</v>
      </c>
      <c r="G539" s="25">
        <v>140</v>
      </c>
    </row>
    <row r="540" spans="1:7">
      <c r="A540" s="23" t="s">
        <v>127</v>
      </c>
      <c r="B540" s="159"/>
      <c r="C540" s="30" t="s">
        <v>11</v>
      </c>
      <c r="D540" s="30" t="s">
        <v>15</v>
      </c>
      <c r="E540" s="29" t="s">
        <v>132</v>
      </c>
      <c r="F540" s="30"/>
      <c r="G540" s="91">
        <f>SUM(G541:G542)</f>
        <v>10.5</v>
      </c>
    </row>
    <row r="541" spans="1:7" ht="22.5">
      <c r="A541" s="21" t="s">
        <v>116</v>
      </c>
      <c r="B541" s="159"/>
      <c r="C541" s="30" t="s">
        <v>11</v>
      </c>
      <c r="D541" s="30" t="s">
        <v>15</v>
      </c>
      <c r="E541" s="30" t="s">
        <v>132</v>
      </c>
      <c r="F541" s="26" t="s">
        <v>74</v>
      </c>
      <c r="G541" s="25">
        <v>10.5</v>
      </c>
    </row>
    <row r="542" spans="1:7">
      <c r="A542" s="21" t="s">
        <v>72</v>
      </c>
      <c r="B542" s="159"/>
      <c r="C542" s="30" t="s">
        <v>11</v>
      </c>
      <c r="D542" s="30" t="s">
        <v>15</v>
      </c>
      <c r="E542" s="30" t="s">
        <v>132</v>
      </c>
      <c r="F542" s="26" t="s">
        <v>75</v>
      </c>
      <c r="G542" s="25"/>
    </row>
    <row r="543" spans="1:7">
      <c r="A543" s="167" t="s">
        <v>16</v>
      </c>
      <c r="B543" s="159"/>
      <c r="C543" s="65" t="s">
        <v>17</v>
      </c>
      <c r="D543" s="30"/>
      <c r="E543" s="114"/>
      <c r="F543" s="26"/>
      <c r="G543" s="119">
        <f>SUM(G544)</f>
        <v>16</v>
      </c>
    </row>
    <row r="544" spans="1:7">
      <c r="A544" s="48" t="s">
        <v>58</v>
      </c>
      <c r="B544" s="159"/>
      <c r="C544" s="31" t="s">
        <v>17</v>
      </c>
      <c r="D544" s="31" t="s">
        <v>48</v>
      </c>
      <c r="E544" s="31"/>
      <c r="F544" s="31"/>
      <c r="G544" s="66">
        <f>SUM(G545)</f>
        <v>16</v>
      </c>
    </row>
    <row r="545" spans="1:7" ht="45">
      <c r="A545" s="55" t="s">
        <v>351</v>
      </c>
      <c r="B545" s="159"/>
      <c r="C545" s="33" t="s">
        <v>17</v>
      </c>
      <c r="D545" s="33" t="s">
        <v>48</v>
      </c>
      <c r="E545" s="33" t="s">
        <v>96</v>
      </c>
      <c r="F545" s="24"/>
      <c r="G545" s="66">
        <f>SUM(G546)</f>
        <v>16</v>
      </c>
    </row>
    <row r="546" spans="1:7" ht="22.5">
      <c r="A546" s="23" t="s">
        <v>123</v>
      </c>
      <c r="B546" s="159"/>
      <c r="C546" s="30" t="s">
        <v>17</v>
      </c>
      <c r="D546" s="30" t="s">
        <v>48</v>
      </c>
      <c r="E546" s="29" t="s">
        <v>128</v>
      </c>
      <c r="F546" s="30"/>
      <c r="G546" s="91">
        <f>SUM(G547)</f>
        <v>16</v>
      </c>
    </row>
    <row r="547" spans="1:7" ht="22.5">
      <c r="A547" s="27" t="s">
        <v>124</v>
      </c>
      <c r="B547" s="159"/>
      <c r="C547" s="30" t="s">
        <v>17</v>
      </c>
      <c r="D547" s="30" t="s">
        <v>48</v>
      </c>
      <c r="E547" s="29" t="s">
        <v>129</v>
      </c>
      <c r="F547" s="24"/>
      <c r="G547" s="66">
        <f>SUM(G548)</f>
        <v>16</v>
      </c>
    </row>
    <row r="548" spans="1:7" ht="22.5">
      <c r="A548" s="23" t="s">
        <v>125</v>
      </c>
      <c r="B548" s="159"/>
      <c r="C548" s="30" t="s">
        <v>17</v>
      </c>
      <c r="D548" s="30" t="s">
        <v>48</v>
      </c>
      <c r="E548" s="29" t="s">
        <v>130</v>
      </c>
      <c r="F548" s="30"/>
      <c r="G548" s="66">
        <f>SUM(G549:G549)</f>
        <v>16</v>
      </c>
    </row>
    <row r="549" spans="1:7" ht="23.25" thickBot="1">
      <c r="A549" s="21" t="s">
        <v>116</v>
      </c>
      <c r="B549" s="159"/>
      <c r="C549" s="30" t="s">
        <v>17</v>
      </c>
      <c r="D549" s="30" t="s">
        <v>48</v>
      </c>
      <c r="E549" s="30" t="s">
        <v>130</v>
      </c>
      <c r="F549" s="30" t="s">
        <v>74</v>
      </c>
      <c r="G549" s="32">
        <v>16</v>
      </c>
    </row>
    <row r="550" spans="1:7" ht="14.25" thickTop="1" thickBot="1">
      <c r="A550" s="79" t="s">
        <v>59</v>
      </c>
      <c r="B550" s="80"/>
      <c r="C550" s="80"/>
      <c r="D550" s="80"/>
      <c r="E550" s="80"/>
      <c r="F550" s="80"/>
      <c r="G550" s="109">
        <f>SUM(G10,G21,G284,G526,G273)</f>
        <v>152839.60000000003</v>
      </c>
    </row>
    <row r="551" spans="1:7" ht="13.5" thickTop="1"/>
  </sheetData>
  <mergeCells count="10">
    <mergeCell ref="A1:G1"/>
    <mergeCell ref="A2:G2"/>
    <mergeCell ref="A3:G3"/>
    <mergeCell ref="A4:G4"/>
    <mergeCell ref="A5:G5"/>
    <mergeCell ref="B329:B341"/>
    <mergeCell ref="A6:G6"/>
    <mergeCell ref="A8:A9"/>
    <mergeCell ref="B8:F8"/>
    <mergeCell ref="G8:G9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04"/>
  <sheetViews>
    <sheetView topLeftCell="A372" zoomScale="130" zoomScaleNormal="130" zoomScaleSheetLayoutView="100" workbookViewId="0">
      <selection activeCell="A385" sqref="A385"/>
    </sheetView>
  </sheetViews>
  <sheetFormatPr defaultRowHeight="12.75"/>
  <cols>
    <col min="1" max="1" width="59" style="141" customWidth="1"/>
    <col min="2" max="2" width="7.85546875" style="144" customWidth="1"/>
    <col min="3" max="3" width="6.28515625" style="71" customWidth="1"/>
    <col min="4" max="4" width="15.140625" style="72" customWidth="1"/>
    <col min="5" max="5" width="6.5703125" style="71" customWidth="1"/>
    <col min="6" max="6" width="12.140625" style="71" customWidth="1"/>
  </cols>
  <sheetData>
    <row r="1" spans="1:10">
      <c r="A1" s="199" t="s">
        <v>442</v>
      </c>
      <c r="B1" s="199"/>
      <c r="C1" s="199"/>
      <c r="D1" s="199"/>
      <c r="E1" s="199"/>
      <c r="F1" s="199"/>
    </row>
    <row r="2" spans="1:10">
      <c r="A2" s="199" t="s">
        <v>487</v>
      </c>
      <c r="B2" s="199"/>
      <c r="C2" s="199"/>
      <c r="D2" s="199"/>
      <c r="E2" s="199"/>
      <c r="F2" s="199"/>
    </row>
    <row r="3" spans="1:10">
      <c r="A3" s="199" t="s">
        <v>494</v>
      </c>
      <c r="B3" s="199"/>
      <c r="C3" s="199"/>
      <c r="D3" s="199"/>
      <c r="E3" s="199"/>
      <c r="F3" s="199"/>
    </row>
    <row r="4" spans="1:10">
      <c r="A4" s="199" t="s">
        <v>495</v>
      </c>
      <c r="B4" s="199"/>
      <c r="C4" s="199"/>
      <c r="D4" s="199"/>
      <c r="E4" s="199"/>
      <c r="F4" s="199"/>
    </row>
    <row r="5" spans="1:10">
      <c r="A5" s="199"/>
      <c r="B5" s="199"/>
      <c r="C5" s="199"/>
      <c r="D5" s="199"/>
      <c r="E5" s="199"/>
      <c r="F5" s="199"/>
    </row>
    <row r="6" spans="1:10" ht="37.5" customHeight="1">
      <c r="A6" s="205" t="s">
        <v>509</v>
      </c>
      <c r="B6" s="205"/>
      <c r="C6" s="205"/>
      <c r="D6" s="205"/>
      <c r="E6" s="205"/>
      <c r="F6" s="205"/>
      <c r="G6" s="2"/>
      <c r="H6" s="2"/>
      <c r="I6" s="2"/>
      <c r="J6" s="2"/>
    </row>
    <row r="7" spans="1:10" ht="13.5" thickBot="1">
      <c r="A7" s="73"/>
      <c r="B7" s="74"/>
      <c r="C7" s="75"/>
      <c r="D7" s="76"/>
      <c r="E7" s="75"/>
      <c r="F7" s="77" t="s">
        <v>60</v>
      </c>
    </row>
    <row r="8" spans="1:10" ht="14.25" thickTop="1" thickBot="1">
      <c r="A8" s="200" t="s">
        <v>61</v>
      </c>
      <c r="B8" s="202" t="s">
        <v>62</v>
      </c>
      <c r="C8" s="202"/>
      <c r="D8" s="202"/>
      <c r="E8" s="202"/>
      <c r="F8" s="203" t="s">
        <v>227</v>
      </c>
    </row>
    <row r="9" spans="1:10" ht="85.5" thickBot="1">
      <c r="A9" s="201"/>
      <c r="B9" s="78" t="s">
        <v>63</v>
      </c>
      <c r="C9" s="78" t="s">
        <v>64</v>
      </c>
      <c r="D9" s="78" t="s">
        <v>65</v>
      </c>
      <c r="E9" s="78" t="s">
        <v>66</v>
      </c>
      <c r="F9" s="204"/>
    </row>
    <row r="10" spans="1:10" s="3" customFormat="1" ht="14.25" thickTop="1" thickBot="1">
      <c r="A10" s="79" t="s">
        <v>10</v>
      </c>
      <c r="B10" s="80" t="s">
        <v>11</v>
      </c>
      <c r="C10" s="80"/>
      <c r="D10" s="80"/>
      <c r="E10" s="80"/>
      <c r="F10" s="81">
        <f>SUM(F11,F17,F26,F36,F42,F65,F72,F59)</f>
        <v>20822.500000000004</v>
      </c>
    </row>
    <row r="11" spans="1:10" ht="23.25" thickTop="1">
      <c r="A11" s="82" t="s">
        <v>37</v>
      </c>
      <c r="B11" s="83" t="s">
        <v>11</v>
      </c>
      <c r="C11" s="83" t="s">
        <v>24</v>
      </c>
      <c r="D11" s="83"/>
      <c r="E11" s="83"/>
      <c r="F11" s="84">
        <f>SUM(F12)</f>
        <v>1141.5</v>
      </c>
    </row>
    <row r="12" spans="1:10">
      <c r="A12" s="23" t="s">
        <v>230</v>
      </c>
      <c r="B12" s="85" t="s">
        <v>11</v>
      </c>
      <c r="C12" s="85" t="s">
        <v>24</v>
      </c>
      <c r="D12" s="20" t="s">
        <v>229</v>
      </c>
      <c r="E12" s="83"/>
      <c r="F12" s="86">
        <f>SUM(F13)</f>
        <v>1141.5</v>
      </c>
    </row>
    <row r="13" spans="1:10" ht="22.5">
      <c r="A13" s="23" t="s">
        <v>394</v>
      </c>
      <c r="B13" s="85" t="s">
        <v>11</v>
      </c>
      <c r="C13" s="85" t="s">
        <v>24</v>
      </c>
      <c r="D13" s="20" t="s">
        <v>91</v>
      </c>
      <c r="E13" s="83"/>
      <c r="F13" s="86">
        <f>SUM(F14)</f>
        <v>1141.5</v>
      </c>
    </row>
    <row r="14" spans="1:10">
      <c r="A14" s="55" t="s">
        <v>84</v>
      </c>
      <c r="B14" s="24" t="s">
        <v>11</v>
      </c>
      <c r="C14" s="24" t="s">
        <v>24</v>
      </c>
      <c r="D14" s="24" t="s">
        <v>222</v>
      </c>
      <c r="E14" s="24"/>
      <c r="F14" s="66">
        <f>SUM(F15)</f>
        <v>1141.5</v>
      </c>
    </row>
    <row r="15" spans="1:10" ht="22.5">
      <c r="A15" s="55" t="s">
        <v>425</v>
      </c>
      <c r="B15" s="24" t="s">
        <v>11</v>
      </c>
      <c r="C15" s="24" t="s">
        <v>24</v>
      </c>
      <c r="D15" s="24" t="s">
        <v>223</v>
      </c>
      <c r="E15" s="24"/>
      <c r="F15" s="66">
        <f>SUM(F16)</f>
        <v>1141.5</v>
      </c>
    </row>
    <row r="16" spans="1:10" ht="33" customHeight="1">
      <c r="A16" s="21" t="s">
        <v>71</v>
      </c>
      <c r="B16" s="30" t="s">
        <v>11</v>
      </c>
      <c r="C16" s="30" t="s">
        <v>24</v>
      </c>
      <c r="D16" s="26" t="s">
        <v>223</v>
      </c>
      <c r="E16" s="30" t="s">
        <v>73</v>
      </c>
      <c r="F16" s="32">
        <v>1141.5</v>
      </c>
    </row>
    <row r="17" spans="1:6" ht="33.75">
      <c r="A17" s="87" t="s">
        <v>12</v>
      </c>
      <c r="B17" s="88" t="s">
        <v>11</v>
      </c>
      <c r="C17" s="88" t="s">
        <v>13</v>
      </c>
      <c r="D17" s="88"/>
      <c r="E17" s="88"/>
      <c r="F17" s="66">
        <f>SUM(F18)</f>
        <v>380.7</v>
      </c>
    </row>
    <row r="18" spans="1:6">
      <c r="A18" s="23" t="s">
        <v>230</v>
      </c>
      <c r="B18" s="85" t="s">
        <v>11</v>
      </c>
      <c r="C18" s="85" t="s">
        <v>13</v>
      </c>
      <c r="D18" s="20" t="s">
        <v>229</v>
      </c>
      <c r="E18" s="83"/>
      <c r="F18" s="86">
        <f>SUM(F19)</f>
        <v>380.7</v>
      </c>
    </row>
    <row r="19" spans="1:6" ht="22.5">
      <c r="A19" s="23" t="s">
        <v>394</v>
      </c>
      <c r="B19" s="85" t="s">
        <v>11</v>
      </c>
      <c r="C19" s="85" t="s">
        <v>13</v>
      </c>
      <c r="D19" s="20" t="s">
        <v>91</v>
      </c>
      <c r="E19" s="83"/>
      <c r="F19" s="86">
        <f>SUM(F20)</f>
        <v>380.7</v>
      </c>
    </row>
    <row r="20" spans="1:6">
      <c r="A20" s="55" t="s">
        <v>85</v>
      </c>
      <c r="B20" s="29" t="s">
        <v>11</v>
      </c>
      <c r="C20" s="29" t="s">
        <v>13</v>
      </c>
      <c r="D20" s="24" t="s">
        <v>224</v>
      </c>
      <c r="E20" s="29"/>
      <c r="F20" s="66">
        <f>SUM(F21,F24)</f>
        <v>380.7</v>
      </c>
    </row>
    <row r="21" spans="1:6" ht="22.5">
      <c r="A21" s="55" t="s">
        <v>425</v>
      </c>
      <c r="B21" s="30" t="s">
        <v>11</v>
      </c>
      <c r="C21" s="30" t="s">
        <v>13</v>
      </c>
      <c r="D21" s="24" t="s">
        <v>225</v>
      </c>
      <c r="E21" s="29"/>
      <c r="F21" s="66">
        <f>SUM(F22:F23)</f>
        <v>348.2</v>
      </c>
    </row>
    <row r="22" spans="1:6" ht="36.75" customHeight="1">
      <c r="A22" s="21" t="s">
        <v>71</v>
      </c>
      <c r="B22" s="30" t="s">
        <v>11</v>
      </c>
      <c r="C22" s="30" t="s">
        <v>13</v>
      </c>
      <c r="D22" s="26" t="s">
        <v>225</v>
      </c>
      <c r="E22" s="30" t="s">
        <v>73</v>
      </c>
      <c r="F22" s="32">
        <v>328.8</v>
      </c>
    </row>
    <row r="23" spans="1:6" ht="22.5">
      <c r="A23" s="21" t="s">
        <v>116</v>
      </c>
      <c r="B23" s="30" t="s">
        <v>11</v>
      </c>
      <c r="C23" s="30" t="s">
        <v>13</v>
      </c>
      <c r="D23" s="26" t="s">
        <v>225</v>
      </c>
      <c r="E23" s="30" t="s">
        <v>74</v>
      </c>
      <c r="F23" s="32">
        <v>19.399999999999999</v>
      </c>
    </row>
    <row r="24" spans="1:6" ht="31.5" customHeight="1">
      <c r="A24" s="55" t="s">
        <v>427</v>
      </c>
      <c r="B24" s="30" t="s">
        <v>11</v>
      </c>
      <c r="C24" s="30" t="s">
        <v>13</v>
      </c>
      <c r="D24" s="24" t="s">
        <v>429</v>
      </c>
      <c r="E24" s="29"/>
      <c r="F24" s="89">
        <f>SUM(F25)</f>
        <v>32.5</v>
      </c>
    </row>
    <row r="25" spans="1:6" ht="35.25" customHeight="1" thickBot="1">
      <c r="A25" s="21" t="s">
        <v>71</v>
      </c>
      <c r="B25" s="30" t="s">
        <v>11</v>
      </c>
      <c r="C25" s="30" t="s">
        <v>13</v>
      </c>
      <c r="D25" s="26" t="s">
        <v>429</v>
      </c>
      <c r="E25" s="30" t="s">
        <v>73</v>
      </c>
      <c r="F25" s="90">
        <v>32.5</v>
      </c>
    </row>
    <row r="26" spans="1:6" ht="23.25" thickTop="1">
      <c r="A26" s="48" t="s">
        <v>38</v>
      </c>
      <c r="B26" s="31" t="s">
        <v>11</v>
      </c>
      <c r="C26" s="31" t="s">
        <v>17</v>
      </c>
      <c r="D26" s="31"/>
      <c r="E26" s="31"/>
      <c r="F26" s="66">
        <f>SUM(F27)</f>
        <v>11118.7</v>
      </c>
    </row>
    <row r="27" spans="1:6" ht="45">
      <c r="A27" s="55" t="s">
        <v>342</v>
      </c>
      <c r="B27" s="24" t="s">
        <v>11</v>
      </c>
      <c r="C27" s="24" t="s">
        <v>17</v>
      </c>
      <c r="D27" s="24" t="s">
        <v>96</v>
      </c>
      <c r="E27" s="24"/>
      <c r="F27" s="66">
        <f>SUM(F28)</f>
        <v>11118.7</v>
      </c>
    </row>
    <row r="28" spans="1:6" ht="22.5">
      <c r="A28" s="55" t="s">
        <v>87</v>
      </c>
      <c r="B28" s="24" t="s">
        <v>11</v>
      </c>
      <c r="C28" s="24" t="s">
        <v>17</v>
      </c>
      <c r="D28" s="24" t="s">
        <v>97</v>
      </c>
      <c r="E28" s="24"/>
      <c r="F28" s="66">
        <f>SUM(F29)</f>
        <v>11118.7</v>
      </c>
    </row>
    <row r="29" spans="1:6" ht="22.5">
      <c r="A29" s="55" t="s">
        <v>88</v>
      </c>
      <c r="B29" s="24" t="s">
        <v>11</v>
      </c>
      <c r="C29" s="24" t="s">
        <v>17</v>
      </c>
      <c r="D29" s="24" t="s">
        <v>98</v>
      </c>
      <c r="E29" s="24"/>
      <c r="F29" s="66">
        <f>SUM(F30,F34)</f>
        <v>11118.7</v>
      </c>
    </row>
    <row r="30" spans="1:6" ht="22.5">
      <c r="A30" s="55" t="s">
        <v>425</v>
      </c>
      <c r="B30" s="24" t="s">
        <v>11</v>
      </c>
      <c r="C30" s="24" t="s">
        <v>17</v>
      </c>
      <c r="D30" s="24" t="s">
        <v>86</v>
      </c>
      <c r="E30" s="24"/>
      <c r="F30" s="66">
        <f>SUM(F31:F33)</f>
        <v>10043.5</v>
      </c>
    </row>
    <row r="31" spans="1:6" ht="33.75">
      <c r="A31" s="21" t="s">
        <v>71</v>
      </c>
      <c r="B31" s="30" t="s">
        <v>11</v>
      </c>
      <c r="C31" s="30" t="s">
        <v>17</v>
      </c>
      <c r="D31" s="30" t="s">
        <v>86</v>
      </c>
      <c r="E31" s="30" t="s">
        <v>73</v>
      </c>
      <c r="F31" s="25">
        <v>7772</v>
      </c>
    </row>
    <row r="32" spans="1:6" ht="22.5">
      <c r="A32" s="21" t="s">
        <v>116</v>
      </c>
      <c r="B32" s="30" t="s">
        <v>11</v>
      </c>
      <c r="C32" s="30" t="s">
        <v>17</v>
      </c>
      <c r="D32" s="30" t="s">
        <v>86</v>
      </c>
      <c r="E32" s="30" t="s">
        <v>74</v>
      </c>
      <c r="F32" s="25">
        <v>2224.9</v>
      </c>
    </row>
    <row r="33" spans="1:6">
      <c r="A33" s="21" t="s">
        <v>72</v>
      </c>
      <c r="B33" s="30" t="s">
        <v>11</v>
      </c>
      <c r="C33" s="30" t="s">
        <v>17</v>
      </c>
      <c r="D33" s="30" t="s">
        <v>86</v>
      </c>
      <c r="E33" s="30" t="s">
        <v>75</v>
      </c>
      <c r="F33" s="25">
        <v>46.6</v>
      </c>
    </row>
    <row r="34" spans="1:6" ht="22.5">
      <c r="A34" s="55" t="s">
        <v>427</v>
      </c>
      <c r="B34" s="24" t="s">
        <v>11</v>
      </c>
      <c r="C34" s="24" t="s">
        <v>17</v>
      </c>
      <c r="D34" s="24" t="s">
        <v>426</v>
      </c>
      <c r="E34" s="24"/>
      <c r="F34" s="91">
        <f>SUM(F35)</f>
        <v>1075.2</v>
      </c>
    </row>
    <row r="35" spans="1:6" ht="33.75">
      <c r="A35" s="21" t="s">
        <v>71</v>
      </c>
      <c r="B35" s="30" t="s">
        <v>11</v>
      </c>
      <c r="C35" s="30" t="s">
        <v>17</v>
      </c>
      <c r="D35" s="30" t="s">
        <v>426</v>
      </c>
      <c r="E35" s="30" t="s">
        <v>73</v>
      </c>
      <c r="F35" s="25">
        <v>1075.2</v>
      </c>
    </row>
    <row r="36" spans="1:6">
      <c r="A36" s="49" t="s">
        <v>262</v>
      </c>
      <c r="B36" s="92" t="s">
        <v>11</v>
      </c>
      <c r="C36" s="92" t="s">
        <v>41</v>
      </c>
      <c r="D36" s="30"/>
      <c r="E36" s="30"/>
      <c r="F36" s="91">
        <f>SUM(F37)</f>
        <v>20.100000000000001</v>
      </c>
    </row>
    <row r="37" spans="1:6" ht="45">
      <c r="A37" s="55" t="s">
        <v>342</v>
      </c>
      <c r="B37" s="93" t="s">
        <v>11</v>
      </c>
      <c r="C37" s="93" t="s">
        <v>41</v>
      </c>
      <c r="D37" s="29" t="s">
        <v>96</v>
      </c>
      <c r="E37" s="30"/>
      <c r="F37" s="91">
        <f>SUM(F38)</f>
        <v>20.100000000000001</v>
      </c>
    </row>
    <row r="38" spans="1:6" ht="22.5">
      <c r="A38" s="55" t="s">
        <v>87</v>
      </c>
      <c r="B38" s="93" t="s">
        <v>11</v>
      </c>
      <c r="C38" s="93" t="s">
        <v>41</v>
      </c>
      <c r="D38" s="29" t="s">
        <v>97</v>
      </c>
      <c r="E38" s="30"/>
      <c r="F38" s="91">
        <f>SUM(F39)</f>
        <v>20.100000000000001</v>
      </c>
    </row>
    <row r="39" spans="1:6" ht="22.5">
      <c r="A39" s="23" t="s">
        <v>89</v>
      </c>
      <c r="B39" s="93" t="s">
        <v>11</v>
      </c>
      <c r="C39" s="93" t="s">
        <v>41</v>
      </c>
      <c r="D39" s="29" t="s">
        <v>99</v>
      </c>
      <c r="E39" s="30"/>
      <c r="F39" s="91">
        <f>SUM(F40)</f>
        <v>20.100000000000001</v>
      </c>
    </row>
    <row r="40" spans="1:6" ht="33.75">
      <c r="A40" s="57" t="s">
        <v>263</v>
      </c>
      <c r="B40" s="93" t="s">
        <v>11</v>
      </c>
      <c r="C40" s="93" t="s">
        <v>41</v>
      </c>
      <c r="D40" s="29" t="s">
        <v>264</v>
      </c>
      <c r="E40" s="30"/>
      <c r="F40" s="91">
        <f>SUM(F41)</f>
        <v>20.100000000000001</v>
      </c>
    </row>
    <row r="41" spans="1:6">
      <c r="A41" s="21" t="s">
        <v>80</v>
      </c>
      <c r="B41" s="94" t="s">
        <v>11</v>
      </c>
      <c r="C41" s="94" t="s">
        <v>41</v>
      </c>
      <c r="D41" s="30" t="s">
        <v>264</v>
      </c>
      <c r="E41" s="30" t="s">
        <v>74</v>
      </c>
      <c r="F41" s="25">
        <v>20.100000000000001</v>
      </c>
    </row>
    <row r="42" spans="1:6" ht="22.5">
      <c r="A42" s="87" t="s">
        <v>52</v>
      </c>
      <c r="B42" s="88" t="s">
        <v>11</v>
      </c>
      <c r="C42" s="88" t="s">
        <v>44</v>
      </c>
      <c r="D42" s="30"/>
      <c r="E42" s="30"/>
      <c r="F42" s="66">
        <f>SUM(F43,F51)</f>
        <v>3805.7000000000007</v>
      </c>
    </row>
    <row r="43" spans="1:6" ht="45">
      <c r="A43" s="55" t="s">
        <v>342</v>
      </c>
      <c r="B43" s="24" t="s">
        <v>11</v>
      </c>
      <c r="C43" s="24" t="s">
        <v>44</v>
      </c>
      <c r="D43" s="24" t="s">
        <v>96</v>
      </c>
      <c r="E43" s="93"/>
      <c r="F43" s="66">
        <f>SUM(F44)</f>
        <v>3332.0000000000005</v>
      </c>
    </row>
    <row r="44" spans="1:6" ht="22.5">
      <c r="A44" s="55" t="s">
        <v>87</v>
      </c>
      <c r="B44" s="24" t="s">
        <v>11</v>
      </c>
      <c r="C44" s="24" t="s">
        <v>44</v>
      </c>
      <c r="D44" s="24" t="s">
        <v>97</v>
      </c>
      <c r="E44" s="93"/>
      <c r="F44" s="66">
        <f>SUM(F45)</f>
        <v>3332.0000000000005</v>
      </c>
    </row>
    <row r="45" spans="1:6" ht="22.5">
      <c r="A45" s="55" t="s">
        <v>88</v>
      </c>
      <c r="B45" s="24" t="s">
        <v>11</v>
      </c>
      <c r="C45" s="24" t="s">
        <v>44</v>
      </c>
      <c r="D45" s="24" t="s">
        <v>98</v>
      </c>
      <c r="E45" s="93"/>
      <c r="F45" s="66">
        <f>SUM(F46,F49)</f>
        <v>3332.0000000000005</v>
      </c>
    </row>
    <row r="46" spans="1:6" ht="22.5">
      <c r="A46" s="55" t="s">
        <v>425</v>
      </c>
      <c r="B46" s="24" t="s">
        <v>11</v>
      </c>
      <c r="C46" s="24" t="s">
        <v>44</v>
      </c>
      <c r="D46" s="24" t="s">
        <v>86</v>
      </c>
      <c r="E46" s="93"/>
      <c r="F46" s="66">
        <f>SUM(F47:F48)</f>
        <v>3249.7000000000003</v>
      </c>
    </row>
    <row r="47" spans="1:6" ht="33.75">
      <c r="A47" s="21" t="s">
        <v>71</v>
      </c>
      <c r="B47" s="94" t="s">
        <v>11</v>
      </c>
      <c r="C47" s="94" t="s">
        <v>44</v>
      </c>
      <c r="D47" s="26" t="s">
        <v>86</v>
      </c>
      <c r="E47" s="30" t="s">
        <v>73</v>
      </c>
      <c r="F47" s="32">
        <v>3019.8</v>
      </c>
    </row>
    <row r="48" spans="1:6" ht="22.5">
      <c r="A48" s="21" t="s">
        <v>116</v>
      </c>
      <c r="B48" s="94" t="s">
        <v>11</v>
      </c>
      <c r="C48" s="94" t="s">
        <v>44</v>
      </c>
      <c r="D48" s="26" t="s">
        <v>86</v>
      </c>
      <c r="E48" s="30" t="s">
        <v>74</v>
      </c>
      <c r="F48" s="32">
        <v>229.9</v>
      </c>
    </row>
    <row r="49" spans="1:6" ht="22.5">
      <c r="A49" s="55" t="s">
        <v>427</v>
      </c>
      <c r="B49" s="24" t="s">
        <v>11</v>
      </c>
      <c r="C49" s="24" t="s">
        <v>44</v>
      </c>
      <c r="D49" s="24" t="s">
        <v>426</v>
      </c>
      <c r="E49" s="93"/>
      <c r="F49" s="86">
        <f>SUM(F50)</f>
        <v>82.3</v>
      </c>
    </row>
    <row r="50" spans="1:6" ht="33.75">
      <c r="A50" s="21" t="s">
        <v>71</v>
      </c>
      <c r="B50" s="94" t="s">
        <v>11</v>
      </c>
      <c r="C50" s="94" t="s">
        <v>44</v>
      </c>
      <c r="D50" s="26" t="s">
        <v>426</v>
      </c>
      <c r="E50" s="30" t="s">
        <v>73</v>
      </c>
      <c r="F50" s="95">
        <v>82.3</v>
      </c>
    </row>
    <row r="51" spans="1:6">
      <c r="A51" s="23" t="s">
        <v>230</v>
      </c>
      <c r="B51" s="85" t="s">
        <v>11</v>
      </c>
      <c r="C51" s="85" t="s">
        <v>44</v>
      </c>
      <c r="D51" s="20" t="s">
        <v>229</v>
      </c>
      <c r="E51" s="83"/>
      <c r="F51" s="86">
        <f>SUM(F52)</f>
        <v>473.70000000000005</v>
      </c>
    </row>
    <row r="52" spans="1:6" ht="22.5">
      <c r="A52" s="23" t="s">
        <v>394</v>
      </c>
      <c r="B52" s="85" t="s">
        <v>11</v>
      </c>
      <c r="C52" s="85" t="s">
        <v>44</v>
      </c>
      <c r="D52" s="20" t="s">
        <v>91</v>
      </c>
      <c r="E52" s="83"/>
      <c r="F52" s="86">
        <f>SUM(F53)</f>
        <v>473.70000000000005</v>
      </c>
    </row>
    <row r="53" spans="1:6">
      <c r="A53" s="55" t="s">
        <v>247</v>
      </c>
      <c r="B53" s="29" t="s">
        <v>11</v>
      </c>
      <c r="C53" s="29" t="s">
        <v>44</v>
      </c>
      <c r="D53" s="24" t="s">
        <v>245</v>
      </c>
      <c r="E53" s="29"/>
      <c r="F53" s="66">
        <f>SUM(F54,F57)</f>
        <v>473.70000000000005</v>
      </c>
    </row>
    <row r="54" spans="1:6" ht="22.5">
      <c r="A54" s="55" t="s">
        <v>425</v>
      </c>
      <c r="B54" s="30" t="s">
        <v>11</v>
      </c>
      <c r="C54" s="30" t="s">
        <v>44</v>
      </c>
      <c r="D54" s="24" t="s">
        <v>246</v>
      </c>
      <c r="E54" s="29"/>
      <c r="F54" s="66">
        <f>SUM(F55:F56)</f>
        <v>426.6</v>
      </c>
    </row>
    <row r="55" spans="1:6" ht="33.75">
      <c r="A55" s="21" t="s">
        <v>71</v>
      </c>
      <c r="B55" s="30" t="s">
        <v>11</v>
      </c>
      <c r="C55" s="30" t="s">
        <v>44</v>
      </c>
      <c r="D55" s="26" t="s">
        <v>246</v>
      </c>
      <c r="E55" s="30" t="s">
        <v>73</v>
      </c>
      <c r="F55" s="32">
        <v>422.8</v>
      </c>
    </row>
    <row r="56" spans="1:6" ht="22.5">
      <c r="A56" s="21" t="s">
        <v>116</v>
      </c>
      <c r="B56" s="30" t="s">
        <v>11</v>
      </c>
      <c r="C56" s="30" t="s">
        <v>44</v>
      </c>
      <c r="D56" s="26" t="s">
        <v>246</v>
      </c>
      <c r="E56" s="30" t="s">
        <v>74</v>
      </c>
      <c r="F56" s="32">
        <v>3.8</v>
      </c>
    </row>
    <row r="57" spans="1:6" ht="22.5">
      <c r="A57" s="55" t="s">
        <v>427</v>
      </c>
      <c r="B57" s="30" t="s">
        <v>11</v>
      </c>
      <c r="C57" s="30" t="s">
        <v>44</v>
      </c>
      <c r="D57" s="24" t="s">
        <v>428</v>
      </c>
      <c r="E57" s="29"/>
      <c r="F57" s="66">
        <f>SUM(F58)</f>
        <v>47.1</v>
      </c>
    </row>
    <row r="58" spans="1:6" ht="33.75">
      <c r="A58" s="21" t="s">
        <v>71</v>
      </c>
      <c r="B58" s="30" t="s">
        <v>11</v>
      </c>
      <c r="C58" s="30" t="s">
        <v>44</v>
      </c>
      <c r="D58" s="26" t="s">
        <v>428</v>
      </c>
      <c r="E58" s="30" t="s">
        <v>73</v>
      </c>
      <c r="F58" s="32">
        <v>47.1</v>
      </c>
    </row>
    <row r="59" spans="1:6">
      <c r="A59" s="49" t="s">
        <v>446</v>
      </c>
      <c r="B59" s="92" t="s">
        <v>11</v>
      </c>
      <c r="C59" s="92" t="s">
        <v>21</v>
      </c>
      <c r="D59" s="30"/>
      <c r="E59" s="30"/>
      <c r="F59" s="91">
        <f>SUM(F60)</f>
        <v>2689</v>
      </c>
    </row>
    <row r="60" spans="1:6" ht="45">
      <c r="A60" s="55" t="s">
        <v>342</v>
      </c>
      <c r="B60" s="93" t="s">
        <v>11</v>
      </c>
      <c r="C60" s="93" t="s">
        <v>21</v>
      </c>
      <c r="D60" s="96" t="s">
        <v>96</v>
      </c>
      <c r="E60" s="30"/>
      <c r="F60" s="91">
        <f>SUM(F61)</f>
        <v>2689</v>
      </c>
    </row>
    <row r="61" spans="1:6" ht="22.5">
      <c r="A61" s="55" t="s">
        <v>87</v>
      </c>
      <c r="B61" s="93" t="s">
        <v>11</v>
      </c>
      <c r="C61" s="93" t="s">
        <v>21</v>
      </c>
      <c r="D61" s="96" t="s">
        <v>97</v>
      </c>
      <c r="E61" s="30"/>
      <c r="F61" s="91">
        <f>SUM(F62)</f>
        <v>2689</v>
      </c>
    </row>
    <row r="62" spans="1:6" ht="22.5">
      <c r="A62" s="23" t="s">
        <v>447</v>
      </c>
      <c r="B62" s="93" t="s">
        <v>11</v>
      </c>
      <c r="C62" s="93" t="s">
        <v>21</v>
      </c>
      <c r="D62" s="29" t="s">
        <v>448</v>
      </c>
      <c r="E62" s="30"/>
      <c r="F62" s="91">
        <f>SUM(F63)</f>
        <v>2689</v>
      </c>
    </row>
    <row r="63" spans="1:6" ht="22.5">
      <c r="A63" s="57" t="s">
        <v>449</v>
      </c>
      <c r="B63" s="93" t="s">
        <v>11</v>
      </c>
      <c r="C63" s="93" t="s">
        <v>21</v>
      </c>
      <c r="D63" s="29" t="s">
        <v>450</v>
      </c>
      <c r="E63" s="30"/>
      <c r="F63" s="91">
        <f>SUM(F64)</f>
        <v>2689</v>
      </c>
    </row>
    <row r="64" spans="1:6">
      <c r="A64" s="21" t="s">
        <v>72</v>
      </c>
      <c r="B64" s="94" t="s">
        <v>11</v>
      </c>
      <c r="C64" s="94" t="s">
        <v>21</v>
      </c>
      <c r="D64" s="30" t="s">
        <v>450</v>
      </c>
      <c r="E64" s="30" t="s">
        <v>75</v>
      </c>
      <c r="F64" s="25">
        <v>2689</v>
      </c>
    </row>
    <row r="65" spans="1:6">
      <c r="A65" s="97" t="s">
        <v>53</v>
      </c>
      <c r="B65" s="98" t="s">
        <v>11</v>
      </c>
      <c r="C65" s="98" t="s">
        <v>33</v>
      </c>
      <c r="D65" s="98"/>
      <c r="E65" s="98"/>
      <c r="F65" s="66">
        <f>SUM(F66)</f>
        <v>0</v>
      </c>
    </row>
    <row r="66" spans="1:6">
      <c r="A66" s="23" t="s">
        <v>230</v>
      </c>
      <c r="B66" s="58" t="s">
        <v>11</v>
      </c>
      <c r="C66" s="58" t="s">
        <v>33</v>
      </c>
      <c r="D66" s="58" t="s">
        <v>229</v>
      </c>
      <c r="E66" s="58"/>
      <c r="F66" s="66">
        <f>SUM(F67)</f>
        <v>0</v>
      </c>
    </row>
    <row r="67" spans="1:6" ht="22.5">
      <c r="A67" s="23" t="s">
        <v>394</v>
      </c>
      <c r="B67" s="58" t="s">
        <v>11</v>
      </c>
      <c r="C67" s="58" t="s">
        <v>33</v>
      </c>
      <c r="D67" s="58" t="s">
        <v>91</v>
      </c>
      <c r="E67" s="58"/>
      <c r="F67" s="66">
        <f>SUM(F68,F70)</f>
        <v>0</v>
      </c>
    </row>
    <row r="68" spans="1:6">
      <c r="A68" s="63" t="s">
        <v>92</v>
      </c>
      <c r="B68" s="58" t="s">
        <v>11</v>
      </c>
      <c r="C68" s="58" t="s">
        <v>33</v>
      </c>
      <c r="D68" s="58" t="s">
        <v>93</v>
      </c>
      <c r="E68" s="58"/>
      <c r="F68" s="66">
        <f>SUM(F69)</f>
        <v>0</v>
      </c>
    </row>
    <row r="69" spans="1:6">
      <c r="A69" s="21" t="s">
        <v>72</v>
      </c>
      <c r="B69" s="26" t="s">
        <v>11</v>
      </c>
      <c r="C69" s="26" t="s">
        <v>33</v>
      </c>
      <c r="D69" s="59" t="s">
        <v>93</v>
      </c>
      <c r="E69" s="30" t="s">
        <v>75</v>
      </c>
      <c r="F69" s="32">
        <v>0</v>
      </c>
    </row>
    <row r="70" spans="1:6" ht="22.5">
      <c r="A70" s="99" t="s">
        <v>94</v>
      </c>
      <c r="B70" s="29" t="s">
        <v>11</v>
      </c>
      <c r="C70" s="29" t="s">
        <v>33</v>
      </c>
      <c r="D70" s="58" t="s">
        <v>95</v>
      </c>
      <c r="E70" s="30"/>
      <c r="F70" s="66">
        <f>SUM(F71)</f>
        <v>0</v>
      </c>
    </row>
    <row r="71" spans="1:6">
      <c r="A71" s="21" t="s">
        <v>72</v>
      </c>
      <c r="B71" s="30" t="s">
        <v>11</v>
      </c>
      <c r="C71" s="30" t="s">
        <v>33</v>
      </c>
      <c r="D71" s="59" t="s">
        <v>95</v>
      </c>
      <c r="E71" s="30" t="s">
        <v>75</v>
      </c>
      <c r="F71" s="32">
        <v>0</v>
      </c>
    </row>
    <row r="72" spans="1:6">
      <c r="A72" s="48" t="s">
        <v>14</v>
      </c>
      <c r="B72" s="31" t="s">
        <v>11</v>
      </c>
      <c r="C72" s="31" t="s">
        <v>15</v>
      </c>
      <c r="D72" s="31"/>
      <c r="E72" s="31"/>
      <c r="F72" s="66">
        <f>SUM(F73,F80,F92,F123)</f>
        <v>1666.8000000000002</v>
      </c>
    </row>
    <row r="73" spans="1:6" ht="33.75">
      <c r="A73" s="23" t="s">
        <v>350</v>
      </c>
      <c r="B73" s="33" t="s">
        <v>11</v>
      </c>
      <c r="C73" s="100" t="s">
        <v>15</v>
      </c>
      <c r="D73" s="101" t="s">
        <v>312</v>
      </c>
      <c r="E73" s="43"/>
      <c r="F73" s="89">
        <f>SUM(F74)</f>
        <v>158.19999999999999</v>
      </c>
    </row>
    <row r="74" spans="1:6" ht="22.5">
      <c r="A74" s="23" t="s">
        <v>370</v>
      </c>
      <c r="B74" s="33" t="s">
        <v>11</v>
      </c>
      <c r="C74" s="33" t="s">
        <v>15</v>
      </c>
      <c r="D74" s="33" t="s">
        <v>367</v>
      </c>
      <c r="E74" s="30"/>
      <c r="F74" s="66">
        <f>SUM(F75)</f>
        <v>158.19999999999999</v>
      </c>
    </row>
    <row r="75" spans="1:6">
      <c r="A75" s="23" t="s">
        <v>371</v>
      </c>
      <c r="B75" s="33" t="s">
        <v>11</v>
      </c>
      <c r="C75" s="33" t="s">
        <v>15</v>
      </c>
      <c r="D75" s="33" t="s">
        <v>366</v>
      </c>
      <c r="E75" s="30"/>
      <c r="F75" s="66">
        <f>SUM(F76,F78)</f>
        <v>158.19999999999999</v>
      </c>
    </row>
    <row r="76" spans="1:6" ht="22.5">
      <c r="A76" s="41" t="s">
        <v>407</v>
      </c>
      <c r="B76" s="33" t="s">
        <v>11</v>
      </c>
      <c r="C76" s="33" t="s">
        <v>15</v>
      </c>
      <c r="D76" s="33" t="s">
        <v>408</v>
      </c>
      <c r="E76" s="30"/>
      <c r="F76" s="66">
        <f>SUM(F77)</f>
        <v>0</v>
      </c>
    </row>
    <row r="77" spans="1:6" ht="22.5" hidden="1">
      <c r="A77" s="21" t="s">
        <v>116</v>
      </c>
      <c r="B77" s="34" t="s">
        <v>11</v>
      </c>
      <c r="C77" s="102" t="s">
        <v>15</v>
      </c>
      <c r="D77" s="42" t="s">
        <v>408</v>
      </c>
      <c r="E77" s="43" t="s">
        <v>74</v>
      </c>
      <c r="F77" s="44">
        <v>0</v>
      </c>
    </row>
    <row r="78" spans="1:6" ht="33.75">
      <c r="A78" s="41" t="s">
        <v>409</v>
      </c>
      <c r="B78" s="33" t="s">
        <v>11</v>
      </c>
      <c r="C78" s="33" t="s">
        <v>15</v>
      </c>
      <c r="D78" s="33" t="s">
        <v>410</v>
      </c>
      <c r="E78" s="30"/>
      <c r="F78" s="66">
        <f>SUM(F79)</f>
        <v>158.19999999999999</v>
      </c>
    </row>
    <row r="79" spans="1:6" ht="22.5">
      <c r="A79" s="21" t="s">
        <v>116</v>
      </c>
      <c r="B79" s="34" t="s">
        <v>11</v>
      </c>
      <c r="C79" s="102" t="s">
        <v>15</v>
      </c>
      <c r="D79" s="42" t="s">
        <v>410</v>
      </c>
      <c r="E79" s="43" t="s">
        <v>74</v>
      </c>
      <c r="F79" s="44">
        <v>158.19999999999999</v>
      </c>
    </row>
    <row r="80" spans="1:6" ht="22.5">
      <c r="A80" s="45" t="s">
        <v>343</v>
      </c>
      <c r="B80" s="29" t="s">
        <v>11</v>
      </c>
      <c r="C80" s="29" t="s">
        <v>15</v>
      </c>
      <c r="D80" s="24" t="s">
        <v>235</v>
      </c>
      <c r="E80" s="31"/>
      <c r="F80" s="66">
        <f>SUM(F81)</f>
        <v>17</v>
      </c>
    </row>
    <row r="81" spans="1:6" ht="22.5">
      <c r="A81" s="45" t="s">
        <v>232</v>
      </c>
      <c r="B81" s="29" t="s">
        <v>11</v>
      </c>
      <c r="C81" s="29" t="s">
        <v>15</v>
      </c>
      <c r="D81" s="24" t="s">
        <v>236</v>
      </c>
      <c r="E81" s="31"/>
      <c r="F81" s="66">
        <f>SUM(F82)</f>
        <v>17</v>
      </c>
    </row>
    <row r="82" spans="1:6" ht="22.5">
      <c r="A82" s="45" t="s">
        <v>233</v>
      </c>
      <c r="B82" s="29" t="s">
        <v>11</v>
      </c>
      <c r="C82" s="29" t="s">
        <v>15</v>
      </c>
      <c r="D82" s="24" t="s">
        <v>237</v>
      </c>
      <c r="E82" s="31"/>
      <c r="F82" s="66">
        <f>SUM(F83,F85,F87,F90)</f>
        <v>17</v>
      </c>
    </row>
    <row r="83" spans="1:6">
      <c r="A83" s="45" t="s">
        <v>253</v>
      </c>
      <c r="B83" s="29" t="s">
        <v>11</v>
      </c>
      <c r="C83" s="29" t="s">
        <v>15</v>
      </c>
      <c r="D83" s="24" t="s">
        <v>252</v>
      </c>
      <c r="E83" s="31"/>
      <c r="F83" s="66">
        <f>SUM(F84)</f>
        <v>10</v>
      </c>
    </row>
    <row r="84" spans="1:6" ht="22.5">
      <c r="A84" s="21" t="s">
        <v>81</v>
      </c>
      <c r="B84" s="30" t="s">
        <v>11</v>
      </c>
      <c r="C84" s="30" t="s">
        <v>15</v>
      </c>
      <c r="D84" s="26" t="s">
        <v>252</v>
      </c>
      <c r="E84" s="26" t="s">
        <v>78</v>
      </c>
      <c r="F84" s="32">
        <v>10</v>
      </c>
    </row>
    <row r="85" spans="1:6" ht="22.5">
      <c r="A85" s="45" t="s">
        <v>234</v>
      </c>
      <c r="B85" s="29" t="s">
        <v>11</v>
      </c>
      <c r="C85" s="29" t="s">
        <v>15</v>
      </c>
      <c r="D85" s="24" t="s">
        <v>238</v>
      </c>
      <c r="E85" s="31"/>
      <c r="F85" s="66">
        <f>SUM(F86)</f>
        <v>7</v>
      </c>
    </row>
    <row r="86" spans="1:6" ht="22.5">
      <c r="A86" s="21" t="s">
        <v>81</v>
      </c>
      <c r="B86" s="30" t="s">
        <v>11</v>
      </c>
      <c r="C86" s="30" t="s">
        <v>15</v>
      </c>
      <c r="D86" s="26" t="s">
        <v>238</v>
      </c>
      <c r="E86" s="26" t="s">
        <v>78</v>
      </c>
      <c r="F86" s="32">
        <v>7</v>
      </c>
    </row>
    <row r="87" spans="1:6" ht="22.5" hidden="1">
      <c r="A87" s="23" t="s">
        <v>307</v>
      </c>
      <c r="B87" s="29" t="s">
        <v>11</v>
      </c>
      <c r="C87" s="29" t="s">
        <v>15</v>
      </c>
      <c r="D87" s="24" t="s">
        <v>308</v>
      </c>
      <c r="E87" s="31"/>
      <c r="F87" s="66">
        <f>SUM(F88:F89)</f>
        <v>0</v>
      </c>
    </row>
    <row r="88" spans="1:6" ht="33.75" hidden="1">
      <c r="A88" s="21" t="s">
        <v>71</v>
      </c>
      <c r="B88" s="30" t="s">
        <v>11</v>
      </c>
      <c r="C88" s="30" t="s">
        <v>15</v>
      </c>
      <c r="D88" s="26" t="s">
        <v>308</v>
      </c>
      <c r="E88" s="26" t="s">
        <v>73</v>
      </c>
      <c r="F88" s="32">
        <v>0</v>
      </c>
    </row>
    <row r="89" spans="1:6" ht="22.5" hidden="1">
      <c r="A89" s="21" t="s">
        <v>116</v>
      </c>
      <c r="B89" s="30" t="s">
        <v>11</v>
      </c>
      <c r="C89" s="30" t="s">
        <v>15</v>
      </c>
      <c r="D89" s="26" t="s">
        <v>308</v>
      </c>
      <c r="E89" s="26" t="s">
        <v>74</v>
      </c>
      <c r="F89" s="32">
        <v>0</v>
      </c>
    </row>
    <row r="90" spans="1:6" ht="22.5" hidden="1">
      <c r="A90" s="23" t="s">
        <v>412</v>
      </c>
      <c r="B90" s="29" t="s">
        <v>11</v>
      </c>
      <c r="C90" s="29" t="s">
        <v>15</v>
      </c>
      <c r="D90" s="24" t="s">
        <v>411</v>
      </c>
      <c r="E90" s="31"/>
      <c r="F90" s="66">
        <f>SUM(F91)</f>
        <v>0</v>
      </c>
    </row>
    <row r="91" spans="1:6" ht="22.5" hidden="1">
      <c r="A91" s="21" t="s">
        <v>116</v>
      </c>
      <c r="B91" s="30" t="s">
        <v>11</v>
      </c>
      <c r="C91" s="30" t="s">
        <v>15</v>
      </c>
      <c r="D91" s="26" t="s">
        <v>411</v>
      </c>
      <c r="E91" s="26" t="s">
        <v>74</v>
      </c>
      <c r="F91" s="32">
        <v>0</v>
      </c>
    </row>
    <row r="92" spans="1:6" ht="45">
      <c r="A92" s="55" t="s">
        <v>342</v>
      </c>
      <c r="B92" s="24" t="s">
        <v>11</v>
      </c>
      <c r="C92" s="24" t="s">
        <v>15</v>
      </c>
      <c r="D92" s="24" t="s">
        <v>96</v>
      </c>
      <c r="E92" s="93"/>
      <c r="F92" s="66">
        <f>SUM(F93,F113,F117)</f>
        <v>1473.9</v>
      </c>
    </row>
    <row r="93" spans="1:6" ht="22.5">
      <c r="A93" s="55" t="s">
        <v>87</v>
      </c>
      <c r="B93" s="24" t="s">
        <v>11</v>
      </c>
      <c r="C93" s="24" t="s">
        <v>15</v>
      </c>
      <c r="D93" s="24" t="s">
        <v>97</v>
      </c>
      <c r="E93" s="93"/>
      <c r="F93" s="66">
        <f>SUM(F94,F99,F110)</f>
        <v>1323.4</v>
      </c>
    </row>
    <row r="94" spans="1:6" ht="22.5">
      <c r="A94" s="55" t="s">
        <v>88</v>
      </c>
      <c r="B94" s="24" t="s">
        <v>11</v>
      </c>
      <c r="C94" s="24" t="s">
        <v>15</v>
      </c>
      <c r="D94" s="24" t="s">
        <v>98</v>
      </c>
      <c r="E94" s="93"/>
      <c r="F94" s="66">
        <f>SUM(F95)</f>
        <v>1018.7</v>
      </c>
    </row>
    <row r="95" spans="1:6" ht="22.5">
      <c r="A95" s="55" t="s">
        <v>425</v>
      </c>
      <c r="B95" s="24" t="s">
        <v>11</v>
      </c>
      <c r="C95" s="24" t="s">
        <v>15</v>
      </c>
      <c r="D95" s="24" t="s">
        <v>86</v>
      </c>
      <c r="E95" s="93"/>
      <c r="F95" s="66">
        <f>SUM(F96:F98)</f>
        <v>1018.7</v>
      </c>
    </row>
    <row r="96" spans="1:6" ht="33.75">
      <c r="A96" s="21" t="s">
        <v>71</v>
      </c>
      <c r="B96" s="94" t="s">
        <v>11</v>
      </c>
      <c r="C96" s="94" t="s">
        <v>15</v>
      </c>
      <c r="D96" s="26" t="s">
        <v>86</v>
      </c>
      <c r="E96" s="30" t="s">
        <v>73</v>
      </c>
      <c r="F96" s="32">
        <v>902.2</v>
      </c>
    </row>
    <row r="97" spans="1:6" ht="22.5">
      <c r="A97" s="21" t="s">
        <v>116</v>
      </c>
      <c r="B97" s="94" t="s">
        <v>11</v>
      </c>
      <c r="C97" s="94" t="s">
        <v>15</v>
      </c>
      <c r="D97" s="26" t="s">
        <v>86</v>
      </c>
      <c r="E97" s="30" t="s">
        <v>74</v>
      </c>
      <c r="F97" s="32">
        <v>116.5</v>
      </c>
    </row>
    <row r="98" spans="1:6">
      <c r="A98" s="21" t="s">
        <v>72</v>
      </c>
      <c r="B98" s="94" t="s">
        <v>11</v>
      </c>
      <c r="C98" s="94" t="s">
        <v>15</v>
      </c>
      <c r="D98" s="26" t="s">
        <v>86</v>
      </c>
      <c r="E98" s="30" t="s">
        <v>75</v>
      </c>
      <c r="F98" s="32">
        <v>0</v>
      </c>
    </row>
    <row r="99" spans="1:6" ht="22.5">
      <c r="A99" s="27" t="s">
        <v>89</v>
      </c>
      <c r="B99" s="29" t="s">
        <v>11</v>
      </c>
      <c r="C99" s="29" t="s">
        <v>15</v>
      </c>
      <c r="D99" s="24" t="s">
        <v>99</v>
      </c>
      <c r="E99" s="24"/>
      <c r="F99" s="91">
        <f>SUM(F100,F102,F105,F108)</f>
        <v>304.7</v>
      </c>
    </row>
    <row r="100" spans="1:6" ht="22.5" hidden="1">
      <c r="A100" s="103" t="s">
        <v>102</v>
      </c>
      <c r="B100" s="29" t="s">
        <v>11</v>
      </c>
      <c r="C100" s="29" t="s">
        <v>15</v>
      </c>
      <c r="D100" s="15" t="s">
        <v>103</v>
      </c>
      <c r="E100" s="24"/>
      <c r="F100" s="91">
        <f>SUM(F101)</f>
        <v>0</v>
      </c>
    </row>
    <row r="101" spans="1:6" ht="33.75" hidden="1">
      <c r="A101" s="21" t="s">
        <v>71</v>
      </c>
      <c r="B101" s="30" t="s">
        <v>11</v>
      </c>
      <c r="C101" s="30" t="s">
        <v>15</v>
      </c>
      <c r="D101" s="22" t="s">
        <v>103</v>
      </c>
      <c r="E101" s="30" t="s">
        <v>73</v>
      </c>
      <c r="F101" s="25">
        <v>0</v>
      </c>
    </row>
    <row r="102" spans="1:6" ht="33.75">
      <c r="A102" s="104" t="s">
        <v>104</v>
      </c>
      <c r="B102" s="29" t="s">
        <v>11</v>
      </c>
      <c r="C102" s="29" t="s">
        <v>15</v>
      </c>
      <c r="D102" s="15" t="s">
        <v>105</v>
      </c>
      <c r="E102" s="29"/>
      <c r="F102" s="66">
        <f>SUM(F103:F104)</f>
        <v>304.7</v>
      </c>
    </row>
    <row r="103" spans="1:6" ht="33.75">
      <c r="A103" s="21" t="s">
        <v>71</v>
      </c>
      <c r="B103" s="30" t="s">
        <v>11</v>
      </c>
      <c r="C103" s="30" t="s">
        <v>15</v>
      </c>
      <c r="D103" s="22" t="s">
        <v>105</v>
      </c>
      <c r="E103" s="30" t="s">
        <v>73</v>
      </c>
      <c r="F103" s="32">
        <v>299.89999999999998</v>
      </c>
    </row>
    <row r="104" spans="1:6" ht="22.5">
      <c r="A104" s="21" t="s">
        <v>116</v>
      </c>
      <c r="B104" s="30" t="s">
        <v>11</v>
      </c>
      <c r="C104" s="30" t="s">
        <v>15</v>
      </c>
      <c r="D104" s="22" t="s">
        <v>105</v>
      </c>
      <c r="E104" s="30" t="s">
        <v>74</v>
      </c>
      <c r="F104" s="25">
        <v>4.8</v>
      </c>
    </row>
    <row r="105" spans="1:6" ht="33.75" hidden="1">
      <c r="A105" s="23" t="s">
        <v>106</v>
      </c>
      <c r="B105" s="29" t="s">
        <v>11</v>
      </c>
      <c r="C105" s="29" t="s">
        <v>15</v>
      </c>
      <c r="D105" s="15" t="s">
        <v>107</v>
      </c>
      <c r="E105" s="26"/>
      <c r="F105" s="91">
        <f>SUM(F106:F107)</f>
        <v>0</v>
      </c>
    </row>
    <row r="106" spans="1:6" ht="33.75" hidden="1">
      <c r="A106" s="21" t="s">
        <v>71</v>
      </c>
      <c r="B106" s="30" t="s">
        <v>11</v>
      </c>
      <c r="C106" s="30" t="s">
        <v>15</v>
      </c>
      <c r="D106" s="22" t="s">
        <v>107</v>
      </c>
      <c r="E106" s="26" t="s">
        <v>73</v>
      </c>
      <c r="F106" s="32">
        <v>0</v>
      </c>
    </row>
    <row r="107" spans="1:6" ht="22.5" hidden="1">
      <c r="A107" s="21" t="s">
        <v>116</v>
      </c>
      <c r="B107" s="30" t="s">
        <v>11</v>
      </c>
      <c r="C107" s="30" t="s">
        <v>15</v>
      </c>
      <c r="D107" s="22" t="s">
        <v>107</v>
      </c>
      <c r="E107" s="30" t="s">
        <v>74</v>
      </c>
      <c r="F107" s="32">
        <v>0</v>
      </c>
    </row>
    <row r="108" spans="1:6" ht="33.75" hidden="1">
      <c r="A108" s="23" t="s">
        <v>108</v>
      </c>
      <c r="B108" s="29" t="s">
        <v>11</v>
      </c>
      <c r="C108" s="29" t="s">
        <v>15</v>
      </c>
      <c r="D108" s="15" t="s">
        <v>109</v>
      </c>
      <c r="E108" s="30"/>
      <c r="F108" s="66">
        <f>SUM(F109)</f>
        <v>0</v>
      </c>
    </row>
    <row r="109" spans="1:6" ht="22.5" hidden="1">
      <c r="A109" s="21" t="s">
        <v>116</v>
      </c>
      <c r="B109" s="30" t="s">
        <v>11</v>
      </c>
      <c r="C109" s="30" t="s">
        <v>15</v>
      </c>
      <c r="D109" s="22" t="s">
        <v>109</v>
      </c>
      <c r="E109" s="30" t="s">
        <v>74</v>
      </c>
      <c r="F109" s="25">
        <v>0</v>
      </c>
    </row>
    <row r="110" spans="1:6" hidden="1">
      <c r="A110" s="23" t="s">
        <v>335</v>
      </c>
      <c r="B110" s="29" t="s">
        <v>11</v>
      </c>
      <c r="C110" s="29" t="s">
        <v>15</v>
      </c>
      <c r="D110" s="15" t="s">
        <v>333</v>
      </c>
      <c r="E110" s="30"/>
      <c r="F110" s="91">
        <f>SUM(F111)</f>
        <v>0</v>
      </c>
    </row>
    <row r="111" spans="1:6" ht="0.75" hidden="1" customHeight="1">
      <c r="A111" s="23" t="s">
        <v>336</v>
      </c>
      <c r="B111" s="29" t="s">
        <v>11</v>
      </c>
      <c r="C111" s="29" t="s">
        <v>15</v>
      </c>
      <c r="D111" s="105" t="s">
        <v>334</v>
      </c>
      <c r="E111" s="30"/>
      <c r="F111" s="25">
        <f>SUM(F112)</f>
        <v>0</v>
      </c>
    </row>
    <row r="112" spans="1:6" ht="22.5" hidden="1">
      <c r="A112" s="21" t="s">
        <v>116</v>
      </c>
      <c r="B112" s="30" t="s">
        <v>11</v>
      </c>
      <c r="C112" s="30" t="s">
        <v>15</v>
      </c>
      <c r="D112" s="106" t="s">
        <v>334</v>
      </c>
      <c r="E112" s="30" t="s">
        <v>74</v>
      </c>
      <c r="F112" s="25"/>
    </row>
    <row r="113" spans="1:6" ht="22.5" hidden="1">
      <c r="A113" s="23" t="s">
        <v>110</v>
      </c>
      <c r="B113" s="29" t="s">
        <v>11</v>
      </c>
      <c r="C113" s="29" t="s">
        <v>15</v>
      </c>
      <c r="D113" s="29" t="s">
        <v>115</v>
      </c>
      <c r="E113" s="30"/>
      <c r="F113" s="91">
        <f>SUM(F114)</f>
        <v>0</v>
      </c>
    </row>
    <row r="114" spans="1:6" ht="22.5" hidden="1">
      <c r="A114" s="27" t="s">
        <v>111</v>
      </c>
      <c r="B114" s="29" t="s">
        <v>11</v>
      </c>
      <c r="C114" s="29" t="s">
        <v>15</v>
      </c>
      <c r="D114" s="29" t="s">
        <v>113</v>
      </c>
      <c r="E114" s="24"/>
      <c r="F114" s="91">
        <f>SUM(F115)</f>
        <v>0</v>
      </c>
    </row>
    <row r="115" spans="1:6" ht="45" hidden="1">
      <c r="A115" s="23" t="s">
        <v>112</v>
      </c>
      <c r="B115" s="29" t="s">
        <v>11</v>
      </c>
      <c r="C115" s="29" t="s">
        <v>15</v>
      </c>
      <c r="D115" s="29" t="s">
        <v>114</v>
      </c>
      <c r="E115" s="30"/>
      <c r="F115" s="91">
        <f>SUM(F116)</f>
        <v>0</v>
      </c>
    </row>
    <row r="116" spans="1:6" ht="22.5" hidden="1">
      <c r="A116" s="21" t="s">
        <v>116</v>
      </c>
      <c r="B116" s="30" t="s">
        <v>11</v>
      </c>
      <c r="C116" s="30" t="s">
        <v>15</v>
      </c>
      <c r="D116" s="30" t="s">
        <v>114</v>
      </c>
      <c r="E116" s="26" t="s">
        <v>74</v>
      </c>
      <c r="F116" s="25">
        <v>0</v>
      </c>
    </row>
    <row r="117" spans="1:6" ht="22.5" hidden="1" customHeight="1">
      <c r="A117" s="23" t="s">
        <v>123</v>
      </c>
      <c r="B117" s="30" t="s">
        <v>11</v>
      </c>
      <c r="C117" s="30" t="s">
        <v>15</v>
      </c>
      <c r="D117" s="29" t="s">
        <v>128</v>
      </c>
      <c r="E117" s="30"/>
      <c r="F117" s="91">
        <f>SUM(F118)</f>
        <v>150.5</v>
      </c>
    </row>
    <row r="118" spans="1:6" ht="22.5" hidden="1">
      <c r="A118" s="27" t="s">
        <v>124</v>
      </c>
      <c r="B118" s="30" t="s">
        <v>11</v>
      </c>
      <c r="C118" s="30" t="s">
        <v>15</v>
      </c>
      <c r="D118" s="29" t="s">
        <v>129</v>
      </c>
      <c r="E118" s="24"/>
      <c r="F118" s="66">
        <f>SUM(F119,F121)</f>
        <v>150.5</v>
      </c>
    </row>
    <row r="119" spans="1:6" ht="33.75">
      <c r="A119" s="27" t="s">
        <v>126</v>
      </c>
      <c r="B119" s="30" t="s">
        <v>11</v>
      </c>
      <c r="C119" s="30" t="s">
        <v>15</v>
      </c>
      <c r="D119" s="29" t="s">
        <v>131</v>
      </c>
      <c r="E119" s="24"/>
      <c r="F119" s="91">
        <f>SUM(F120)</f>
        <v>140</v>
      </c>
    </row>
    <row r="120" spans="1:6" ht="22.5">
      <c r="A120" s="21" t="s">
        <v>116</v>
      </c>
      <c r="B120" s="30" t="s">
        <v>11</v>
      </c>
      <c r="C120" s="30" t="s">
        <v>15</v>
      </c>
      <c r="D120" s="30" t="s">
        <v>131</v>
      </c>
      <c r="E120" s="26" t="s">
        <v>74</v>
      </c>
      <c r="F120" s="25">
        <v>140</v>
      </c>
    </row>
    <row r="121" spans="1:6">
      <c r="A121" s="23" t="s">
        <v>127</v>
      </c>
      <c r="B121" s="30" t="s">
        <v>11</v>
      </c>
      <c r="C121" s="30" t="s">
        <v>15</v>
      </c>
      <c r="D121" s="29" t="s">
        <v>132</v>
      </c>
      <c r="E121" s="30"/>
      <c r="F121" s="91">
        <f>SUM(F122)</f>
        <v>10.5</v>
      </c>
    </row>
    <row r="122" spans="1:6" ht="22.5">
      <c r="A122" s="21" t="s">
        <v>116</v>
      </c>
      <c r="B122" s="30" t="s">
        <v>11</v>
      </c>
      <c r="C122" s="30" t="s">
        <v>15</v>
      </c>
      <c r="D122" s="30" t="s">
        <v>132</v>
      </c>
      <c r="E122" s="26" t="s">
        <v>74</v>
      </c>
      <c r="F122" s="25">
        <v>10.5</v>
      </c>
    </row>
    <row r="123" spans="1:6">
      <c r="A123" s="23" t="s">
        <v>230</v>
      </c>
      <c r="B123" s="58" t="s">
        <v>11</v>
      </c>
      <c r="C123" s="58" t="s">
        <v>15</v>
      </c>
      <c r="D123" s="58" t="s">
        <v>229</v>
      </c>
      <c r="E123" s="58"/>
      <c r="F123" s="66">
        <f>SUM(F124)</f>
        <v>17.7</v>
      </c>
    </row>
    <row r="124" spans="1:6" ht="22.5">
      <c r="A124" s="23" t="s">
        <v>394</v>
      </c>
      <c r="B124" s="58" t="s">
        <v>11</v>
      </c>
      <c r="C124" s="58" t="s">
        <v>15</v>
      </c>
      <c r="D124" s="58" t="s">
        <v>91</v>
      </c>
      <c r="E124" s="58"/>
      <c r="F124" s="66">
        <f>SUM(F125,F128)</f>
        <v>17.7</v>
      </c>
    </row>
    <row r="125" spans="1:6">
      <c r="A125" s="63" t="s">
        <v>92</v>
      </c>
      <c r="B125" s="58" t="s">
        <v>11</v>
      </c>
      <c r="C125" s="58" t="s">
        <v>15</v>
      </c>
      <c r="D125" s="58" t="s">
        <v>93</v>
      </c>
      <c r="E125" s="58"/>
      <c r="F125" s="66">
        <f>SUM(F126:F127)</f>
        <v>15.7</v>
      </c>
    </row>
    <row r="126" spans="1:6" ht="22.5">
      <c r="A126" s="21" t="s">
        <v>116</v>
      </c>
      <c r="B126" s="26" t="s">
        <v>11</v>
      </c>
      <c r="C126" s="26" t="s">
        <v>15</v>
      </c>
      <c r="D126" s="59" t="s">
        <v>93</v>
      </c>
      <c r="E126" s="30" t="s">
        <v>74</v>
      </c>
      <c r="F126" s="32">
        <v>13</v>
      </c>
    </row>
    <row r="127" spans="1:6">
      <c r="A127" s="21" t="s">
        <v>76</v>
      </c>
      <c r="B127" s="107" t="s">
        <v>11</v>
      </c>
      <c r="C127" s="107" t="s">
        <v>15</v>
      </c>
      <c r="D127" s="108" t="s">
        <v>93</v>
      </c>
      <c r="E127" s="43" t="s">
        <v>77</v>
      </c>
      <c r="F127" s="44">
        <v>2.7</v>
      </c>
    </row>
    <row r="128" spans="1:6">
      <c r="A128" s="63" t="s">
        <v>92</v>
      </c>
      <c r="B128" s="58" t="s">
        <v>11</v>
      </c>
      <c r="C128" s="58" t="s">
        <v>15</v>
      </c>
      <c r="D128" s="58" t="s">
        <v>479</v>
      </c>
      <c r="E128" s="58"/>
      <c r="F128" s="66">
        <f>SUM(F129:F130)</f>
        <v>2</v>
      </c>
    </row>
    <row r="129" spans="1:6" ht="22.5">
      <c r="A129" s="21" t="s">
        <v>116</v>
      </c>
      <c r="B129" s="26" t="s">
        <v>11</v>
      </c>
      <c r="C129" s="26" t="s">
        <v>15</v>
      </c>
      <c r="D129" s="59" t="s">
        <v>479</v>
      </c>
      <c r="E129" s="30" t="s">
        <v>75</v>
      </c>
      <c r="F129" s="32">
        <v>2</v>
      </c>
    </row>
    <row r="130" spans="1:6" ht="13.5" thickBot="1">
      <c r="A130" s="21" t="s">
        <v>76</v>
      </c>
      <c r="B130" s="107" t="s">
        <v>11</v>
      </c>
      <c r="C130" s="107" t="s">
        <v>15</v>
      </c>
      <c r="D130" s="108" t="s">
        <v>479</v>
      </c>
      <c r="E130" s="43" t="s">
        <v>77</v>
      </c>
      <c r="F130" s="44">
        <v>0</v>
      </c>
    </row>
    <row r="131" spans="1:6" ht="14.25" thickTop="1" thickBot="1">
      <c r="A131" s="79" t="s">
        <v>54</v>
      </c>
      <c r="B131" s="80" t="s">
        <v>24</v>
      </c>
      <c r="C131" s="80"/>
      <c r="D131" s="80"/>
      <c r="E131" s="80"/>
      <c r="F131" s="109">
        <f t="shared" ref="F131:F136" si="0">SUM(F132)</f>
        <v>481.6</v>
      </c>
    </row>
    <row r="132" spans="1:6" ht="13.5" thickTop="1">
      <c r="A132" s="110" t="s">
        <v>67</v>
      </c>
      <c r="B132" s="111" t="s">
        <v>24</v>
      </c>
      <c r="C132" s="111" t="s">
        <v>13</v>
      </c>
      <c r="D132" s="111"/>
      <c r="E132" s="111"/>
      <c r="F132" s="89">
        <f t="shared" si="0"/>
        <v>481.6</v>
      </c>
    </row>
    <row r="133" spans="1:6" ht="45">
      <c r="A133" s="55" t="s">
        <v>342</v>
      </c>
      <c r="B133" s="29" t="s">
        <v>24</v>
      </c>
      <c r="C133" s="29" t="s">
        <v>13</v>
      </c>
      <c r="D133" s="24" t="s">
        <v>96</v>
      </c>
      <c r="E133" s="29"/>
      <c r="F133" s="66">
        <f t="shared" si="0"/>
        <v>481.6</v>
      </c>
    </row>
    <row r="134" spans="1:6" ht="22.5">
      <c r="A134" s="55" t="s">
        <v>87</v>
      </c>
      <c r="B134" s="29" t="s">
        <v>24</v>
      </c>
      <c r="C134" s="29" t="s">
        <v>13</v>
      </c>
      <c r="D134" s="24" t="s">
        <v>97</v>
      </c>
      <c r="E134" s="112"/>
      <c r="F134" s="61">
        <f t="shared" si="0"/>
        <v>481.6</v>
      </c>
    </row>
    <row r="135" spans="1:6" ht="22.5">
      <c r="A135" s="27" t="s">
        <v>89</v>
      </c>
      <c r="B135" s="29" t="s">
        <v>24</v>
      </c>
      <c r="C135" s="29" t="s">
        <v>13</v>
      </c>
      <c r="D135" s="24" t="s">
        <v>99</v>
      </c>
      <c r="E135" s="112"/>
      <c r="F135" s="61">
        <f t="shared" si="0"/>
        <v>481.6</v>
      </c>
    </row>
    <row r="136" spans="1:6" ht="22.5">
      <c r="A136" s="19" t="s">
        <v>90</v>
      </c>
      <c r="B136" s="29" t="s">
        <v>24</v>
      </c>
      <c r="C136" s="29" t="s">
        <v>13</v>
      </c>
      <c r="D136" s="15" t="s">
        <v>133</v>
      </c>
      <c r="E136" s="112"/>
      <c r="F136" s="61">
        <f t="shared" si="0"/>
        <v>481.6</v>
      </c>
    </row>
    <row r="137" spans="1:6" ht="13.5" thickBot="1">
      <c r="A137" s="21" t="s">
        <v>25</v>
      </c>
      <c r="B137" s="43" t="s">
        <v>24</v>
      </c>
      <c r="C137" s="43" t="s">
        <v>13</v>
      </c>
      <c r="D137" s="113" t="s">
        <v>133</v>
      </c>
      <c r="E137" s="114" t="s">
        <v>79</v>
      </c>
      <c r="F137" s="39">
        <v>481.6</v>
      </c>
    </row>
    <row r="138" spans="1:6" ht="14.25" thickTop="1" thickBot="1">
      <c r="A138" s="115" t="s">
        <v>70</v>
      </c>
      <c r="B138" s="116" t="s">
        <v>13</v>
      </c>
      <c r="C138" s="117"/>
      <c r="D138" s="117"/>
      <c r="E138" s="117"/>
      <c r="F138" s="118">
        <f>SUM(F139,F158)</f>
        <v>1875</v>
      </c>
    </row>
    <row r="139" spans="1:6" ht="22.5" customHeight="1" thickTop="1">
      <c r="A139" s="49" t="s">
        <v>391</v>
      </c>
      <c r="B139" s="88" t="s">
        <v>13</v>
      </c>
      <c r="C139" s="88" t="s">
        <v>30</v>
      </c>
      <c r="D139" s="26"/>
      <c r="E139" s="30"/>
      <c r="F139" s="66">
        <f>SUM(F140,F145)</f>
        <v>1375</v>
      </c>
    </row>
    <row r="140" spans="1:6" ht="22.5" hidden="1">
      <c r="A140" s="45" t="s">
        <v>343</v>
      </c>
      <c r="B140" s="29" t="s">
        <v>13</v>
      </c>
      <c r="C140" s="29" t="s">
        <v>30</v>
      </c>
      <c r="D140" s="24" t="s">
        <v>235</v>
      </c>
      <c r="E140" s="30"/>
      <c r="F140" s="119">
        <f t="shared" ref="F140:F143" si="1">SUM(F141)</f>
        <v>0</v>
      </c>
    </row>
    <row r="141" spans="1:6" ht="22.5" hidden="1">
      <c r="A141" s="23" t="s">
        <v>285</v>
      </c>
      <c r="B141" s="29" t="s">
        <v>13</v>
      </c>
      <c r="C141" s="29" t="s">
        <v>30</v>
      </c>
      <c r="D141" s="24" t="s">
        <v>273</v>
      </c>
      <c r="E141" s="29"/>
      <c r="F141" s="119">
        <f t="shared" si="1"/>
        <v>0</v>
      </c>
    </row>
    <row r="142" spans="1:6" hidden="1">
      <c r="A142" s="23" t="s">
        <v>272</v>
      </c>
      <c r="B142" s="29" t="s">
        <v>13</v>
      </c>
      <c r="C142" s="29" t="s">
        <v>30</v>
      </c>
      <c r="D142" s="24" t="s">
        <v>274</v>
      </c>
      <c r="E142" s="29"/>
      <c r="F142" s="119">
        <f t="shared" si="1"/>
        <v>0</v>
      </c>
    </row>
    <row r="143" spans="1:6" ht="22.5" hidden="1">
      <c r="A143" s="23" t="s">
        <v>306</v>
      </c>
      <c r="B143" s="29" t="s">
        <v>13</v>
      </c>
      <c r="C143" s="29" t="s">
        <v>30</v>
      </c>
      <c r="D143" s="24" t="s">
        <v>275</v>
      </c>
      <c r="E143" s="29"/>
      <c r="F143" s="119">
        <f t="shared" si="1"/>
        <v>0</v>
      </c>
    </row>
    <row r="144" spans="1:6" hidden="1">
      <c r="A144" s="21" t="s">
        <v>25</v>
      </c>
      <c r="B144" s="30" t="s">
        <v>13</v>
      </c>
      <c r="C144" s="30" t="s">
        <v>30</v>
      </c>
      <c r="D144" s="26" t="s">
        <v>275</v>
      </c>
      <c r="E144" s="30" t="s">
        <v>79</v>
      </c>
      <c r="F144" s="50">
        <v>0</v>
      </c>
    </row>
    <row r="145" spans="1:6" ht="45">
      <c r="A145" s="55" t="s">
        <v>342</v>
      </c>
      <c r="B145" s="29" t="s">
        <v>13</v>
      </c>
      <c r="C145" s="29" t="s">
        <v>30</v>
      </c>
      <c r="D145" s="24" t="s">
        <v>96</v>
      </c>
      <c r="E145" s="30"/>
      <c r="F145" s="66">
        <f>SUM(F146)</f>
        <v>1375</v>
      </c>
    </row>
    <row r="146" spans="1:6" ht="22.5">
      <c r="A146" s="23" t="s">
        <v>117</v>
      </c>
      <c r="B146" s="29" t="s">
        <v>13</v>
      </c>
      <c r="C146" s="29" t="s">
        <v>30</v>
      </c>
      <c r="D146" s="29" t="s">
        <v>121</v>
      </c>
      <c r="E146" s="30"/>
      <c r="F146" s="91">
        <f>SUM(F147)</f>
        <v>1375</v>
      </c>
    </row>
    <row r="147" spans="1:6" ht="13.5" customHeight="1">
      <c r="A147" s="23" t="s">
        <v>118</v>
      </c>
      <c r="B147" s="29" t="s">
        <v>13</v>
      </c>
      <c r="C147" s="29" t="s">
        <v>30</v>
      </c>
      <c r="D147" s="29" t="s">
        <v>120</v>
      </c>
      <c r="E147" s="30"/>
      <c r="F147" s="91">
        <f>SUM(F148)</f>
        <v>1375</v>
      </c>
    </row>
    <row r="148" spans="1:6">
      <c r="A148" s="23" t="s">
        <v>119</v>
      </c>
      <c r="B148" s="29" t="s">
        <v>13</v>
      </c>
      <c r="C148" s="29" t="s">
        <v>30</v>
      </c>
      <c r="D148" s="29" t="s">
        <v>122</v>
      </c>
      <c r="E148" s="30"/>
      <c r="F148" s="91">
        <f>SUM(F149:F150)</f>
        <v>1375</v>
      </c>
    </row>
    <row r="149" spans="1:6" ht="33.75">
      <c r="A149" s="21" t="s">
        <v>71</v>
      </c>
      <c r="B149" s="30" t="s">
        <v>13</v>
      </c>
      <c r="C149" s="30" t="s">
        <v>30</v>
      </c>
      <c r="D149" s="29" t="s">
        <v>122</v>
      </c>
      <c r="E149" s="30" t="s">
        <v>73</v>
      </c>
      <c r="F149" s="25">
        <v>1371.3</v>
      </c>
    </row>
    <row r="150" spans="1:6" ht="22.5">
      <c r="A150" s="21" t="s">
        <v>116</v>
      </c>
      <c r="B150" s="30" t="s">
        <v>13</v>
      </c>
      <c r="C150" s="30" t="s">
        <v>30</v>
      </c>
      <c r="D150" s="29" t="s">
        <v>122</v>
      </c>
      <c r="E150" s="30" t="s">
        <v>74</v>
      </c>
      <c r="F150" s="25">
        <v>3.7</v>
      </c>
    </row>
    <row r="151" spans="1:6" ht="24.75" customHeight="1">
      <c r="A151" s="49" t="s">
        <v>511</v>
      </c>
      <c r="B151" s="88" t="s">
        <v>13</v>
      </c>
      <c r="C151" s="88" t="s">
        <v>55</v>
      </c>
      <c r="D151" s="26"/>
      <c r="E151" s="30"/>
      <c r="F151" s="66">
        <f>SUM(F152,F157)</f>
        <v>500</v>
      </c>
    </row>
    <row r="152" spans="1:6" ht="22.5">
      <c r="A152" s="45" t="s">
        <v>343</v>
      </c>
      <c r="B152" s="29" t="s">
        <v>13</v>
      </c>
      <c r="C152" s="29" t="s">
        <v>55</v>
      </c>
      <c r="D152" s="24" t="s">
        <v>235</v>
      </c>
      <c r="E152" s="30"/>
      <c r="F152" s="119">
        <f t="shared" ref="F152:F155" si="2">SUM(F153)</f>
        <v>0</v>
      </c>
    </row>
    <row r="153" spans="1:6" ht="27" hidden="1" customHeight="1">
      <c r="A153" s="23"/>
      <c r="B153" s="29" t="s">
        <v>13</v>
      </c>
      <c r="C153" s="29" t="s">
        <v>30</v>
      </c>
      <c r="D153" s="24" t="s">
        <v>273</v>
      </c>
      <c r="E153" s="29"/>
      <c r="F153" s="119">
        <f t="shared" si="2"/>
        <v>0</v>
      </c>
    </row>
    <row r="154" spans="1:6" hidden="1">
      <c r="A154" s="23"/>
      <c r="B154" s="29" t="s">
        <v>13</v>
      </c>
      <c r="C154" s="29" t="s">
        <v>30</v>
      </c>
      <c r="D154" s="24" t="s">
        <v>274</v>
      </c>
      <c r="E154" s="29"/>
      <c r="F154" s="119">
        <f t="shared" si="2"/>
        <v>0</v>
      </c>
    </row>
    <row r="155" spans="1:6" hidden="1">
      <c r="A155" s="23"/>
      <c r="B155" s="29" t="s">
        <v>13</v>
      </c>
      <c r="C155" s="29" t="s">
        <v>30</v>
      </c>
      <c r="D155" s="24" t="s">
        <v>275</v>
      </c>
      <c r="E155" s="29"/>
      <c r="F155" s="119">
        <f t="shared" si="2"/>
        <v>0</v>
      </c>
    </row>
    <row r="156" spans="1:6" hidden="1">
      <c r="A156" s="21"/>
      <c r="B156" s="30" t="s">
        <v>13</v>
      </c>
      <c r="C156" s="30" t="s">
        <v>30</v>
      </c>
      <c r="D156" s="26" t="s">
        <v>275</v>
      </c>
      <c r="E156" s="30" t="s">
        <v>79</v>
      </c>
      <c r="F156" s="50">
        <v>0</v>
      </c>
    </row>
    <row r="157" spans="1:6" hidden="1">
      <c r="A157" s="55"/>
      <c r="B157" s="29" t="s">
        <v>13</v>
      </c>
      <c r="C157" s="29" t="s">
        <v>30</v>
      </c>
      <c r="D157" s="24" t="s">
        <v>96</v>
      </c>
      <c r="E157" s="30"/>
      <c r="F157" s="66">
        <f>SUM(F158)</f>
        <v>500</v>
      </c>
    </row>
    <row r="158" spans="1:6">
      <c r="A158" s="23" t="s">
        <v>506</v>
      </c>
      <c r="B158" s="29" t="s">
        <v>13</v>
      </c>
      <c r="C158" s="29" t="s">
        <v>55</v>
      </c>
      <c r="D158" s="29" t="s">
        <v>505</v>
      </c>
      <c r="E158" s="30"/>
      <c r="F158" s="91">
        <f>SUM(F159)</f>
        <v>500</v>
      </c>
    </row>
    <row r="159" spans="1:6">
      <c r="A159" s="23" t="s">
        <v>507</v>
      </c>
      <c r="B159" s="29" t="s">
        <v>13</v>
      </c>
      <c r="C159" s="29" t="s">
        <v>55</v>
      </c>
      <c r="D159" s="29" t="s">
        <v>113</v>
      </c>
      <c r="E159" s="30"/>
      <c r="F159" s="91">
        <f>SUM(F160)</f>
        <v>500</v>
      </c>
    </row>
    <row r="160" spans="1:6" ht="33.75">
      <c r="A160" s="23" t="s">
        <v>502</v>
      </c>
      <c r="B160" s="29" t="s">
        <v>13</v>
      </c>
      <c r="C160" s="29" t="s">
        <v>55</v>
      </c>
      <c r="D160" s="29" t="s">
        <v>510</v>
      </c>
      <c r="E160" s="30"/>
      <c r="F160" s="91">
        <f>SUM(F161)</f>
        <v>500</v>
      </c>
    </row>
    <row r="161" spans="1:6" ht="23.25" thickBot="1">
      <c r="A161" s="21" t="s">
        <v>81</v>
      </c>
      <c r="B161" s="30" t="s">
        <v>13</v>
      </c>
      <c r="C161" s="30" t="s">
        <v>55</v>
      </c>
      <c r="D161" s="29" t="s">
        <v>510</v>
      </c>
      <c r="E161" s="30" t="s">
        <v>78</v>
      </c>
      <c r="F161" s="25">
        <v>500</v>
      </c>
    </row>
    <row r="162" spans="1:6" ht="14.25" thickTop="1" thickBot="1">
      <c r="A162" s="79" t="s">
        <v>16</v>
      </c>
      <c r="B162" s="80" t="s">
        <v>17</v>
      </c>
      <c r="C162" s="80"/>
      <c r="D162" s="80"/>
      <c r="E162" s="80"/>
      <c r="F162" s="109">
        <f>SUM(F163,F188,F203,F177)</f>
        <v>13965.3</v>
      </c>
    </row>
    <row r="163" spans="1:6" ht="13.5" thickTop="1">
      <c r="A163" s="120" t="s">
        <v>18</v>
      </c>
      <c r="B163" s="121" t="s">
        <v>17</v>
      </c>
      <c r="C163" s="121" t="s">
        <v>11</v>
      </c>
      <c r="D163" s="122"/>
      <c r="E163" s="122"/>
      <c r="F163" s="86">
        <f>SUM(F164,F169)</f>
        <v>385.4</v>
      </c>
    </row>
    <row r="164" spans="1:6" ht="33.75">
      <c r="A164" s="103" t="s">
        <v>352</v>
      </c>
      <c r="B164" s="33" t="s">
        <v>17</v>
      </c>
      <c r="C164" s="33" t="s">
        <v>11</v>
      </c>
      <c r="D164" s="33" t="s">
        <v>135</v>
      </c>
      <c r="E164" s="33"/>
      <c r="F164" s="66">
        <f>SUM(F165)</f>
        <v>50</v>
      </c>
    </row>
    <row r="165" spans="1:6">
      <c r="A165" s="23" t="s">
        <v>276</v>
      </c>
      <c r="B165" s="33" t="s">
        <v>17</v>
      </c>
      <c r="C165" s="33" t="s">
        <v>11</v>
      </c>
      <c r="D165" s="33" t="s">
        <v>136</v>
      </c>
      <c r="E165" s="34"/>
      <c r="F165" s="66">
        <f>SUM(F166)</f>
        <v>50</v>
      </c>
    </row>
    <row r="166" spans="1:6">
      <c r="A166" s="21" t="s">
        <v>134</v>
      </c>
      <c r="B166" s="33" t="s">
        <v>17</v>
      </c>
      <c r="C166" s="33" t="s">
        <v>11</v>
      </c>
      <c r="D166" s="33" t="s">
        <v>137</v>
      </c>
      <c r="E166" s="34"/>
      <c r="F166" s="66">
        <f>SUM(F167)</f>
        <v>50</v>
      </c>
    </row>
    <row r="167" spans="1:6">
      <c r="A167" s="23" t="s">
        <v>277</v>
      </c>
      <c r="B167" s="33" t="s">
        <v>17</v>
      </c>
      <c r="C167" s="33" t="s">
        <v>11</v>
      </c>
      <c r="D167" s="33" t="s">
        <v>278</v>
      </c>
      <c r="E167" s="34"/>
      <c r="F167" s="66">
        <f>SUM(F168)</f>
        <v>50</v>
      </c>
    </row>
    <row r="168" spans="1:6" ht="22.5">
      <c r="A168" s="21" t="s">
        <v>81</v>
      </c>
      <c r="B168" s="34" t="s">
        <v>17</v>
      </c>
      <c r="C168" s="34" t="s">
        <v>11</v>
      </c>
      <c r="D168" s="34" t="s">
        <v>278</v>
      </c>
      <c r="E168" s="34" t="s">
        <v>78</v>
      </c>
      <c r="F168" s="32">
        <v>50</v>
      </c>
    </row>
    <row r="169" spans="1:6" ht="33.75">
      <c r="A169" s="27" t="s">
        <v>353</v>
      </c>
      <c r="B169" s="33" t="s">
        <v>17</v>
      </c>
      <c r="C169" s="33" t="s">
        <v>11</v>
      </c>
      <c r="D169" s="33" t="s">
        <v>185</v>
      </c>
      <c r="E169" s="31"/>
      <c r="F169" s="66">
        <f>SUM(F170)</f>
        <v>335.4</v>
      </c>
    </row>
    <row r="170" spans="1:6" ht="22.5">
      <c r="A170" s="27" t="s">
        <v>182</v>
      </c>
      <c r="B170" s="33" t="s">
        <v>17</v>
      </c>
      <c r="C170" s="33" t="s">
        <v>11</v>
      </c>
      <c r="D170" s="33" t="s">
        <v>186</v>
      </c>
      <c r="E170" s="31"/>
      <c r="F170" s="66">
        <f>SUM(F171)</f>
        <v>335.4</v>
      </c>
    </row>
    <row r="171" spans="1:6" ht="22.5">
      <c r="A171" s="27" t="s">
        <v>183</v>
      </c>
      <c r="B171" s="33" t="s">
        <v>17</v>
      </c>
      <c r="C171" s="33" t="s">
        <v>11</v>
      </c>
      <c r="D171" s="33" t="s">
        <v>187</v>
      </c>
      <c r="E171" s="31"/>
      <c r="F171" s="66">
        <f>SUM(F172,F175)</f>
        <v>335.4</v>
      </c>
    </row>
    <row r="172" spans="1:6" ht="67.5" hidden="1">
      <c r="A172" s="23" t="s">
        <v>303</v>
      </c>
      <c r="B172" s="33" t="s">
        <v>17</v>
      </c>
      <c r="C172" s="33" t="s">
        <v>11</v>
      </c>
      <c r="D172" s="33" t="s">
        <v>267</v>
      </c>
      <c r="E172" s="34"/>
      <c r="F172" s="66">
        <f>SUM(F173:F174)</f>
        <v>57</v>
      </c>
    </row>
    <row r="173" spans="1:6">
      <c r="A173" s="21" t="s">
        <v>25</v>
      </c>
      <c r="B173" s="34" t="s">
        <v>17</v>
      </c>
      <c r="C173" s="34" t="s">
        <v>11</v>
      </c>
      <c r="D173" s="34" t="s">
        <v>267</v>
      </c>
      <c r="E173" s="34" t="s">
        <v>79</v>
      </c>
      <c r="F173" s="32">
        <v>19</v>
      </c>
    </row>
    <row r="174" spans="1:6" ht="22.5">
      <c r="A174" s="21" t="s">
        <v>81</v>
      </c>
      <c r="B174" s="34" t="s">
        <v>17</v>
      </c>
      <c r="C174" s="34" t="s">
        <v>11</v>
      </c>
      <c r="D174" s="34" t="s">
        <v>267</v>
      </c>
      <c r="E174" s="34" t="s">
        <v>78</v>
      </c>
      <c r="F174" s="32">
        <v>38</v>
      </c>
    </row>
    <row r="175" spans="1:6" ht="33.75">
      <c r="A175" s="23" t="s">
        <v>482</v>
      </c>
      <c r="B175" s="34" t="s">
        <v>17</v>
      </c>
      <c r="C175" s="34" t="s">
        <v>11</v>
      </c>
      <c r="D175" s="33" t="s">
        <v>483</v>
      </c>
      <c r="E175" s="33" t="s">
        <v>484</v>
      </c>
      <c r="F175" s="66">
        <f>SUM(F176)</f>
        <v>278.39999999999998</v>
      </c>
    </row>
    <row r="176" spans="1:6">
      <c r="A176" s="21" t="s">
        <v>25</v>
      </c>
      <c r="B176" s="34" t="s">
        <v>17</v>
      </c>
      <c r="C176" s="34" t="s">
        <v>11</v>
      </c>
      <c r="D176" s="34" t="s">
        <v>483</v>
      </c>
      <c r="E176" s="34" t="s">
        <v>484</v>
      </c>
      <c r="F176" s="32">
        <v>278.39999999999998</v>
      </c>
    </row>
    <row r="177" spans="1:6">
      <c r="A177" s="97" t="s">
        <v>311</v>
      </c>
      <c r="B177" s="88" t="s">
        <v>17</v>
      </c>
      <c r="C177" s="88" t="s">
        <v>41</v>
      </c>
      <c r="D177" s="58"/>
      <c r="E177" s="58"/>
      <c r="F177" s="66">
        <f>SUM(F178,F183)</f>
        <v>183</v>
      </c>
    </row>
    <row r="178" spans="1:6" ht="33.75">
      <c r="A178" s="23" t="s">
        <v>350</v>
      </c>
      <c r="B178" s="24" t="s">
        <v>17</v>
      </c>
      <c r="C178" s="24" t="s">
        <v>41</v>
      </c>
      <c r="D178" s="24" t="s">
        <v>312</v>
      </c>
      <c r="E178" s="26"/>
      <c r="F178" s="66">
        <f>SUM(F179)</f>
        <v>183</v>
      </c>
    </row>
    <row r="179" spans="1:6">
      <c r="A179" s="40" t="s">
        <v>313</v>
      </c>
      <c r="B179" s="26" t="s">
        <v>17</v>
      </c>
      <c r="C179" s="26" t="s">
        <v>41</v>
      </c>
      <c r="D179" s="24" t="s">
        <v>314</v>
      </c>
      <c r="E179" s="26"/>
      <c r="F179" s="66">
        <f>SUM(F180)</f>
        <v>183</v>
      </c>
    </row>
    <row r="180" spans="1:6">
      <c r="A180" s="40" t="s">
        <v>315</v>
      </c>
      <c r="B180" s="29" t="s">
        <v>17</v>
      </c>
      <c r="C180" s="29" t="s">
        <v>41</v>
      </c>
      <c r="D180" s="24" t="s">
        <v>316</v>
      </c>
      <c r="E180" s="26"/>
      <c r="F180" s="66">
        <f>SUM(F181)</f>
        <v>183</v>
      </c>
    </row>
    <row r="181" spans="1:6" ht="22.5" customHeight="1">
      <c r="A181" s="23" t="s">
        <v>323</v>
      </c>
      <c r="B181" s="26" t="s">
        <v>17</v>
      </c>
      <c r="C181" s="26" t="s">
        <v>41</v>
      </c>
      <c r="D181" s="24" t="s">
        <v>317</v>
      </c>
      <c r="E181" s="26"/>
      <c r="F181" s="66">
        <f>SUM(F182)</f>
        <v>183</v>
      </c>
    </row>
    <row r="182" spans="1:6">
      <c r="A182" s="21" t="s">
        <v>25</v>
      </c>
      <c r="B182" s="30" t="s">
        <v>17</v>
      </c>
      <c r="C182" s="30" t="s">
        <v>41</v>
      </c>
      <c r="D182" s="26" t="s">
        <v>317</v>
      </c>
      <c r="E182" s="26" t="s">
        <v>79</v>
      </c>
      <c r="F182" s="32">
        <v>183</v>
      </c>
    </row>
    <row r="183" spans="1:6" ht="45" hidden="1">
      <c r="A183" s="55" t="s">
        <v>342</v>
      </c>
      <c r="B183" s="24" t="s">
        <v>17</v>
      </c>
      <c r="C183" s="24" t="s">
        <v>41</v>
      </c>
      <c r="D183" s="24" t="s">
        <v>96</v>
      </c>
      <c r="E183" s="34"/>
      <c r="F183" s="66">
        <f>SUM(F184)</f>
        <v>0</v>
      </c>
    </row>
    <row r="184" spans="1:6" ht="22.5" hidden="1">
      <c r="A184" s="55" t="s">
        <v>87</v>
      </c>
      <c r="B184" s="24" t="s">
        <v>17</v>
      </c>
      <c r="C184" s="24" t="s">
        <v>41</v>
      </c>
      <c r="D184" s="24" t="s">
        <v>97</v>
      </c>
      <c r="E184" s="34"/>
      <c r="F184" s="66">
        <f>SUM(F185)</f>
        <v>0</v>
      </c>
    </row>
    <row r="185" spans="1:6" ht="22.5">
      <c r="A185" s="27" t="s">
        <v>89</v>
      </c>
      <c r="B185" s="29" t="s">
        <v>17</v>
      </c>
      <c r="C185" s="29" t="s">
        <v>41</v>
      </c>
      <c r="D185" s="24" t="s">
        <v>99</v>
      </c>
      <c r="E185" s="34"/>
      <c r="F185" s="66">
        <f>SUM(F186)</f>
        <v>0</v>
      </c>
    </row>
    <row r="186" spans="1:6" ht="45">
      <c r="A186" s="23" t="s">
        <v>481</v>
      </c>
      <c r="B186" s="29" t="s">
        <v>17</v>
      </c>
      <c r="C186" s="29" t="s">
        <v>41</v>
      </c>
      <c r="D186" s="15" t="s">
        <v>480</v>
      </c>
      <c r="E186" s="34"/>
      <c r="F186" s="66">
        <f>SUM(F187)</f>
        <v>0</v>
      </c>
    </row>
    <row r="187" spans="1:6" ht="22.5">
      <c r="A187" s="21" t="s">
        <v>116</v>
      </c>
      <c r="B187" s="30" t="s">
        <v>17</v>
      </c>
      <c r="C187" s="30" t="s">
        <v>41</v>
      </c>
      <c r="D187" s="22" t="s">
        <v>480</v>
      </c>
      <c r="E187" s="34" t="s">
        <v>74</v>
      </c>
      <c r="F187" s="32">
        <v>0</v>
      </c>
    </row>
    <row r="188" spans="1:6">
      <c r="A188" s="123" t="s">
        <v>39</v>
      </c>
      <c r="B188" s="88" t="s">
        <v>17</v>
      </c>
      <c r="C188" s="88" t="s">
        <v>28</v>
      </c>
      <c r="D188" s="31"/>
      <c r="E188" s="31"/>
      <c r="F188" s="66">
        <f>SUM(F189)</f>
        <v>13364.9</v>
      </c>
    </row>
    <row r="189" spans="1:6" ht="33.75" hidden="1">
      <c r="A189" s="40" t="s">
        <v>404</v>
      </c>
      <c r="B189" s="29" t="s">
        <v>17</v>
      </c>
      <c r="C189" s="29" t="s">
        <v>28</v>
      </c>
      <c r="D189" s="24" t="s">
        <v>138</v>
      </c>
      <c r="E189" s="31"/>
      <c r="F189" s="66">
        <f>SUM(F190)</f>
        <v>13364.9</v>
      </c>
    </row>
    <row r="190" spans="1:6" ht="33.75" hidden="1">
      <c r="A190" s="23" t="s">
        <v>141</v>
      </c>
      <c r="B190" s="29" t="s">
        <v>17</v>
      </c>
      <c r="C190" s="29" t="s">
        <v>28</v>
      </c>
      <c r="D190" s="24" t="s">
        <v>139</v>
      </c>
      <c r="E190" s="26"/>
      <c r="F190" s="66">
        <f>SUM(F191,F200)</f>
        <v>13364.9</v>
      </c>
    </row>
    <row r="191" spans="1:6" ht="22.5" hidden="1">
      <c r="A191" s="23" t="s">
        <v>142</v>
      </c>
      <c r="B191" s="29" t="s">
        <v>17</v>
      </c>
      <c r="C191" s="29" t="s">
        <v>28</v>
      </c>
      <c r="D191" s="24" t="s">
        <v>140</v>
      </c>
      <c r="E191" s="26"/>
      <c r="F191" s="66">
        <f>SUM(F192,F196,F198,F194)</f>
        <v>13364.9</v>
      </c>
    </row>
    <row r="192" spans="1:6" ht="33.75">
      <c r="A192" s="23" t="s">
        <v>143</v>
      </c>
      <c r="B192" s="29" t="s">
        <v>17</v>
      </c>
      <c r="C192" s="29" t="s">
        <v>28</v>
      </c>
      <c r="D192" s="24" t="s">
        <v>144</v>
      </c>
      <c r="E192" s="26"/>
      <c r="F192" s="66">
        <f>SUM(F193)</f>
        <v>3570</v>
      </c>
    </row>
    <row r="193" spans="1:6" ht="22.5">
      <c r="A193" s="21" t="s">
        <v>116</v>
      </c>
      <c r="B193" s="30" t="s">
        <v>17</v>
      </c>
      <c r="C193" s="30" t="s">
        <v>28</v>
      </c>
      <c r="D193" s="26" t="s">
        <v>144</v>
      </c>
      <c r="E193" s="26" t="s">
        <v>74</v>
      </c>
      <c r="F193" s="32">
        <v>3570</v>
      </c>
    </row>
    <row r="194" spans="1:6">
      <c r="A194" s="53" t="s">
        <v>309</v>
      </c>
      <c r="B194" s="29" t="s">
        <v>17</v>
      </c>
      <c r="C194" s="29" t="s">
        <v>28</v>
      </c>
      <c r="D194" s="24" t="s">
        <v>310</v>
      </c>
      <c r="E194" s="26"/>
      <c r="F194" s="66">
        <f>SUM(F195)</f>
        <v>0</v>
      </c>
    </row>
    <row r="195" spans="1:6" ht="22.5">
      <c r="A195" s="21" t="s">
        <v>116</v>
      </c>
      <c r="B195" s="30" t="s">
        <v>17</v>
      </c>
      <c r="C195" s="30" t="s">
        <v>28</v>
      </c>
      <c r="D195" s="26" t="s">
        <v>310</v>
      </c>
      <c r="E195" s="26" t="s">
        <v>74</v>
      </c>
      <c r="F195" s="32">
        <v>0</v>
      </c>
    </row>
    <row r="196" spans="1:6" ht="33.75">
      <c r="A196" s="23" t="s">
        <v>145</v>
      </c>
      <c r="B196" s="29" t="s">
        <v>17</v>
      </c>
      <c r="C196" s="29" t="s">
        <v>28</v>
      </c>
      <c r="D196" s="24" t="s">
        <v>146</v>
      </c>
      <c r="E196" s="26"/>
      <c r="F196" s="66">
        <f>SUM(F197)</f>
        <v>9697</v>
      </c>
    </row>
    <row r="197" spans="1:6" ht="22.5">
      <c r="A197" s="21" t="s">
        <v>116</v>
      </c>
      <c r="B197" s="30" t="s">
        <v>17</v>
      </c>
      <c r="C197" s="30" t="s">
        <v>28</v>
      </c>
      <c r="D197" s="26" t="s">
        <v>146</v>
      </c>
      <c r="E197" s="26" t="s">
        <v>74</v>
      </c>
      <c r="F197" s="32">
        <v>9697</v>
      </c>
    </row>
    <row r="198" spans="1:6" ht="45">
      <c r="A198" s="23" t="s">
        <v>268</v>
      </c>
      <c r="B198" s="29" t="s">
        <v>17</v>
      </c>
      <c r="C198" s="29" t="s">
        <v>28</v>
      </c>
      <c r="D198" s="24" t="s">
        <v>286</v>
      </c>
      <c r="E198" s="26"/>
      <c r="F198" s="66">
        <f>SUM(F199)</f>
        <v>97.9</v>
      </c>
    </row>
    <row r="199" spans="1:6" ht="22.5">
      <c r="A199" s="21" t="s">
        <v>116</v>
      </c>
      <c r="B199" s="30" t="s">
        <v>17</v>
      </c>
      <c r="C199" s="30" t="s">
        <v>28</v>
      </c>
      <c r="D199" s="26" t="s">
        <v>286</v>
      </c>
      <c r="E199" s="26" t="s">
        <v>74</v>
      </c>
      <c r="F199" s="32">
        <v>97.9</v>
      </c>
    </row>
    <row r="200" spans="1:6">
      <c r="A200" s="23" t="s">
        <v>297</v>
      </c>
      <c r="B200" s="29" t="s">
        <v>17</v>
      </c>
      <c r="C200" s="29" t="s">
        <v>28</v>
      </c>
      <c r="D200" s="24" t="s">
        <v>291</v>
      </c>
      <c r="E200" s="26"/>
      <c r="F200" s="66">
        <f>SUM(F201)</f>
        <v>0</v>
      </c>
    </row>
    <row r="201" spans="1:6">
      <c r="A201" s="23" t="s">
        <v>296</v>
      </c>
      <c r="B201" s="29" t="s">
        <v>17</v>
      </c>
      <c r="C201" s="29" t="s">
        <v>28</v>
      </c>
      <c r="D201" s="24" t="s">
        <v>292</v>
      </c>
      <c r="E201" s="26"/>
      <c r="F201" s="66">
        <f>SUM(F202)</f>
        <v>0</v>
      </c>
    </row>
    <row r="202" spans="1:6" ht="22.5">
      <c r="A202" s="21" t="s">
        <v>116</v>
      </c>
      <c r="B202" s="30" t="s">
        <v>17</v>
      </c>
      <c r="C202" s="30" t="s">
        <v>28</v>
      </c>
      <c r="D202" s="26" t="s">
        <v>292</v>
      </c>
      <c r="E202" s="26" t="s">
        <v>74</v>
      </c>
      <c r="F202" s="32">
        <v>0</v>
      </c>
    </row>
    <row r="203" spans="1:6" s="3" customFormat="1">
      <c r="A203" s="48" t="s">
        <v>58</v>
      </c>
      <c r="B203" s="31" t="s">
        <v>17</v>
      </c>
      <c r="C203" s="31" t="s">
        <v>48</v>
      </c>
      <c r="D203" s="31"/>
      <c r="E203" s="31"/>
      <c r="F203" s="66">
        <f>SUM(F204,F209)</f>
        <v>32</v>
      </c>
    </row>
    <row r="204" spans="1:6" ht="33.75">
      <c r="A204" s="27" t="s">
        <v>345</v>
      </c>
      <c r="B204" s="33" t="s">
        <v>17</v>
      </c>
      <c r="C204" s="33" t="s">
        <v>48</v>
      </c>
      <c r="D204" s="33" t="s">
        <v>135</v>
      </c>
      <c r="E204" s="24"/>
      <c r="F204" s="66">
        <f>SUM(F205)</f>
        <v>16</v>
      </c>
    </row>
    <row r="205" spans="1:6">
      <c r="A205" s="23" t="s">
        <v>276</v>
      </c>
      <c r="B205" s="33" t="s">
        <v>17</v>
      </c>
      <c r="C205" s="33" t="s">
        <v>48</v>
      </c>
      <c r="D205" s="33" t="s">
        <v>136</v>
      </c>
      <c r="E205" s="24"/>
      <c r="F205" s="66">
        <f>SUM(F206)</f>
        <v>16</v>
      </c>
    </row>
    <row r="206" spans="1:6">
      <c r="A206" s="21" t="s">
        <v>134</v>
      </c>
      <c r="B206" s="33" t="s">
        <v>17</v>
      </c>
      <c r="C206" s="33" t="s">
        <v>48</v>
      </c>
      <c r="D206" s="33" t="s">
        <v>137</v>
      </c>
      <c r="E206" s="24"/>
      <c r="F206" s="66">
        <f>SUM(F207)</f>
        <v>16</v>
      </c>
    </row>
    <row r="207" spans="1:6" ht="22.5">
      <c r="A207" s="23" t="s">
        <v>437</v>
      </c>
      <c r="B207" s="33" t="s">
        <v>17</v>
      </c>
      <c r="C207" s="33" t="s">
        <v>48</v>
      </c>
      <c r="D207" s="33" t="s">
        <v>438</v>
      </c>
      <c r="E207" s="24"/>
      <c r="F207" s="66">
        <f>SUM(F208)</f>
        <v>16</v>
      </c>
    </row>
    <row r="208" spans="1:6" ht="22.5">
      <c r="A208" s="21" t="s">
        <v>81</v>
      </c>
      <c r="B208" s="26" t="s">
        <v>17</v>
      </c>
      <c r="C208" s="26" t="s">
        <v>48</v>
      </c>
      <c r="D208" s="34" t="s">
        <v>438</v>
      </c>
      <c r="E208" s="30" t="s">
        <v>78</v>
      </c>
      <c r="F208" s="32">
        <v>16</v>
      </c>
    </row>
    <row r="209" spans="1:6" ht="45">
      <c r="A209" s="55" t="s">
        <v>342</v>
      </c>
      <c r="B209" s="33" t="s">
        <v>17</v>
      </c>
      <c r="C209" s="33" t="s">
        <v>48</v>
      </c>
      <c r="D209" s="33" t="s">
        <v>96</v>
      </c>
      <c r="E209" s="24"/>
      <c r="F209" s="66">
        <f>SUM(F210)</f>
        <v>16</v>
      </c>
    </row>
    <row r="210" spans="1:6" ht="47.25" customHeight="1">
      <c r="A210" s="23" t="s">
        <v>123</v>
      </c>
      <c r="B210" s="30" t="s">
        <v>17</v>
      </c>
      <c r="C210" s="30" t="s">
        <v>48</v>
      </c>
      <c r="D210" s="29" t="s">
        <v>128</v>
      </c>
      <c r="E210" s="30"/>
      <c r="F210" s="91">
        <f>SUM(F211)</f>
        <v>16</v>
      </c>
    </row>
    <row r="211" spans="1:6" ht="22.5">
      <c r="A211" s="27" t="s">
        <v>124</v>
      </c>
      <c r="B211" s="30" t="s">
        <v>17</v>
      </c>
      <c r="C211" s="30" t="s">
        <v>48</v>
      </c>
      <c r="D211" s="29" t="s">
        <v>129</v>
      </c>
      <c r="E211" s="24"/>
      <c r="F211" s="66">
        <f>SUM(F212)</f>
        <v>16</v>
      </c>
    </row>
    <row r="212" spans="1:6" ht="22.5">
      <c r="A212" s="23" t="s">
        <v>125</v>
      </c>
      <c r="B212" s="30" t="s">
        <v>17</v>
      </c>
      <c r="C212" s="30" t="s">
        <v>48</v>
      </c>
      <c r="D212" s="29" t="s">
        <v>130</v>
      </c>
      <c r="E212" s="30"/>
      <c r="F212" s="66">
        <f>SUM(F213:F213)</f>
        <v>16</v>
      </c>
    </row>
    <row r="213" spans="1:6" ht="23.25" thickBot="1">
      <c r="A213" s="21" t="s">
        <v>116</v>
      </c>
      <c r="B213" s="30" t="s">
        <v>17</v>
      </c>
      <c r="C213" s="30" t="s">
        <v>48</v>
      </c>
      <c r="D213" s="30" t="s">
        <v>130</v>
      </c>
      <c r="E213" s="30" t="s">
        <v>74</v>
      </c>
      <c r="F213" s="32">
        <v>16</v>
      </c>
    </row>
    <row r="214" spans="1:6" ht="14.25" thickTop="1" thickBot="1">
      <c r="A214" s="79" t="s">
        <v>40</v>
      </c>
      <c r="B214" s="80" t="s">
        <v>41</v>
      </c>
      <c r="C214" s="80"/>
      <c r="D214" s="80"/>
      <c r="E214" s="80"/>
      <c r="F214" s="109">
        <f>SUM(F215,F228,F262)</f>
        <v>7403.1999999999989</v>
      </c>
    </row>
    <row r="215" spans="1:6" ht="13.5" thickTop="1">
      <c r="A215" s="82" t="s">
        <v>42</v>
      </c>
      <c r="B215" s="83" t="s">
        <v>41</v>
      </c>
      <c r="C215" s="83" t="s">
        <v>11</v>
      </c>
      <c r="D215" s="83"/>
      <c r="E215" s="83"/>
      <c r="F215" s="84">
        <f>SUM(F216,F223)</f>
        <v>402.2</v>
      </c>
    </row>
    <row r="216" spans="1:6" ht="33.75">
      <c r="A216" s="23" t="s">
        <v>350</v>
      </c>
      <c r="B216" s="24" t="s">
        <v>41</v>
      </c>
      <c r="C216" s="24" t="s">
        <v>11</v>
      </c>
      <c r="D216" s="24" t="s">
        <v>312</v>
      </c>
      <c r="E216" s="26"/>
      <c r="F216" s="66">
        <f>SUM(F217)</f>
        <v>228</v>
      </c>
    </row>
    <row r="217" spans="1:6" ht="14.25" customHeight="1">
      <c r="A217" s="40" t="s">
        <v>370</v>
      </c>
      <c r="B217" s="26" t="s">
        <v>41</v>
      </c>
      <c r="C217" s="26" t="s">
        <v>11</v>
      </c>
      <c r="D217" s="24" t="s">
        <v>367</v>
      </c>
      <c r="E217" s="26"/>
      <c r="F217" s="66">
        <f>SUM(F218)</f>
        <v>228</v>
      </c>
    </row>
    <row r="218" spans="1:6">
      <c r="A218" s="40" t="s">
        <v>371</v>
      </c>
      <c r="B218" s="29" t="s">
        <v>41</v>
      </c>
      <c r="C218" s="29" t="s">
        <v>11</v>
      </c>
      <c r="D218" s="24" t="s">
        <v>366</v>
      </c>
      <c r="E218" s="26"/>
      <c r="F218" s="66">
        <f>SUM(F219,F221)</f>
        <v>228</v>
      </c>
    </row>
    <row r="219" spans="1:6" ht="45">
      <c r="A219" s="23" t="s">
        <v>372</v>
      </c>
      <c r="B219" s="26" t="s">
        <v>41</v>
      </c>
      <c r="C219" s="26" t="s">
        <v>11</v>
      </c>
      <c r="D219" s="24" t="s">
        <v>368</v>
      </c>
      <c r="E219" s="26"/>
      <c r="F219" s="66">
        <f>SUM(F220)</f>
        <v>0</v>
      </c>
    </row>
    <row r="220" spans="1:6" ht="22.5">
      <c r="A220" s="21" t="s">
        <v>116</v>
      </c>
      <c r="B220" s="30" t="s">
        <v>41</v>
      </c>
      <c r="C220" s="30" t="s">
        <v>11</v>
      </c>
      <c r="D220" s="26" t="s">
        <v>368</v>
      </c>
      <c r="E220" s="26" t="s">
        <v>74</v>
      </c>
      <c r="F220" s="32">
        <v>0</v>
      </c>
    </row>
    <row r="221" spans="1:6" ht="56.25">
      <c r="A221" s="45" t="s">
        <v>373</v>
      </c>
      <c r="B221" s="26" t="s">
        <v>41</v>
      </c>
      <c r="C221" s="26" t="s">
        <v>11</v>
      </c>
      <c r="D221" s="24" t="s">
        <v>369</v>
      </c>
      <c r="E221" s="26"/>
      <c r="F221" s="66">
        <f>SUM(F222)</f>
        <v>228</v>
      </c>
    </row>
    <row r="222" spans="1:6" ht="22.5">
      <c r="A222" s="21" t="s">
        <v>116</v>
      </c>
      <c r="B222" s="30" t="s">
        <v>41</v>
      </c>
      <c r="C222" s="30" t="s">
        <v>11</v>
      </c>
      <c r="D222" s="26" t="s">
        <v>369</v>
      </c>
      <c r="E222" s="26" t="s">
        <v>74</v>
      </c>
      <c r="F222" s="32">
        <v>228</v>
      </c>
    </row>
    <row r="223" spans="1:6" ht="33.75">
      <c r="A223" s="40" t="s">
        <v>390</v>
      </c>
      <c r="B223" s="29" t="s">
        <v>41</v>
      </c>
      <c r="C223" s="29" t="s">
        <v>11</v>
      </c>
      <c r="D223" s="24" t="s">
        <v>149</v>
      </c>
      <c r="E223" s="24"/>
      <c r="F223" s="66">
        <f>SUM(F224)</f>
        <v>174.2</v>
      </c>
    </row>
    <row r="224" spans="1:6" ht="22.5">
      <c r="A224" s="40" t="s">
        <v>147</v>
      </c>
      <c r="B224" s="29" t="s">
        <v>41</v>
      </c>
      <c r="C224" s="29" t="s">
        <v>11</v>
      </c>
      <c r="D224" s="24" t="s">
        <v>150</v>
      </c>
      <c r="E224" s="24"/>
      <c r="F224" s="66">
        <f>SUM(F225)</f>
        <v>174.2</v>
      </c>
    </row>
    <row r="225" spans="1:6" ht="22.5">
      <c r="A225" s="40" t="s">
        <v>148</v>
      </c>
      <c r="B225" s="29" t="s">
        <v>41</v>
      </c>
      <c r="C225" s="29" t="s">
        <v>11</v>
      </c>
      <c r="D225" s="24" t="s">
        <v>152</v>
      </c>
      <c r="E225" s="24"/>
      <c r="F225" s="66">
        <f>SUM(F226)</f>
        <v>174.2</v>
      </c>
    </row>
    <row r="226" spans="1:6" ht="22.5">
      <c r="A226" s="40" t="s">
        <v>257</v>
      </c>
      <c r="B226" s="29" t="s">
        <v>41</v>
      </c>
      <c r="C226" s="29" t="s">
        <v>11</v>
      </c>
      <c r="D226" s="24" t="s">
        <v>153</v>
      </c>
      <c r="E226" s="24"/>
      <c r="F226" s="66">
        <f>SUM(F227)</f>
        <v>174.2</v>
      </c>
    </row>
    <row r="227" spans="1:6" ht="22.5">
      <c r="A227" s="21" t="s">
        <v>116</v>
      </c>
      <c r="B227" s="26" t="s">
        <v>41</v>
      </c>
      <c r="C227" s="26" t="s">
        <v>11</v>
      </c>
      <c r="D227" s="26" t="s">
        <v>153</v>
      </c>
      <c r="E227" s="26" t="s">
        <v>74</v>
      </c>
      <c r="F227" s="32">
        <v>174.2</v>
      </c>
    </row>
    <row r="228" spans="1:6">
      <c r="A228" s="97" t="s">
        <v>49</v>
      </c>
      <c r="B228" s="31" t="s">
        <v>41</v>
      </c>
      <c r="C228" s="31" t="s">
        <v>24</v>
      </c>
      <c r="D228" s="31"/>
      <c r="E228" s="31"/>
      <c r="F228" s="66">
        <f>F234+F258</f>
        <v>5016.8999999999996</v>
      </c>
    </row>
    <row r="229" spans="1:6" ht="33.75">
      <c r="A229" s="23" t="s">
        <v>350</v>
      </c>
      <c r="B229" s="33" t="s">
        <v>41</v>
      </c>
      <c r="C229" s="100" t="s">
        <v>24</v>
      </c>
      <c r="D229" s="101" t="s">
        <v>312</v>
      </c>
      <c r="E229" s="43"/>
      <c r="F229" s="89">
        <f>SUM(F230)</f>
        <v>0</v>
      </c>
    </row>
    <row r="230" spans="1:6" ht="22.5">
      <c r="A230" s="23" t="s">
        <v>370</v>
      </c>
      <c r="B230" s="33" t="s">
        <v>41</v>
      </c>
      <c r="C230" s="33" t="s">
        <v>24</v>
      </c>
      <c r="D230" s="33" t="s">
        <v>367</v>
      </c>
      <c r="E230" s="30"/>
      <c r="F230" s="66">
        <f>SUM(F231)</f>
        <v>0</v>
      </c>
    </row>
    <row r="231" spans="1:6">
      <c r="A231" s="23" t="s">
        <v>371</v>
      </c>
      <c r="B231" s="33" t="s">
        <v>41</v>
      </c>
      <c r="C231" s="33" t="s">
        <v>24</v>
      </c>
      <c r="D231" s="33" t="s">
        <v>366</v>
      </c>
      <c r="E231" s="30"/>
      <c r="F231" s="66">
        <f>SUM(F232)</f>
        <v>0</v>
      </c>
    </row>
    <row r="232" spans="1:6" ht="22.5">
      <c r="A232" s="23" t="s">
        <v>386</v>
      </c>
      <c r="B232" s="26" t="s">
        <v>41</v>
      </c>
      <c r="C232" s="26" t="s">
        <v>24</v>
      </c>
      <c r="D232" s="24" t="s">
        <v>415</v>
      </c>
      <c r="E232" s="26"/>
      <c r="F232" s="66">
        <f>SUM(F233)</f>
        <v>0</v>
      </c>
    </row>
    <row r="233" spans="1:6">
      <c r="A233" s="21" t="s">
        <v>25</v>
      </c>
      <c r="B233" s="30" t="s">
        <v>41</v>
      </c>
      <c r="C233" s="30" t="s">
        <v>24</v>
      </c>
      <c r="D233" s="26" t="s">
        <v>415</v>
      </c>
      <c r="E233" s="26" t="s">
        <v>79</v>
      </c>
      <c r="F233" s="32"/>
    </row>
    <row r="234" spans="1:6" ht="33.75">
      <c r="A234" s="40" t="s">
        <v>390</v>
      </c>
      <c r="B234" s="24" t="s">
        <v>41</v>
      </c>
      <c r="C234" s="24" t="s">
        <v>24</v>
      </c>
      <c r="D234" s="24" t="s">
        <v>149</v>
      </c>
      <c r="E234" s="26"/>
      <c r="F234" s="66">
        <f>SUM(F235)</f>
        <v>4016.9</v>
      </c>
    </row>
    <row r="235" spans="1:6" ht="22.5">
      <c r="A235" s="40" t="s">
        <v>147</v>
      </c>
      <c r="B235" s="26" t="s">
        <v>41</v>
      </c>
      <c r="C235" s="26" t="s">
        <v>24</v>
      </c>
      <c r="D235" s="24" t="s">
        <v>150</v>
      </c>
      <c r="E235" s="26"/>
      <c r="F235" s="66">
        <f>SUM(F236,F253)</f>
        <v>4016.9</v>
      </c>
    </row>
    <row r="236" spans="1:6" ht="22.5">
      <c r="A236" s="40" t="s">
        <v>148</v>
      </c>
      <c r="B236" s="29" t="s">
        <v>41</v>
      </c>
      <c r="C236" s="29" t="s">
        <v>24</v>
      </c>
      <c r="D236" s="24" t="s">
        <v>152</v>
      </c>
      <c r="E236" s="26"/>
      <c r="F236" s="66">
        <f>SUM(F237,F243,F249,F239,F241,F247,F245,F251)</f>
        <v>4016.9</v>
      </c>
    </row>
    <row r="237" spans="1:6" ht="33.75">
      <c r="A237" s="23" t="s">
        <v>420</v>
      </c>
      <c r="B237" s="26" t="s">
        <v>41</v>
      </c>
      <c r="C237" s="26" t="s">
        <v>24</v>
      </c>
      <c r="D237" s="24" t="s">
        <v>419</v>
      </c>
      <c r="E237" s="26"/>
      <c r="F237" s="66">
        <f>SUM(F238)</f>
        <v>0</v>
      </c>
    </row>
    <row r="238" spans="1:6">
      <c r="A238" s="21" t="s">
        <v>25</v>
      </c>
      <c r="B238" s="30" t="s">
        <v>41</v>
      </c>
      <c r="C238" s="30" t="s">
        <v>24</v>
      </c>
      <c r="D238" s="26" t="s">
        <v>419</v>
      </c>
      <c r="E238" s="26" t="s">
        <v>79</v>
      </c>
      <c r="F238" s="32"/>
    </row>
    <row r="239" spans="1:6" ht="45">
      <c r="A239" s="23" t="s">
        <v>361</v>
      </c>
      <c r="B239" s="24" t="s">
        <v>41</v>
      </c>
      <c r="C239" s="24" t="s">
        <v>24</v>
      </c>
      <c r="D239" s="20" t="s">
        <v>362</v>
      </c>
      <c r="E239" s="26"/>
      <c r="F239" s="66">
        <f>SUM(F240)</f>
        <v>0</v>
      </c>
    </row>
    <row r="240" spans="1:6" ht="22.5">
      <c r="A240" s="21" t="s">
        <v>363</v>
      </c>
      <c r="B240" s="26" t="s">
        <v>41</v>
      </c>
      <c r="C240" s="26" t="s">
        <v>24</v>
      </c>
      <c r="D240" s="18" t="s">
        <v>362</v>
      </c>
      <c r="E240" s="26" t="s">
        <v>298</v>
      </c>
      <c r="F240" s="32">
        <v>0</v>
      </c>
    </row>
    <row r="241" spans="1:6" ht="45">
      <c r="A241" s="23" t="s">
        <v>364</v>
      </c>
      <c r="B241" s="24" t="s">
        <v>41</v>
      </c>
      <c r="C241" s="24" t="s">
        <v>24</v>
      </c>
      <c r="D241" s="20" t="s">
        <v>365</v>
      </c>
      <c r="E241" s="26"/>
      <c r="F241" s="66">
        <f>SUM(F242)</f>
        <v>0</v>
      </c>
    </row>
    <row r="242" spans="1:6" ht="22.5" hidden="1">
      <c r="A242" s="21" t="s">
        <v>363</v>
      </c>
      <c r="B242" s="26" t="s">
        <v>41</v>
      </c>
      <c r="C242" s="26" t="s">
        <v>24</v>
      </c>
      <c r="D242" s="18" t="s">
        <v>365</v>
      </c>
      <c r="E242" s="26" t="s">
        <v>298</v>
      </c>
      <c r="F242" s="32">
        <v>0</v>
      </c>
    </row>
    <row r="243" spans="1:6" ht="33.75">
      <c r="A243" s="23" t="s">
        <v>151</v>
      </c>
      <c r="B243" s="26" t="s">
        <v>41</v>
      </c>
      <c r="C243" s="26" t="s">
        <v>24</v>
      </c>
      <c r="D243" s="24" t="s">
        <v>154</v>
      </c>
      <c r="E243" s="26"/>
      <c r="F243" s="66">
        <f>SUM(F244)</f>
        <v>986.9</v>
      </c>
    </row>
    <row r="244" spans="1:6">
      <c r="A244" s="21" t="s">
        <v>25</v>
      </c>
      <c r="B244" s="30" t="s">
        <v>41</v>
      </c>
      <c r="C244" s="30" t="s">
        <v>24</v>
      </c>
      <c r="D244" s="26" t="s">
        <v>154</v>
      </c>
      <c r="E244" s="26" t="s">
        <v>79</v>
      </c>
      <c r="F244" s="32">
        <v>986.9</v>
      </c>
    </row>
    <row r="245" spans="1:6" ht="45">
      <c r="A245" s="23" t="s">
        <v>417</v>
      </c>
      <c r="B245" s="26" t="s">
        <v>41</v>
      </c>
      <c r="C245" s="26" t="s">
        <v>24</v>
      </c>
      <c r="D245" s="24" t="s">
        <v>416</v>
      </c>
      <c r="E245" s="26"/>
      <c r="F245" s="66">
        <f>SUM(F246)</f>
        <v>0</v>
      </c>
    </row>
    <row r="246" spans="1:6">
      <c r="A246" s="21" t="s">
        <v>25</v>
      </c>
      <c r="B246" s="30" t="s">
        <v>41</v>
      </c>
      <c r="C246" s="30" t="s">
        <v>24</v>
      </c>
      <c r="D246" s="26" t="s">
        <v>416</v>
      </c>
      <c r="E246" s="26" t="s">
        <v>79</v>
      </c>
      <c r="F246" s="32"/>
    </row>
    <row r="247" spans="1:6" ht="22.5">
      <c r="A247" s="23" t="s">
        <v>399</v>
      </c>
      <c r="B247" s="24" t="s">
        <v>41</v>
      </c>
      <c r="C247" s="24" t="s">
        <v>24</v>
      </c>
      <c r="D247" s="20" t="s">
        <v>398</v>
      </c>
      <c r="E247" s="26"/>
      <c r="F247" s="66">
        <f>SUM(F248)</f>
        <v>0</v>
      </c>
    </row>
    <row r="248" spans="1:6" hidden="1">
      <c r="A248" s="21" t="s">
        <v>72</v>
      </c>
      <c r="B248" s="26" t="s">
        <v>41</v>
      </c>
      <c r="C248" s="26" t="s">
        <v>24</v>
      </c>
      <c r="D248" s="18" t="s">
        <v>398</v>
      </c>
      <c r="E248" s="26" t="s">
        <v>75</v>
      </c>
      <c r="F248" s="32"/>
    </row>
    <row r="249" spans="1:6" ht="22.5">
      <c r="A249" s="23" t="s">
        <v>289</v>
      </c>
      <c r="B249" s="24" t="s">
        <v>41</v>
      </c>
      <c r="C249" s="24" t="s">
        <v>24</v>
      </c>
      <c r="D249" s="20" t="s">
        <v>290</v>
      </c>
      <c r="E249" s="26"/>
      <c r="F249" s="66">
        <f>SUM(F250)</f>
        <v>500</v>
      </c>
    </row>
    <row r="250" spans="1:6">
      <c r="A250" s="21" t="s">
        <v>72</v>
      </c>
      <c r="B250" s="26" t="s">
        <v>41</v>
      </c>
      <c r="C250" s="26" t="s">
        <v>24</v>
      </c>
      <c r="D250" s="18" t="s">
        <v>290</v>
      </c>
      <c r="E250" s="26" t="s">
        <v>75</v>
      </c>
      <c r="F250" s="32">
        <v>500</v>
      </c>
    </row>
    <row r="251" spans="1:6" ht="22.5">
      <c r="A251" s="23" t="s">
        <v>422</v>
      </c>
      <c r="B251" s="24" t="s">
        <v>41</v>
      </c>
      <c r="C251" s="24" t="s">
        <v>24</v>
      </c>
      <c r="D251" s="20" t="s">
        <v>421</v>
      </c>
      <c r="E251" s="26"/>
      <c r="F251" s="66">
        <f>SUM(F252)</f>
        <v>2530</v>
      </c>
    </row>
    <row r="252" spans="1:6">
      <c r="A252" s="21" t="s">
        <v>72</v>
      </c>
      <c r="B252" s="26" t="s">
        <v>41</v>
      </c>
      <c r="C252" s="26" t="s">
        <v>24</v>
      </c>
      <c r="D252" s="18" t="s">
        <v>421</v>
      </c>
      <c r="E252" s="26" t="s">
        <v>75</v>
      </c>
      <c r="F252" s="32">
        <v>2530</v>
      </c>
    </row>
    <row r="253" spans="1:6" ht="22.5">
      <c r="A253" s="40" t="s">
        <v>385</v>
      </c>
      <c r="B253" s="29" t="s">
        <v>41</v>
      </c>
      <c r="C253" s="29" t="s">
        <v>24</v>
      </c>
      <c r="D253" s="24" t="s">
        <v>395</v>
      </c>
      <c r="E253" s="26"/>
      <c r="F253" s="66">
        <f>SUM(F254,F256)</f>
        <v>0</v>
      </c>
    </row>
    <row r="254" spans="1:6" ht="22.5">
      <c r="A254" s="23" t="s">
        <v>387</v>
      </c>
      <c r="B254" s="26" t="s">
        <v>41</v>
      </c>
      <c r="C254" s="26" t="s">
        <v>24</v>
      </c>
      <c r="D254" s="24" t="s">
        <v>396</v>
      </c>
      <c r="E254" s="26"/>
      <c r="F254" s="66">
        <f>SUM(F255)</f>
        <v>0</v>
      </c>
    </row>
    <row r="255" spans="1:6">
      <c r="A255" s="21" t="s">
        <v>25</v>
      </c>
      <c r="B255" s="30" t="s">
        <v>41</v>
      </c>
      <c r="C255" s="30" t="s">
        <v>24</v>
      </c>
      <c r="D255" s="26" t="s">
        <v>396</v>
      </c>
      <c r="E255" s="26" t="s">
        <v>79</v>
      </c>
      <c r="F255" s="32"/>
    </row>
    <row r="256" spans="1:6" ht="33.75">
      <c r="A256" s="23" t="s">
        <v>388</v>
      </c>
      <c r="B256" s="26" t="s">
        <v>41</v>
      </c>
      <c r="C256" s="26" t="s">
        <v>24</v>
      </c>
      <c r="D256" s="24" t="s">
        <v>397</v>
      </c>
      <c r="E256" s="26"/>
      <c r="F256" s="66">
        <f>SUM(F257)</f>
        <v>0</v>
      </c>
    </row>
    <row r="257" spans="1:6">
      <c r="A257" s="21" t="s">
        <v>25</v>
      </c>
      <c r="B257" s="30" t="s">
        <v>41</v>
      </c>
      <c r="C257" s="30" t="s">
        <v>24</v>
      </c>
      <c r="D257" s="26" t="s">
        <v>397</v>
      </c>
      <c r="E257" s="26" t="s">
        <v>79</v>
      </c>
      <c r="F257" s="32"/>
    </row>
    <row r="258" spans="1:6">
      <c r="A258" s="23" t="s">
        <v>230</v>
      </c>
      <c r="B258" s="30" t="s">
        <v>41</v>
      </c>
      <c r="C258" s="30" t="s">
        <v>24</v>
      </c>
      <c r="D258" s="20" t="s">
        <v>229</v>
      </c>
      <c r="E258" s="26"/>
      <c r="F258" s="66">
        <f>F259</f>
        <v>1000</v>
      </c>
    </row>
    <row r="259" spans="1:6" ht="22.5">
      <c r="A259" s="23" t="s">
        <v>394</v>
      </c>
      <c r="B259" s="30" t="s">
        <v>41</v>
      </c>
      <c r="C259" s="30" t="s">
        <v>24</v>
      </c>
      <c r="D259" s="20" t="s">
        <v>91</v>
      </c>
      <c r="E259" s="26"/>
      <c r="F259" s="32">
        <f>F260</f>
        <v>1000</v>
      </c>
    </row>
    <row r="260" spans="1:6">
      <c r="A260" s="19" t="s">
        <v>424</v>
      </c>
      <c r="B260" s="30" t="s">
        <v>41</v>
      </c>
      <c r="C260" s="30" t="s">
        <v>24</v>
      </c>
      <c r="D260" s="20" t="s">
        <v>423</v>
      </c>
      <c r="E260" s="26"/>
      <c r="F260" s="32">
        <f>F261</f>
        <v>1000</v>
      </c>
    </row>
    <row r="261" spans="1:6">
      <c r="A261" s="21" t="s">
        <v>72</v>
      </c>
      <c r="B261" s="30" t="s">
        <v>41</v>
      </c>
      <c r="C261" s="30" t="s">
        <v>24</v>
      </c>
      <c r="D261" s="18" t="s">
        <v>423</v>
      </c>
      <c r="E261" s="26" t="s">
        <v>75</v>
      </c>
      <c r="F261" s="32">
        <v>1000</v>
      </c>
    </row>
    <row r="262" spans="1:6">
      <c r="A262" s="48" t="s">
        <v>43</v>
      </c>
      <c r="B262" s="31" t="s">
        <v>41</v>
      </c>
      <c r="C262" s="31" t="s">
        <v>24</v>
      </c>
      <c r="D262" s="31"/>
      <c r="E262" s="31"/>
      <c r="F262" s="66">
        <f>SUM(F263,F270,F275)</f>
        <v>1984.1</v>
      </c>
    </row>
    <row r="263" spans="1:6" ht="22.5">
      <c r="A263" s="124" t="s">
        <v>354</v>
      </c>
      <c r="B263" s="24" t="s">
        <v>41</v>
      </c>
      <c r="C263" s="24" t="s">
        <v>13</v>
      </c>
      <c r="D263" s="24" t="s">
        <v>157</v>
      </c>
      <c r="E263" s="26"/>
      <c r="F263" s="86">
        <f>SUM(F264)</f>
        <v>0</v>
      </c>
    </row>
    <row r="264" spans="1:6" ht="22.5">
      <c r="A264" s="23" t="s">
        <v>155</v>
      </c>
      <c r="B264" s="24" t="s">
        <v>41</v>
      </c>
      <c r="C264" s="24" t="s">
        <v>13</v>
      </c>
      <c r="D264" s="24" t="s">
        <v>158</v>
      </c>
      <c r="E264" s="26"/>
      <c r="F264" s="86">
        <f>SUM(F265)</f>
        <v>0</v>
      </c>
    </row>
    <row r="265" spans="1:6" ht="22.5">
      <c r="A265" s="45" t="s">
        <v>156</v>
      </c>
      <c r="B265" s="29" t="s">
        <v>41</v>
      </c>
      <c r="C265" s="29" t="s">
        <v>13</v>
      </c>
      <c r="D265" s="24" t="s">
        <v>159</v>
      </c>
      <c r="E265" s="31"/>
      <c r="F265" s="66">
        <f>SUM(F266,F268)</f>
        <v>0</v>
      </c>
    </row>
    <row r="266" spans="1:6" ht="45">
      <c r="A266" s="23" t="s">
        <v>305</v>
      </c>
      <c r="B266" s="29" t="s">
        <v>41</v>
      </c>
      <c r="C266" s="29" t="s">
        <v>13</v>
      </c>
      <c r="D266" s="24" t="s">
        <v>160</v>
      </c>
      <c r="E266" s="26"/>
      <c r="F266" s="66">
        <f>SUM(F267)</f>
        <v>0</v>
      </c>
    </row>
    <row r="267" spans="1:6">
      <c r="A267" s="21" t="s">
        <v>25</v>
      </c>
      <c r="B267" s="26" t="s">
        <v>41</v>
      </c>
      <c r="C267" s="26" t="s">
        <v>13</v>
      </c>
      <c r="D267" s="26" t="s">
        <v>160</v>
      </c>
      <c r="E267" s="26" t="s">
        <v>79</v>
      </c>
      <c r="F267" s="39">
        <v>0</v>
      </c>
    </row>
    <row r="268" spans="1:6" ht="33.75">
      <c r="A268" s="23" t="s">
        <v>418</v>
      </c>
      <c r="B268" s="29" t="s">
        <v>41</v>
      </c>
      <c r="C268" s="29" t="s">
        <v>13</v>
      </c>
      <c r="D268" s="24" t="s">
        <v>318</v>
      </c>
      <c r="E268" s="26"/>
      <c r="F268" s="66">
        <f>SUM(F269)</f>
        <v>0</v>
      </c>
    </row>
    <row r="269" spans="1:6" s="3" customFormat="1">
      <c r="A269" s="21" t="s">
        <v>25</v>
      </c>
      <c r="B269" s="26" t="s">
        <v>41</v>
      </c>
      <c r="C269" s="26" t="s">
        <v>13</v>
      </c>
      <c r="D269" s="26" t="s">
        <v>318</v>
      </c>
      <c r="E269" s="26" t="s">
        <v>79</v>
      </c>
      <c r="F269" s="39">
        <v>0</v>
      </c>
    </row>
    <row r="270" spans="1:6" s="3" customFormat="1" ht="33.75">
      <c r="A270" s="40" t="s">
        <v>355</v>
      </c>
      <c r="B270" s="24" t="s">
        <v>41</v>
      </c>
      <c r="C270" s="24" t="s">
        <v>13</v>
      </c>
      <c r="D270" s="24" t="s">
        <v>312</v>
      </c>
      <c r="E270" s="26"/>
      <c r="F270" s="61">
        <f>SUM(F271)</f>
        <v>0</v>
      </c>
    </row>
    <row r="271" spans="1:6" ht="26.25" customHeight="1">
      <c r="A271" s="23" t="s">
        <v>370</v>
      </c>
      <c r="B271" s="24" t="s">
        <v>41</v>
      </c>
      <c r="C271" s="24" t="s">
        <v>13</v>
      </c>
      <c r="D271" s="24" t="s">
        <v>367</v>
      </c>
      <c r="E271" s="26"/>
      <c r="F271" s="61">
        <f>SUM(F272)</f>
        <v>0</v>
      </c>
    </row>
    <row r="272" spans="1:6" ht="22.5">
      <c r="A272" s="27" t="s">
        <v>467</v>
      </c>
      <c r="B272" s="24" t="s">
        <v>41</v>
      </c>
      <c r="C272" s="24" t="s">
        <v>13</v>
      </c>
      <c r="D272" s="24" t="s">
        <v>463</v>
      </c>
      <c r="E272" s="26"/>
      <c r="F272" s="61">
        <f>SUM(F273)</f>
        <v>0</v>
      </c>
    </row>
    <row r="273" spans="1:6" ht="33.75">
      <c r="A273" s="23" t="s">
        <v>465</v>
      </c>
      <c r="B273" s="24" t="s">
        <v>41</v>
      </c>
      <c r="C273" s="24" t="s">
        <v>13</v>
      </c>
      <c r="D273" s="24" t="s">
        <v>464</v>
      </c>
      <c r="E273" s="26"/>
      <c r="F273" s="61">
        <f>SUM(F274)</f>
        <v>0</v>
      </c>
    </row>
    <row r="274" spans="1:6" ht="12.75" customHeight="1">
      <c r="A274" s="21" t="s">
        <v>25</v>
      </c>
      <c r="B274" s="26" t="s">
        <v>41</v>
      </c>
      <c r="C274" s="26" t="s">
        <v>13</v>
      </c>
      <c r="D274" s="26" t="s">
        <v>464</v>
      </c>
      <c r="E274" s="26" t="s">
        <v>79</v>
      </c>
      <c r="F274" s="39"/>
    </row>
    <row r="275" spans="1:6" ht="33.75">
      <c r="A275" s="40" t="s">
        <v>453</v>
      </c>
      <c r="B275" s="24" t="s">
        <v>41</v>
      </c>
      <c r="C275" s="24" t="s">
        <v>13</v>
      </c>
      <c r="D275" s="24" t="s">
        <v>455</v>
      </c>
      <c r="E275" s="26"/>
      <c r="F275" s="61">
        <f>SUM(F276)</f>
        <v>1984.1</v>
      </c>
    </row>
    <row r="276" spans="1:6" ht="22.5">
      <c r="A276" s="23" t="s">
        <v>452</v>
      </c>
      <c r="B276" s="24" t="s">
        <v>41</v>
      </c>
      <c r="C276" s="24" t="s">
        <v>13</v>
      </c>
      <c r="D276" s="24" t="s">
        <v>456</v>
      </c>
      <c r="E276" s="26"/>
      <c r="F276" s="61">
        <f>SUM(F277)</f>
        <v>1984.1</v>
      </c>
    </row>
    <row r="277" spans="1:6">
      <c r="A277" s="27" t="s">
        <v>378</v>
      </c>
      <c r="B277" s="24" t="s">
        <v>41</v>
      </c>
      <c r="C277" s="24" t="s">
        <v>13</v>
      </c>
      <c r="D277" s="24" t="s">
        <v>457</v>
      </c>
      <c r="E277" s="26"/>
      <c r="F277" s="61">
        <f>SUM(F278)</f>
        <v>1984.1</v>
      </c>
    </row>
    <row r="278" spans="1:6" ht="22.5">
      <c r="A278" s="23" t="s">
        <v>454</v>
      </c>
      <c r="B278" s="24" t="s">
        <v>41</v>
      </c>
      <c r="C278" s="24" t="s">
        <v>13</v>
      </c>
      <c r="D278" s="24" t="s">
        <v>458</v>
      </c>
      <c r="E278" s="26"/>
      <c r="F278" s="61">
        <f>SUM(F279)</f>
        <v>1984.1</v>
      </c>
    </row>
    <row r="279" spans="1:6" ht="23.25" thickBot="1">
      <c r="A279" s="21" t="s">
        <v>116</v>
      </c>
      <c r="B279" s="26" t="s">
        <v>41</v>
      </c>
      <c r="C279" s="26" t="s">
        <v>13</v>
      </c>
      <c r="D279" s="26" t="s">
        <v>458</v>
      </c>
      <c r="E279" s="26" t="s">
        <v>74</v>
      </c>
      <c r="F279" s="39">
        <v>1984.1</v>
      </c>
    </row>
    <row r="280" spans="1:6" ht="14.25" thickTop="1" thickBot="1">
      <c r="A280" s="79" t="s">
        <v>20</v>
      </c>
      <c r="B280" s="80" t="s">
        <v>21</v>
      </c>
      <c r="C280" s="80"/>
      <c r="D280" s="80"/>
      <c r="E280" s="80"/>
      <c r="F280" s="109">
        <f>SUM(F281,F306,F342,F363,F377)</f>
        <v>89512.3</v>
      </c>
    </row>
    <row r="281" spans="1:6" ht="13.5" thickTop="1">
      <c r="A281" s="82" t="s">
        <v>22</v>
      </c>
      <c r="B281" s="83" t="s">
        <v>21</v>
      </c>
      <c r="C281" s="83" t="s">
        <v>11</v>
      </c>
      <c r="D281" s="83"/>
      <c r="E281" s="83"/>
      <c r="F281" s="84">
        <f>SUM(F282,F297,F302)</f>
        <v>21082.400000000001</v>
      </c>
    </row>
    <row r="282" spans="1:6" ht="27" customHeight="1">
      <c r="A282" s="27" t="s">
        <v>345</v>
      </c>
      <c r="B282" s="24" t="s">
        <v>21</v>
      </c>
      <c r="C282" s="24" t="s">
        <v>11</v>
      </c>
      <c r="D282" s="24" t="s">
        <v>135</v>
      </c>
      <c r="E282" s="24"/>
      <c r="F282" s="66">
        <f>SUM(F283)</f>
        <v>21082.400000000001</v>
      </c>
    </row>
    <row r="283" spans="1:6" ht="22.5">
      <c r="A283" s="23" t="s">
        <v>161</v>
      </c>
      <c r="B283" s="30" t="s">
        <v>21</v>
      </c>
      <c r="C283" s="30" t="s">
        <v>11</v>
      </c>
      <c r="D283" s="24" t="s">
        <v>164</v>
      </c>
      <c r="E283" s="26"/>
      <c r="F283" s="91">
        <f>SUM(F284)</f>
        <v>21082.400000000001</v>
      </c>
    </row>
    <row r="284" spans="1:6" hidden="1">
      <c r="A284" s="27" t="s">
        <v>162</v>
      </c>
      <c r="B284" s="29" t="s">
        <v>21</v>
      </c>
      <c r="C284" s="29" t="s">
        <v>11</v>
      </c>
      <c r="D284" s="24" t="s">
        <v>165</v>
      </c>
      <c r="E284" s="24"/>
      <c r="F284" s="91">
        <f>SUM(F285,F291,F293,F295,F287,F289)</f>
        <v>21082.400000000001</v>
      </c>
    </row>
    <row r="285" spans="1:6" ht="22.5">
      <c r="A285" s="23" t="s">
        <v>163</v>
      </c>
      <c r="B285" s="29" t="s">
        <v>21</v>
      </c>
      <c r="C285" s="29" t="s">
        <v>11</v>
      </c>
      <c r="D285" s="24" t="s">
        <v>166</v>
      </c>
      <c r="E285" s="26"/>
      <c r="F285" s="91">
        <f>SUM(F286)</f>
        <v>6983.8</v>
      </c>
    </row>
    <row r="286" spans="1:6" ht="22.5">
      <c r="A286" s="21" t="s">
        <v>81</v>
      </c>
      <c r="B286" s="30" t="s">
        <v>21</v>
      </c>
      <c r="C286" s="30" t="s">
        <v>11</v>
      </c>
      <c r="D286" s="26" t="s">
        <v>166</v>
      </c>
      <c r="E286" s="26" t="s">
        <v>78</v>
      </c>
      <c r="F286" s="25">
        <v>6983.8</v>
      </c>
    </row>
    <row r="287" spans="1:6" ht="22.5">
      <c r="A287" s="23" t="s">
        <v>330</v>
      </c>
      <c r="B287" s="29" t="s">
        <v>21</v>
      </c>
      <c r="C287" s="29" t="s">
        <v>11</v>
      </c>
      <c r="D287" s="24" t="s">
        <v>389</v>
      </c>
      <c r="E287" s="24"/>
      <c r="F287" s="91">
        <f>SUM(F288)</f>
        <v>0</v>
      </c>
    </row>
    <row r="288" spans="1:6" ht="22.5">
      <c r="A288" s="21" t="s">
        <v>81</v>
      </c>
      <c r="B288" s="30" t="s">
        <v>21</v>
      </c>
      <c r="C288" s="30" t="s">
        <v>11</v>
      </c>
      <c r="D288" s="26" t="s">
        <v>389</v>
      </c>
      <c r="E288" s="26" t="s">
        <v>78</v>
      </c>
      <c r="F288" s="25"/>
    </row>
    <row r="289" spans="1:6" ht="33.75">
      <c r="A289" s="23" t="s">
        <v>341</v>
      </c>
      <c r="B289" s="29" t="s">
        <v>21</v>
      </c>
      <c r="C289" s="29" t="s">
        <v>11</v>
      </c>
      <c r="D289" s="24" t="s">
        <v>374</v>
      </c>
      <c r="E289" s="24"/>
      <c r="F289" s="91">
        <f>SUM(F290)</f>
        <v>0</v>
      </c>
    </row>
    <row r="290" spans="1:6" ht="22.5">
      <c r="A290" s="21" t="s">
        <v>81</v>
      </c>
      <c r="B290" s="30" t="s">
        <v>21</v>
      </c>
      <c r="C290" s="30" t="s">
        <v>11</v>
      </c>
      <c r="D290" s="26" t="s">
        <v>374</v>
      </c>
      <c r="E290" s="26" t="s">
        <v>78</v>
      </c>
      <c r="F290" s="25"/>
    </row>
    <row r="291" spans="1:6" ht="56.25">
      <c r="A291" s="27" t="s">
        <v>167</v>
      </c>
      <c r="B291" s="29" t="s">
        <v>21</v>
      </c>
      <c r="C291" s="29" t="s">
        <v>11</v>
      </c>
      <c r="D291" s="24" t="s">
        <v>168</v>
      </c>
      <c r="E291" s="24"/>
      <c r="F291" s="91">
        <f>SUM(F292)</f>
        <v>0</v>
      </c>
    </row>
    <row r="292" spans="1:6" ht="22.5">
      <c r="A292" s="21" t="s">
        <v>81</v>
      </c>
      <c r="B292" s="30" t="s">
        <v>21</v>
      </c>
      <c r="C292" s="30" t="s">
        <v>11</v>
      </c>
      <c r="D292" s="26" t="s">
        <v>168</v>
      </c>
      <c r="E292" s="26" t="s">
        <v>78</v>
      </c>
      <c r="F292" s="25">
        <v>0</v>
      </c>
    </row>
    <row r="293" spans="1:6" ht="67.5">
      <c r="A293" s="27" t="s">
        <v>255</v>
      </c>
      <c r="B293" s="29" t="s">
        <v>21</v>
      </c>
      <c r="C293" s="29" t="s">
        <v>11</v>
      </c>
      <c r="D293" s="24" t="s">
        <v>169</v>
      </c>
      <c r="E293" s="26"/>
      <c r="F293" s="91">
        <f>SUM(F294)</f>
        <v>14098.6</v>
      </c>
    </row>
    <row r="294" spans="1:6" ht="22.5">
      <c r="A294" s="21" t="s">
        <v>81</v>
      </c>
      <c r="B294" s="30" t="s">
        <v>21</v>
      </c>
      <c r="C294" s="30" t="s">
        <v>11</v>
      </c>
      <c r="D294" s="26" t="s">
        <v>169</v>
      </c>
      <c r="E294" s="26" t="s">
        <v>78</v>
      </c>
      <c r="F294" s="25">
        <v>14098.6</v>
      </c>
    </row>
    <row r="295" spans="1:6" ht="22.5">
      <c r="A295" s="23" t="s">
        <v>170</v>
      </c>
      <c r="B295" s="29" t="s">
        <v>21</v>
      </c>
      <c r="C295" s="29" t="s">
        <v>11</v>
      </c>
      <c r="D295" s="24" t="s">
        <v>171</v>
      </c>
      <c r="E295" s="26"/>
      <c r="F295" s="91">
        <f>SUM(F296)</f>
        <v>0</v>
      </c>
    </row>
    <row r="296" spans="1:6" ht="21.75" customHeight="1">
      <c r="A296" s="21" t="s">
        <v>81</v>
      </c>
      <c r="B296" s="30" t="s">
        <v>21</v>
      </c>
      <c r="C296" s="30" t="s">
        <v>11</v>
      </c>
      <c r="D296" s="26" t="s">
        <v>171</v>
      </c>
      <c r="E296" s="26" t="s">
        <v>78</v>
      </c>
      <c r="F296" s="25">
        <v>0</v>
      </c>
    </row>
    <row r="297" spans="1:6" ht="33.75">
      <c r="A297" s="27" t="s">
        <v>348</v>
      </c>
      <c r="B297" s="29" t="s">
        <v>21</v>
      </c>
      <c r="C297" s="29" t="s">
        <v>11</v>
      </c>
      <c r="D297" s="24" t="s">
        <v>185</v>
      </c>
      <c r="E297" s="24"/>
      <c r="F297" s="91">
        <f>SUM(F298)</f>
        <v>0</v>
      </c>
    </row>
    <row r="298" spans="1:6" ht="22.5">
      <c r="A298" s="27" t="s">
        <v>182</v>
      </c>
      <c r="B298" s="29" t="s">
        <v>21</v>
      </c>
      <c r="C298" s="29" t="s">
        <v>11</v>
      </c>
      <c r="D298" s="24" t="s">
        <v>186</v>
      </c>
      <c r="E298" s="24"/>
      <c r="F298" s="91">
        <f>SUM(F299)</f>
        <v>0</v>
      </c>
    </row>
    <row r="299" spans="1:6" ht="11.25" customHeight="1">
      <c r="A299" s="27" t="s">
        <v>202</v>
      </c>
      <c r="B299" s="29" t="s">
        <v>21</v>
      </c>
      <c r="C299" s="29" t="s">
        <v>11</v>
      </c>
      <c r="D299" s="24" t="s">
        <v>204</v>
      </c>
      <c r="E299" s="24"/>
      <c r="F299" s="91">
        <f>SUM(F300)</f>
        <v>0</v>
      </c>
    </row>
    <row r="300" spans="1:6" ht="45">
      <c r="A300" s="27" t="s">
        <v>256</v>
      </c>
      <c r="B300" s="29" t="s">
        <v>21</v>
      </c>
      <c r="C300" s="29" t="s">
        <v>11</v>
      </c>
      <c r="D300" s="24" t="s">
        <v>250</v>
      </c>
      <c r="E300" s="24"/>
      <c r="F300" s="91">
        <f>SUM(F301)</f>
        <v>0</v>
      </c>
    </row>
    <row r="301" spans="1:6" ht="13.5" customHeight="1">
      <c r="A301" s="21" t="s">
        <v>81</v>
      </c>
      <c r="B301" s="30" t="s">
        <v>21</v>
      </c>
      <c r="C301" s="30" t="s">
        <v>11</v>
      </c>
      <c r="D301" s="26" t="s">
        <v>250</v>
      </c>
      <c r="E301" s="26" t="s">
        <v>78</v>
      </c>
      <c r="F301" s="25">
        <v>0</v>
      </c>
    </row>
    <row r="302" spans="1:6">
      <c r="A302" s="23" t="s">
        <v>230</v>
      </c>
      <c r="B302" s="85" t="s">
        <v>21</v>
      </c>
      <c r="C302" s="85" t="s">
        <v>11</v>
      </c>
      <c r="D302" s="20" t="s">
        <v>229</v>
      </c>
      <c r="E302" s="83"/>
      <c r="F302" s="66">
        <f t="shared" ref="F302" si="3">SUM(F303)</f>
        <v>0</v>
      </c>
    </row>
    <row r="303" spans="1:6" ht="22.5">
      <c r="A303" s="23" t="s">
        <v>394</v>
      </c>
      <c r="B303" s="85" t="s">
        <v>21</v>
      </c>
      <c r="C303" s="85" t="s">
        <v>11</v>
      </c>
      <c r="D303" s="20" t="s">
        <v>91</v>
      </c>
      <c r="E303" s="83"/>
      <c r="F303" s="86">
        <f>SUM(F304)</f>
        <v>0</v>
      </c>
    </row>
    <row r="304" spans="1:6">
      <c r="A304" s="55" t="s">
        <v>424</v>
      </c>
      <c r="B304" s="30" t="s">
        <v>21</v>
      </c>
      <c r="C304" s="30" t="s">
        <v>11</v>
      </c>
      <c r="D304" s="24" t="s">
        <v>423</v>
      </c>
      <c r="E304" s="29"/>
      <c r="F304" s="66">
        <f>SUM(F305)</f>
        <v>0</v>
      </c>
    </row>
    <row r="305" spans="1:6" ht="22.5">
      <c r="A305" s="21" t="s">
        <v>116</v>
      </c>
      <c r="B305" s="30" t="s">
        <v>21</v>
      </c>
      <c r="C305" s="30" t="s">
        <v>11</v>
      </c>
      <c r="D305" s="26" t="s">
        <v>423</v>
      </c>
      <c r="E305" s="30" t="s">
        <v>74</v>
      </c>
      <c r="F305" s="32"/>
    </row>
    <row r="306" spans="1:6">
      <c r="A306" s="48" t="s">
        <v>23</v>
      </c>
      <c r="B306" s="98" t="s">
        <v>21</v>
      </c>
      <c r="C306" s="98" t="s">
        <v>24</v>
      </c>
      <c r="D306" s="98"/>
      <c r="E306" s="98"/>
      <c r="F306" s="91">
        <f>SUM(F307,F334)</f>
        <v>52386.1</v>
      </c>
    </row>
    <row r="307" spans="1:6" ht="33.75">
      <c r="A307" s="27" t="s">
        <v>352</v>
      </c>
      <c r="B307" s="29" t="s">
        <v>21</v>
      </c>
      <c r="C307" s="29" t="s">
        <v>24</v>
      </c>
      <c r="D307" s="24" t="s">
        <v>135</v>
      </c>
      <c r="E307" s="24"/>
      <c r="F307" s="91">
        <f>SUM(F308)</f>
        <v>52022.5</v>
      </c>
    </row>
    <row r="308" spans="1:6" ht="22.5">
      <c r="A308" s="23" t="s">
        <v>161</v>
      </c>
      <c r="B308" s="29" t="s">
        <v>21</v>
      </c>
      <c r="C308" s="29" t="s">
        <v>24</v>
      </c>
      <c r="D308" s="24" t="s">
        <v>164</v>
      </c>
      <c r="E308" s="24"/>
      <c r="F308" s="91">
        <f>SUM(F309,F331)</f>
        <v>52022.5</v>
      </c>
    </row>
    <row r="309" spans="1:6" ht="21" customHeight="1">
      <c r="A309" s="27" t="s">
        <v>172</v>
      </c>
      <c r="B309" s="29" t="s">
        <v>21</v>
      </c>
      <c r="C309" s="29" t="s">
        <v>24</v>
      </c>
      <c r="D309" s="24" t="s">
        <v>173</v>
      </c>
      <c r="E309" s="24"/>
      <c r="F309" s="91">
        <f>SUM(F310,F314,F318,F324,F327,F320,F329,F316,F322,F312)</f>
        <v>50492</v>
      </c>
    </row>
    <row r="310" spans="1:6" ht="22.5">
      <c r="A310" s="27" t="s">
        <v>163</v>
      </c>
      <c r="B310" s="29" t="s">
        <v>21</v>
      </c>
      <c r="C310" s="29" t="s">
        <v>24</v>
      </c>
      <c r="D310" s="24" t="s">
        <v>174</v>
      </c>
      <c r="E310" s="24"/>
      <c r="F310" s="91">
        <f>SUM(F311)</f>
        <v>14247.2</v>
      </c>
    </row>
    <row r="311" spans="1:6" ht="22.5">
      <c r="A311" s="21" t="s">
        <v>81</v>
      </c>
      <c r="B311" s="30" t="s">
        <v>21</v>
      </c>
      <c r="C311" s="30" t="s">
        <v>24</v>
      </c>
      <c r="D311" s="26" t="s">
        <v>174</v>
      </c>
      <c r="E311" s="26" t="s">
        <v>78</v>
      </c>
      <c r="F311" s="25">
        <v>14247.2</v>
      </c>
    </row>
    <row r="312" spans="1:6" ht="22.5">
      <c r="A312" s="23" t="s">
        <v>360</v>
      </c>
      <c r="B312" s="29" t="s">
        <v>21</v>
      </c>
      <c r="C312" s="29" t="s">
        <v>24</v>
      </c>
      <c r="D312" s="24" t="s">
        <v>359</v>
      </c>
      <c r="E312" s="24"/>
      <c r="F312" s="91">
        <f>SUM(F313)</f>
        <v>78.5</v>
      </c>
    </row>
    <row r="313" spans="1:6" ht="22.5" customHeight="1">
      <c r="A313" s="21" t="s">
        <v>81</v>
      </c>
      <c r="B313" s="30" t="s">
        <v>21</v>
      </c>
      <c r="C313" s="30" t="s">
        <v>24</v>
      </c>
      <c r="D313" s="26" t="s">
        <v>359</v>
      </c>
      <c r="E313" s="26" t="s">
        <v>78</v>
      </c>
      <c r="F313" s="25">
        <v>78.5</v>
      </c>
    </row>
    <row r="314" spans="1:6" ht="22.5" hidden="1">
      <c r="A314" s="23" t="s">
        <v>469</v>
      </c>
      <c r="B314" s="29" t="s">
        <v>21</v>
      </c>
      <c r="C314" s="29" t="s">
        <v>24</v>
      </c>
      <c r="D314" s="24" t="s">
        <v>468</v>
      </c>
      <c r="E314" s="24"/>
      <c r="F314" s="91">
        <f>SUM(F315)</f>
        <v>0</v>
      </c>
    </row>
    <row r="315" spans="1:6" ht="22.5">
      <c r="A315" s="21" t="s">
        <v>81</v>
      </c>
      <c r="B315" s="30" t="s">
        <v>21</v>
      </c>
      <c r="C315" s="30" t="s">
        <v>24</v>
      </c>
      <c r="D315" s="26" t="s">
        <v>468</v>
      </c>
      <c r="E315" s="26" t="s">
        <v>78</v>
      </c>
      <c r="F315" s="25">
        <v>0</v>
      </c>
    </row>
    <row r="316" spans="1:6" ht="23.25" customHeight="1">
      <c r="A316" s="23" t="s">
        <v>341</v>
      </c>
      <c r="B316" s="29" t="s">
        <v>21</v>
      </c>
      <c r="C316" s="29" t="s">
        <v>24</v>
      </c>
      <c r="D316" s="24"/>
      <c r="E316" s="24"/>
      <c r="F316" s="91">
        <f>SUM(F317)</f>
        <v>0</v>
      </c>
    </row>
    <row r="317" spans="1:6" ht="22.5">
      <c r="A317" s="21" t="s">
        <v>81</v>
      </c>
      <c r="B317" s="30" t="s">
        <v>21</v>
      </c>
      <c r="C317" s="30" t="s">
        <v>24</v>
      </c>
      <c r="D317" s="26" t="s">
        <v>337</v>
      </c>
      <c r="E317" s="26" t="s">
        <v>78</v>
      </c>
      <c r="F317" s="25"/>
    </row>
    <row r="318" spans="1:6" ht="22.5">
      <c r="A318" s="27" t="s">
        <v>324</v>
      </c>
      <c r="B318" s="29" t="s">
        <v>21</v>
      </c>
      <c r="C318" s="29" t="s">
        <v>24</v>
      </c>
      <c r="D318" s="29" t="s">
        <v>175</v>
      </c>
      <c r="E318" s="29"/>
      <c r="F318" s="91">
        <f>SUM(F319)</f>
        <v>685.3</v>
      </c>
    </row>
    <row r="319" spans="1:6" ht="22.5">
      <c r="A319" s="21" t="s">
        <v>81</v>
      </c>
      <c r="B319" s="30" t="s">
        <v>21</v>
      </c>
      <c r="C319" s="30" t="s">
        <v>24</v>
      </c>
      <c r="D319" s="30" t="s">
        <v>175</v>
      </c>
      <c r="E319" s="26" t="s">
        <v>78</v>
      </c>
      <c r="F319" s="25">
        <v>685.3</v>
      </c>
    </row>
    <row r="320" spans="1:6" ht="33.75">
      <c r="A320" s="23" t="s">
        <v>241</v>
      </c>
      <c r="B320" s="29" t="s">
        <v>21</v>
      </c>
      <c r="C320" s="29" t="s">
        <v>24</v>
      </c>
      <c r="D320" s="29" t="s">
        <v>288</v>
      </c>
      <c r="E320" s="26"/>
      <c r="F320" s="91">
        <f>SUM(F321)</f>
        <v>600</v>
      </c>
    </row>
    <row r="321" spans="1:6" ht="22.5">
      <c r="A321" s="21" t="s">
        <v>81</v>
      </c>
      <c r="B321" s="30" t="s">
        <v>21</v>
      </c>
      <c r="C321" s="30" t="s">
        <v>24</v>
      </c>
      <c r="D321" s="30" t="s">
        <v>288</v>
      </c>
      <c r="E321" s="26" t="s">
        <v>78</v>
      </c>
      <c r="F321" s="25">
        <v>600</v>
      </c>
    </row>
    <row r="322" spans="1:6" ht="33.75">
      <c r="A322" s="23" t="s">
        <v>338</v>
      </c>
      <c r="B322" s="29" t="s">
        <v>21</v>
      </c>
      <c r="C322" s="29" t="s">
        <v>24</v>
      </c>
      <c r="D322" s="29" t="s">
        <v>339</v>
      </c>
      <c r="E322" s="26"/>
      <c r="F322" s="91">
        <f>SUM(F323)</f>
        <v>1449.2</v>
      </c>
    </row>
    <row r="323" spans="1:6" ht="22.5" customHeight="1">
      <c r="A323" s="21" t="s">
        <v>81</v>
      </c>
      <c r="B323" s="30" t="s">
        <v>21</v>
      </c>
      <c r="C323" s="30" t="s">
        <v>24</v>
      </c>
      <c r="D323" s="30" t="s">
        <v>339</v>
      </c>
      <c r="E323" s="26" t="s">
        <v>78</v>
      </c>
      <c r="F323" s="25">
        <v>1449.2</v>
      </c>
    </row>
    <row r="324" spans="1:6" ht="67.5">
      <c r="A324" s="27" t="s">
        <v>255</v>
      </c>
      <c r="B324" s="29" t="s">
        <v>21</v>
      </c>
      <c r="C324" s="29" t="s">
        <v>24</v>
      </c>
      <c r="D324" s="24" t="s">
        <v>176</v>
      </c>
      <c r="E324" s="24"/>
      <c r="F324" s="91">
        <f>SUM(F325:F326)</f>
        <v>30292.799999999999</v>
      </c>
    </row>
    <row r="325" spans="1:6" ht="22.5">
      <c r="A325" s="21" t="s">
        <v>116</v>
      </c>
      <c r="B325" s="30" t="s">
        <v>21</v>
      </c>
      <c r="C325" s="30" t="s">
        <v>24</v>
      </c>
      <c r="D325" s="26" t="s">
        <v>176</v>
      </c>
      <c r="E325" s="24" t="s">
        <v>74</v>
      </c>
      <c r="F325" s="25">
        <v>678.8</v>
      </c>
    </row>
    <row r="326" spans="1:6" ht="34.5" customHeight="1">
      <c r="A326" s="21" t="s">
        <v>81</v>
      </c>
      <c r="B326" s="30" t="s">
        <v>21</v>
      </c>
      <c r="C326" s="30" t="s">
        <v>24</v>
      </c>
      <c r="D326" s="26" t="s">
        <v>176</v>
      </c>
      <c r="E326" s="26" t="s">
        <v>78</v>
      </c>
      <c r="F326" s="25">
        <v>29614</v>
      </c>
    </row>
    <row r="327" spans="1:6" ht="33.75">
      <c r="A327" s="27" t="s">
        <v>177</v>
      </c>
      <c r="B327" s="29" t="s">
        <v>21</v>
      </c>
      <c r="C327" s="29" t="s">
        <v>24</v>
      </c>
      <c r="D327" s="24" t="s">
        <v>178</v>
      </c>
      <c r="E327" s="24"/>
      <c r="F327" s="91">
        <f>SUM(F328)</f>
        <v>297.39999999999998</v>
      </c>
    </row>
    <row r="328" spans="1:6" ht="22.5">
      <c r="A328" s="21" t="s">
        <v>81</v>
      </c>
      <c r="B328" s="30" t="s">
        <v>21</v>
      </c>
      <c r="C328" s="30" t="s">
        <v>24</v>
      </c>
      <c r="D328" s="26" t="s">
        <v>178</v>
      </c>
      <c r="E328" s="26" t="s">
        <v>78</v>
      </c>
      <c r="F328" s="25">
        <v>297.39999999999998</v>
      </c>
    </row>
    <row r="329" spans="1:6" ht="22.5" customHeight="1">
      <c r="A329" s="27" t="s">
        <v>329</v>
      </c>
      <c r="B329" s="29" t="s">
        <v>21</v>
      </c>
      <c r="C329" s="29" t="s">
        <v>24</v>
      </c>
      <c r="D329" s="24" t="s">
        <v>375</v>
      </c>
      <c r="E329" s="24"/>
      <c r="F329" s="91">
        <f>SUM(F330)</f>
        <v>2841.6</v>
      </c>
    </row>
    <row r="330" spans="1:6" ht="22.5">
      <c r="A330" s="21" t="s">
        <v>81</v>
      </c>
      <c r="B330" s="30" t="s">
        <v>21</v>
      </c>
      <c r="C330" s="30" t="s">
        <v>24</v>
      </c>
      <c r="D330" s="26" t="s">
        <v>375</v>
      </c>
      <c r="E330" s="26" t="s">
        <v>78</v>
      </c>
      <c r="F330" s="25">
        <v>2841.6</v>
      </c>
    </row>
    <row r="331" spans="1:6" ht="11.25" customHeight="1">
      <c r="A331" s="23" t="s">
        <v>381</v>
      </c>
      <c r="B331" s="29" t="s">
        <v>21</v>
      </c>
      <c r="C331" s="29" t="s">
        <v>24</v>
      </c>
      <c r="D331" s="24" t="s">
        <v>382</v>
      </c>
      <c r="E331" s="26"/>
      <c r="F331" s="91">
        <f>SUM(F332)</f>
        <v>1530.5</v>
      </c>
    </row>
    <row r="332" spans="1:6" ht="24.75" customHeight="1">
      <c r="A332" s="23" t="s">
        <v>435</v>
      </c>
      <c r="B332" s="29" t="s">
        <v>21</v>
      </c>
      <c r="C332" s="29" t="s">
        <v>24</v>
      </c>
      <c r="D332" s="24" t="s">
        <v>436</v>
      </c>
      <c r="E332" s="24"/>
      <c r="F332" s="91">
        <f>SUM(F333)</f>
        <v>1530.5</v>
      </c>
    </row>
    <row r="333" spans="1:6" ht="22.5">
      <c r="A333" s="21" t="s">
        <v>81</v>
      </c>
      <c r="B333" s="30" t="s">
        <v>21</v>
      </c>
      <c r="C333" s="30" t="s">
        <v>24</v>
      </c>
      <c r="D333" s="26" t="s">
        <v>436</v>
      </c>
      <c r="E333" s="26" t="s">
        <v>78</v>
      </c>
      <c r="F333" s="25">
        <v>1530.5</v>
      </c>
    </row>
    <row r="334" spans="1:6" ht="33.75">
      <c r="A334" s="27" t="s">
        <v>348</v>
      </c>
      <c r="B334" s="29" t="s">
        <v>21</v>
      </c>
      <c r="C334" s="29" t="s">
        <v>24</v>
      </c>
      <c r="D334" s="24" t="s">
        <v>185</v>
      </c>
      <c r="E334" s="24"/>
      <c r="F334" s="91">
        <f>SUM(F335)</f>
        <v>363.6</v>
      </c>
    </row>
    <row r="335" spans="1:6" ht="11.25" customHeight="1">
      <c r="A335" s="27" t="s">
        <v>182</v>
      </c>
      <c r="B335" s="29" t="s">
        <v>21</v>
      </c>
      <c r="C335" s="29" t="s">
        <v>24</v>
      </c>
      <c r="D335" s="24" t="s">
        <v>186</v>
      </c>
      <c r="E335" s="24"/>
      <c r="F335" s="91">
        <f>SUM(F336,F339)</f>
        <v>363.6</v>
      </c>
    </row>
    <row r="336" spans="1:6" ht="22.5">
      <c r="A336" s="27" t="s">
        <v>202</v>
      </c>
      <c r="B336" s="29" t="s">
        <v>21</v>
      </c>
      <c r="C336" s="29" t="s">
        <v>24</v>
      </c>
      <c r="D336" s="24" t="s">
        <v>204</v>
      </c>
      <c r="E336" s="24"/>
      <c r="F336" s="91">
        <f>SUM(F337)</f>
        <v>30</v>
      </c>
    </row>
    <row r="337" spans="1:6" ht="45">
      <c r="A337" s="27" t="s">
        <v>256</v>
      </c>
      <c r="B337" s="29" t="s">
        <v>21</v>
      </c>
      <c r="C337" s="29" t="s">
        <v>24</v>
      </c>
      <c r="D337" s="24" t="s">
        <v>250</v>
      </c>
      <c r="E337" s="24"/>
      <c r="F337" s="91">
        <f>SUM(F338)</f>
        <v>30</v>
      </c>
    </row>
    <row r="338" spans="1:6" ht="22.5">
      <c r="A338" s="21" t="s">
        <v>81</v>
      </c>
      <c r="B338" s="30" t="s">
        <v>21</v>
      </c>
      <c r="C338" s="30" t="s">
        <v>24</v>
      </c>
      <c r="D338" s="26" t="s">
        <v>250</v>
      </c>
      <c r="E338" s="26" t="s">
        <v>78</v>
      </c>
      <c r="F338" s="25">
        <v>30</v>
      </c>
    </row>
    <row r="339" spans="1:6" ht="22.5">
      <c r="A339" s="27" t="s">
        <v>183</v>
      </c>
      <c r="B339" s="29" t="s">
        <v>21</v>
      </c>
      <c r="C339" s="29" t="s">
        <v>24</v>
      </c>
      <c r="D339" s="24" t="s">
        <v>187</v>
      </c>
      <c r="E339" s="24"/>
      <c r="F339" s="91">
        <f>SUM(F340)</f>
        <v>333.6</v>
      </c>
    </row>
    <row r="340" spans="1:6" ht="33.75">
      <c r="A340" s="27" t="s">
        <v>184</v>
      </c>
      <c r="B340" s="29" t="s">
        <v>21</v>
      </c>
      <c r="C340" s="29" t="s">
        <v>24</v>
      </c>
      <c r="D340" s="24" t="s">
        <v>188</v>
      </c>
      <c r="E340" s="24"/>
      <c r="F340" s="91">
        <f>SUM(F341)</f>
        <v>333.6</v>
      </c>
    </row>
    <row r="341" spans="1:6" ht="22.5">
      <c r="A341" s="21" t="s">
        <v>81</v>
      </c>
      <c r="B341" s="30" t="s">
        <v>21</v>
      </c>
      <c r="C341" s="30" t="s">
        <v>24</v>
      </c>
      <c r="D341" s="26" t="s">
        <v>188</v>
      </c>
      <c r="E341" s="26" t="s">
        <v>78</v>
      </c>
      <c r="F341" s="25">
        <v>333.6</v>
      </c>
    </row>
    <row r="342" spans="1:6" ht="12.75" customHeight="1">
      <c r="A342" s="49" t="s">
        <v>251</v>
      </c>
      <c r="B342" s="88" t="s">
        <v>21</v>
      </c>
      <c r="C342" s="88" t="s">
        <v>13</v>
      </c>
      <c r="D342" s="26"/>
      <c r="E342" s="26"/>
      <c r="F342" s="91">
        <f>SUM(F343)</f>
        <v>14899.6</v>
      </c>
    </row>
    <row r="343" spans="1:6" ht="33.75">
      <c r="A343" s="27" t="s">
        <v>352</v>
      </c>
      <c r="B343" s="29" t="s">
        <v>21</v>
      </c>
      <c r="C343" s="29" t="s">
        <v>13</v>
      </c>
      <c r="D343" s="24" t="s">
        <v>135</v>
      </c>
      <c r="E343" s="26"/>
      <c r="F343" s="91">
        <f>SUM(F344)</f>
        <v>14899.6</v>
      </c>
    </row>
    <row r="344" spans="1:6" ht="22.5">
      <c r="A344" s="23" t="s">
        <v>161</v>
      </c>
      <c r="B344" s="29" t="s">
        <v>21</v>
      </c>
      <c r="C344" s="29" t="s">
        <v>13</v>
      </c>
      <c r="D344" s="24" t="s">
        <v>164</v>
      </c>
      <c r="E344" s="26"/>
      <c r="F344" s="91">
        <f>SUM(F345,F360)</f>
        <v>14899.6</v>
      </c>
    </row>
    <row r="345" spans="1:6">
      <c r="A345" s="23" t="s">
        <v>179</v>
      </c>
      <c r="B345" s="29" t="s">
        <v>21</v>
      </c>
      <c r="C345" s="29" t="s">
        <v>13</v>
      </c>
      <c r="D345" s="24" t="s">
        <v>180</v>
      </c>
      <c r="E345" s="24"/>
      <c r="F345" s="91">
        <f>SUM(F346,F358,F352,F350,F348,F354,F356)</f>
        <v>14899.6</v>
      </c>
    </row>
    <row r="346" spans="1:6" ht="22.5">
      <c r="A346" s="23" t="s">
        <v>163</v>
      </c>
      <c r="B346" s="29" t="s">
        <v>21</v>
      </c>
      <c r="C346" s="29" t="s">
        <v>13</v>
      </c>
      <c r="D346" s="24" t="s">
        <v>181</v>
      </c>
      <c r="E346" s="24"/>
      <c r="F346" s="91">
        <f>SUM(F347)</f>
        <v>11088.6</v>
      </c>
    </row>
    <row r="347" spans="1:6" ht="24" customHeight="1">
      <c r="A347" s="21" t="s">
        <v>81</v>
      </c>
      <c r="B347" s="30" t="s">
        <v>21</v>
      </c>
      <c r="C347" s="30" t="s">
        <v>13</v>
      </c>
      <c r="D347" s="26" t="s">
        <v>181</v>
      </c>
      <c r="E347" s="26" t="s">
        <v>78</v>
      </c>
      <c r="F347" s="25">
        <v>11088.6</v>
      </c>
    </row>
    <row r="348" spans="1:6" ht="22.5">
      <c r="A348" s="23" t="s">
        <v>294</v>
      </c>
      <c r="B348" s="29" t="s">
        <v>21</v>
      </c>
      <c r="C348" s="29" t="s">
        <v>13</v>
      </c>
      <c r="D348" s="24" t="s">
        <v>295</v>
      </c>
      <c r="E348" s="24"/>
      <c r="F348" s="91">
        <f>SUM(F349)</f>
        <v>12.4</v>
      </c>
    </row>
    <row r="349" spans="1:6" ht="22.5">
      <c r="A349" s="21" t="s">
        <v>81</v>
      </c>
      <c r="B349" s="30" t="s">
        <v>21</v>
      </c>
      <c r="C349" s="30" t="s">
        <v>13</v>
      </c>
      <c r="D349" s="26" t="s">
        <v>295</v>
      </c>
      <c r="E349" s="26" t="s">
        <v>78</v>
      </c>
      <c r="F349" s="25">
        <v>12.4</v>
      </c>
    </row>
    <row r="350" spans="1:6">
      <c r="A350" s="23" t="s">
        <v>258</v>
      </c>
      <c r="B350" s="29" t="s">
        <v>21</v>
      </c>
      <c r="C350" s="29" t="s">
        <v>13</v>
      </c>
      <c r="D350" s="24" t="s">
        <v>269</v>
      </c>
      <c r="E350" s="24"/>
      <c r="F350" s="91">
        <f>SUM(F351)</f>
        <v>507.2</v>
      </c>
    </row>
    <row r="351" spans="1:6" ht="22.5">
      <c r="A351" s="21" t="s">
        <v>81</v>
      </c>
      <c r="B351" s="30" t="s">
        <v>21</v>
      </c>
      <c r="C351" s="30" t="s">
        <v>13</v>
      </c>
      <c r="D351" s="26" t="s">
        <v>269</v>
      </c>
      <c r="E351" s="26" t="s">
        <v>78</v>
      </c>
      <c r="F351" s="25">
        <v>507.2</v>
      </c>
    </row>
    <row r="352" spans="1:6" ht="33.75">
      <c r="A352" s="23" t="s">
        <v>341</v>
      </c>
      <c r="B352" s="29" t="s">
        <v>21</v>
      </c>
      <c r="C352" s="29" t="s">
        <v>13</v>
      </c>
      <c r="D352" s="24" t="s">
        <v>340</v>
      </c>
      <c r="E352" s="24"/>
      <c r="F352" s="91">
        <f>SUM(F353)</f>
        <v>0</v>
      </c>
    </row>
    <row r="353" spans="1:6" ht="24" customHeight="1">
      <c r="A353" s="21" t="s">
        <v>81</v>
      </c>
      <c r="B353" s="30" t="s">
        <v>21</v>
      </c>
      <c r="C353" s="30" t="s">
        <v>13</v>
      </c>
      <c r="D353" s="26" t="s">
        <v>340</v>
      </c>
      <c r="E353" s="26" t="s">
        <v>78</v>
      </c>
      <c r="F353" s="25"/>
    </row>
    <row r="354" spans="1:6" ht="22.5">
      <c r="A354" s="23" t="s">
        <v>472</v>
      </c>
      <c r="B354" s="29" t="s">
        <v>21</v>
      </c>
      <c r="C354" s="29" t="s">
        <v>13</v>
      </c>
      <c r="D354" s="24" t="s">
        <v>470</v>
      </c>
      <c r="E354" s="24"/>
      <c r="F354" s="91">
        <f>SUM(F355)</f>
        <v>1678.9</v>
      </c>
    </row>
    <row r="355" spans="1:6" ht="22.5">
      <c r="A355" s="21" t="s">
        <v>81</v>
      </c>
      <c r="B355" s="30" t="s">
        <v>21</v>
      </c>
      <c r="C355" s="30" t="s">
        <v>13</v>
      </c>
      <c r="D355" s="26" t="s">
        <v>470</v>
      </c>
      <c r="E355" s="26" t="s">
        <v>78</v>
      </c>
      <c r="F355" s="25">
        <v>1678.9</v>
      </c>
    </row>
    <row r="356" spans="1:6" ht="22.5">
      <c r="A356" s="23" t="s">
        <v>474</v>
      </c>
      <c r="B356" s="29" t="s">
        <v>21</v>
      </c>
      <c r="C356" s="29" t="s">
        <v>13</v>
      </c>
      <c r="D356" s="24" t="s">
        <v>471</v>
      </c>
      <c r="E356" s="24"/>
      <c r="F356" s="91">
        <f>SUM(F357)</f>
        <v>997.4</v>
      </c>
    </row>
    <row r="357" spans="1:6" ht="22.5">
      <c r="A357" s="21" t="s">
        <v>81</v>
      </c>
      <c r="B357" s="30" t="s">
        <v>21</v>
      </c>
      <c r="C357" s="30" t="s">
        <v>13</v>
      </c>
      <c r="D357" s="26" t="s">
        <v>471</v>
      </c>
      <c r="E357" s="26" t="s">
        <v>78</v>
      </c>
      <c r="F357" s="25">
        <v>997.4</v>
      </c>
    </row>
    <row r="358" spans="1:6" ht="67.5">
      <c r="A358" s="27" t="s">
        <v>255</v>
      </c>
      <c r="B358" s="29" t="s">
        <v>21</v>
      </c>
      <c r="C358" s="29" t="s">
        <v>13</v>
      </c>
      <c r="D358" s="24" t="s">
        <v>254</v>
      </c>
      <c r="E358" s="24"/>
      <c r="F358" s="91">
        <f>SUM(F359)</f>
        <v>615.1</v>
      </c>
    </row>
    <row r="359" spans="1:6" ht="22.5">
      <c r="A359" s="21" t="s">
        <v>81</v>
      </c>
      <c r="B359" s="30" t="s">
        <v>21</v>
      </c>
      <c r="C359" s="30" t="s">
        <v>13</v>
      </c>
      <c r="D359" s="26" t="s">
        <v>254</v>
      </c>
      <c r="E359" s="26" t="s">
        <v>78</v>
      </c>
      <c r="F359" s="25">
        <v>615.1</v>
      </c>
    </row>
    <row r="360" spans="1:6">
      <c r="A360" s="23" t="s">
        <v>381</v>
      </c>
      <c r="B360" s="29" t="s">
        <v>21</v>
      </c>
      <c r="C360" s="29" t="s">
        <v>13</v>
      </c>
      <c r="D360" s="24" t="s">
        <v>382</v>
      </c>
      <c r="E360" s="26"/>
      <c r="F360" s="91">
        <f>SUM(F361)</f>
        <v>0</v>
      </c>
    </row>
    <row r="361" spans="1:6" ht="22.5" hidden="1">
      <c r="A361" s="23" t="s">
        <v>435</v>
      </c>
      <c r="B361" s="29" t="s">
        <v>21</v>
      </c>
      <c r="C361" s="29" t="s">
        <v>13</v>
      </c>
      <c r="D361" s="24" t="s">
        <v>384</v>
      </c>
      <c r="E361" s="24"/>
      <c r="F361" s="91">
        <f>SUM(F362)</f>
        <v>0</v>
      </c>
    </row>
    <row r="362" spans="1:6" ht="22.5" hidden="1">
      <c r="A362" s="21" t="s">
        <v>81</v>
      </c>
      <c r="B362" s="30" t="s">
        <v>21</v>
      </c>
      <c r="C362" s="30" t="s">
        <v>13</v>
      </c>
      <c r="D362" s="26" t="s">
        <v>384</v>
      </c>
      <c r="E362" s="26" t="s">
        <v>78</v>
      </c>
      <c r="F362" s="25"/>
    </row>
    <row r="363" spans="1:6">
      <c r="A363" s="48" t="s">
        <v>443</v>
      </c>
      <c r="B363" s="31" t="s">
        <v>21</v>
      </c>
      <c r="C363" s="31" t="s">
        <v>21</v>
      </c>
      <c r="D363" s="31"/>
      <c r="E363" s="31"/>
      <c r="F363" s="66">
        <f>SUM(F364)</f>
        <v>154.5</v>
      </c>
    </row>
    <row r="364" spans="1:6" ht="33.75">
      <c r="A364" s="27" t="s">
        <v>352</v>
      </c>
      <c r="B364" s="24" t="s">
        <v>21</v>
      </c>
      <c r="C364" s="24" t="s">
        <v>21</v>
      </c>
      <c r="D364" s="24" t="s">
        <v>135</v>
      </c>
      <c r="E364" s="24"/>
      <c r="F364" s="66">
        <f>SUM(F365)</f>
        <v>154.5</v>
      </c>
    </row>
    <row r="365" spans="1:6">
      <c r="A365" s="27" t="s">
        <v>189</v>
      </c>
      <c r="B365" s="24" t="s">
        <v>21</v>
      </c>
      <c r="C365" s="24" t="s">
        <v>21</v>
      </c>
      <c r="D365" s="24" t="s">
        <v>136</v>
      </c>
      <c r="E365" s="24"/>
      <c r="F365" s="66">
        <f>SUM(F369,F366,F374)</f>
        <v>154.5</v>
      </c>
    </row>
    <row r="366" spans="1:6">
      <c r="A366" s="21" t="s">
        <v>321</v>
      </c>
      <c r="B366" s="29" t="s">
        <v>21</v>
      </c>
      <c r="C366" s="29" t="s">
        <v>21</v>
      </c>
      <c r="D366" s="33" t="s">
        <v>319</v>
      </c>
      <c r="E366" s="34"/>
      <c r="F366" s="66">
        <f>SUM(F367)</f>
        <v>0</v>
      </c>
    </row>
    <row r="367" spans="1:6" ht="23.25" customHeight="1">
      <c r="A367" s="23" t="s">
        <v>322</v>
      </c>
      <c r="B367" s="29" t="s">
        <v>21</v>
      </c>
      <c r="C367" s="29" t="s">
        <v>21</v>
      </c>
      <c r="D367" s="33" t="s">
        <v>320</v>
      </c>
      <c r="E367" s="34"/>
      <c r="F367" s="66">
        <f>SUM(F368)</f>
        <v>0</v>
      </c>
    </row>
    <row r="368" spans="1:6" ht="22.5">
      <c r="A368" s="21" t="s">
        <v>81</v>
      </c>
      <c r="B368" s="30" t="s">
        <v>21</v>
      </c>
      <c r="C368" s="30" t="s">
        <v>21</v>
      </c>
      <c r="D368" s="34" t="s">
        <v>320</v>
      </c>
      <c r="E368" s="34" t="s">
        <v>78</v>
      </c>
      <c r="F368" s="32">
        <v>0</v>
      </c>
    </row>
    <row r="369" spans="1:6">
      <c r="A369" s="27" t="s">
        <v>134</v>
      </c>
      <c r="B369" s="24" t="s">
        <v>21</v>
      </c>
      <c r="C369" s="24" t="s">
        <v>21</v>
      </c>
      <c r="D369" s="24" t="s">
        <v>137</v>
      </c>
      <c r="E369" s="24"/>
      <c r="F369" s="66">
        <f>SUM(F370,F372)</f>
        <v>154.5</v>
      </c>
    </row>
    <row r="370" spans="1:6" ht="12" customHeight="1">
      <c r="A370" s="27" t="s">
        <v>190</v>
      </c>
      <c r="B370" s="24" t="s">
        <v>21</v>
      </c>
      <c r="C370" s="24" t="s">
        <v>21</v>
      </c>
      <c r="D370" s="24" t="s">
        <v>191</v>
      </c>
      <c r="E370" s="24"/>
      <c r="F370" s="66">
        <f>SUM(F371)</f>
        <v>154.5</v>
      </c>
    </row>
    <row r="371" spans="1:6" ht="22.5">
      <c r="A371" s="21" t="s">
        <v>81</v>
      </c>
      <c r="B371" s="26" t="s">
        <v>21</v>
      </c>
      <c r="C371" s="26" t="s">
        <v>21</v>
      </c>
      <c r="D371" s="26" t="s">
        <v>191</v>
      </c>
      <c r="E371" s="30" t="s">
        <v>78</v>
      </c>
      <c r="F371" s="32">
        <v>154.5</v>
      </c>
    </row>
    <row r="372" spans="1:6">
      <c r="A372" s="23" t="s">
        <v>277</v>
      </c>
      <c r="B372" s="29" t="s">
        <v>21</v>
      </c>
      <c r="C372" s="29" t="s">
        <v>21</v>
      </c>
      <c r="D372" s="33" t="s">
        <v>278</v>
      </c>
      <c r="E372" s="34"/>
      <c r="F372" s="66">
        <f>SUM(F373)</f>
        <v>0</v>
      </c>
    </row>
    <row r="373" spans="1:6" ht="22.5">
      <c r="A373" s="21" t="s">
        <v>81</v>
      </c>
      <c r="B373" s="30" t="s">
        <v>21</v>
      </c>
      <c r="C373" s="30" t="s">
        <v>21</v>
      </c>
      <c r="D373" s="34" t="s">
        <v>278</v>
      </c>
      <c r="E373" s="34" t="s">
        <v>78</v>
      </c>
      <c r="F373" s="32"/>
    </row>
    <row r="374" spans="1:6" ht="22.5" hidden="1">
      <c r="A374" s="23" t="s">
        <v>279</v>
      </c>
      <c r="B374" s="29" t="s">
        <v>21</v>
      </c>
      <c r="C374" s="29" t="s">
        <v>21</v>
      </c>
      <c r="D374" s="24" t="s">
        <v>280</v>
      </c>
      <c r="E374" s="26"/>
      <c r="F374" s="91">
        <f>SUM(F375)</f>
        <v>0</v>
      </c>
    </row>
    <row r="375" spans="1:6" hidden="1">
      <c r="A375" s="23" t="s">
        <v>281</v>
      </c>
      <c r="B375" s="29" t="s">
        <v>21</v>
      </c>
      <c r="C375" s="29" t="s">
        <v>21</v>
      </c>
      <c r="D375" s="24" t="s">
        <v>282</v>
      </c>
      <c r="E375" s="26"/>
      <c r="F375" s="91">
        <f>SUM(F376)</f>
        <v>0</v>
      </c>
    </row>
    <row r="376" spans="1:6" ht="24.75" customHeight="1">
      <c r="A376" s="21" t="s">
        <v>81</v>
      </c>
      <c r="B376" s="30" t="s">
        <v>21</v>
      </c>
      <c r="C376" s="30" t="s">
        <v>21</v>
      </c>
      <c r="D376" s="24" t="s">
        <v>282</v>
      </c>
      <c r="E376" s="26" t="s">
        <v>78</v>
      </c>
      <c r="F376" s="25">
        <v>0</v>
      </c>
    </row>
    <row r="377" spans="1:6">
      <c r="A377" s="48" t="s">
        <v>27</v>
      </c>
      <c r="B377" s="31" t="s">
        <v>21</v>
      </c>
      <c r="C377" s="31" t="s">
        <v>28</v>
      </c>
      <c r="D377" s="31"/>
      <c r="E377" s="31"/>
      <c r="F377" s="66">
        <f>SUM(F378,F389)</f>
        <v>989.7</v>
      </c>
    </row>
    <row r="378" spans="1:6" ht="33.75">
      <c r="A378" s="27" t="s">
        <v>352</v>
      </c>
      <c r="B378" s="29" t="s">
        <v>21</v>
      </c>
      <c r="C378" s="29" t="s">
        <v>28</v>
      </c>
      <c r="D378" s="24" t="s">
        <v>135</v>
      </c>
      <c r="E378" s="30"/>
      <c r="F378" s="66">
        <f>SUM(F379)</f>
        <v>839.7</v>
      </c>
    </row>
    <row r="379" spans="1:6" ht="22.5">
      <c r="A379" s="23" t="s">
        <v>161</v>
      </c>
      <c r="B379" s="29" t="s">
        <v>21</v>
      </c>
      <c r="C379" s="29" t="s">
        <v>28</v>
      </c>
      <c r="D379" s="24" t="s">
        <v>164</v>
      </c>
      <c r="E379" s="30"/>
      <c r="F379" s="66">
        <f>SUM(F380)</f>
        <v>839.7</v>
      </c>
    </row>
    <row r="380" spans="1:6">
      <c r="A380" s="27" t="s">
        <v>172</v>
      </c>
      <c r="B380" s="29" t="s">
        <v>21</v>
      </c>
      <c r="C380" s="29" t="s">
        <v>28</v>
      </c>
      <c r="D380" s="24" t="s">
        <v>173</v>
      </c>
      <c r="E380" s="30"/>
      <c r="F380" s="66">
        <f>SUM(F381,F383,F387,F385)</f>
        <v>839.7</v>
      </c>
    </row>
    <row r="381" spans="1:6" s="3" customFormat="1" ht="22.5">
      <c r="A381" s="23" t="s">
        <v>294</v>
      </c>
      <c r="B381" s="29" t="s">
        <v>21</v>
      </c>
      <c r="C381" s="29" t="s">
        <v>28</v>
      </c>
      <c r="D381" s="24" t="s">
        <v>293</v>
      </c>
      <c r="E381" s="24"/>
      <c r="F381" s="91">
        <f>SUM(F382)</f>
        <v>53</v>
      </c>
    </row>
    <row r="382" spans="1:6" ht="22.5">
      <c r="A382" s="21" t="s">
        <v>116</v>
      </c>
      <c r="B382" s="30" t="s">
        <v>21</v>
      </c>
      <c r="C382" s="30" t="s">
        <v>28</v>
      </c>
      <c r="D382" s="26" t="s">
        <v>293</v>
      </c>
      <c r="E382" s="26" t="s">
        <v>74</v>
      </c>
      <c r="F382" s="25">
        <v>53</v>
      </c>
    </row>
    <row r="383" spans="1:6">
      <c r="A383" s="23" t="s">
        <v>258</v>
      </c>
      <c r="B383" s="29" t="s">
        <v>21</v>
      </c>
      <c r="C383" s="29" t="s">
        <v>28</v>
      </c>
      <c r="D383" s="24" t="s">
        <v>259</v>
      </c>
      <c r="E383" s="24"/>
      <c r="F383" s="91">
        <f>SUM(F384)</f>
        <v>10</v>
      </c>
    </row>
    <row r="384" spans="1:6" ht="22.5">
      <c r="A384" s="21" t="s">
        <v>116</v>
      </c>
      <c r="B384" s="30" t="s">
        <v>21</v>
      </c>
      <c r="C384" s="30" t="s">
        <v>28</v>
      </c>
      <c r="D384" s="26" t="s">
        <v>259</v>
      </c>
      <c r="E384" s="26" t="s">
        <v>74</v>
      </c>
      <c r="F384" s="25">
        <v>10</v>
      </c>
    </row>
    <row r="385" spans="1:6" ht="22.5">
      <c r="A385" s="23" t="s">
        <v>501</v>
      </c>
      <c r="B385" s="30" t="s">
        <v>21</v>
      </c>
      <c r="C385" s="30" t="s">
        <v>28</v>
      </c>
      <c r="D385" s="26" t="s">
        <v>499</v>
      </c>
      <c r="E385" s="26"/>
      <c r="F385" s="91">
        <f>F386</f>
        <v>776.7</v>
      </c>
    </row>
    <row r="386" spans="1:6" ht="22.5">
      <c r="A386" s="21" t="s">
        <v>81</v>
      </c>
      <c r="B386" s="30" t="s">
        <v>21</v>
      </c>
      <c r="C386" s="30" t="s">
        <v>28</v>
      </c>
      <c r="D386" s="26" t="s">
        <v>499</v>
      </c>
      <c r="E386" s="26" t="s">
        <v>78</v>
      </c>
      <c r="F386" s="25">
        <v>776.7</v>
      </c>
    </row>
    <row r="387" spans="1:6" ht="45">
      <c r="A387" s="23" t="s">
        <v>439</v>
      </c>
      <c r="B387" s="29" t="s">
        <v>21</v>
      </c>
      <c r="C387" s="29" t="s">
        <v>28</v>
      </c>
      <c r="D387" s="24" t="s">
        <v>440</v>
      </c>
      <c r="E387" s="24"/>
      <c r="F387" s="91">
        <f>SUM(F388)</f>
        <v>0</v>
      </c>
    </row>
    <row r="388" spans="1:6" ht="11.25" customHeight="1">
      <c r="A388" s="21" t="s">
        <v>81</v>
      </c>
      <c r="B388" s="30" t="s">
        <v>21</v>
      </c>
      <c r="C388" s="30" t="s">
        <v>28</v>
      </c>
      <c r="D388" s="26" t="s">
        <v>440</v>
      </c>
      <c r="E388" s="26" t="s">
        <v>78</v>
      </c>
      <c r="F388" s="25">
        <v>0</v>
      </c>
    </row>
    <row r="389" spans="1:6" ht="33.75">
      <c r="A389" s="27" t="s">
        <v>348</v>
      </c>
      <c r="B389" s="29" t="s">
        <v>21</v>
      </c>
      <c r="C389" s="29" t="s">
        <v>28</v>
      </c>
      <c r="D389" s="24" t="s">
        <v>185</v>
      </c>
      <c r="E389" s="26"/>
      <c r="F389" s="66">
        <f>SUM(F390)</f>
        <v>150</v>
      </c>
    </row>
    <row r="390" spans="1:6" ht="22.5" hidden="1">
      <c r="A390" s="27" t="s">
        <v>182</v>
      </c>
      <c r="B390" s="29" t="s">
        <v>21</v>
      </c>
      <c r="C390" s="29" t="s">
        <v>28</v>
      </c>
      <c r="D390" s="24" t="s">
        <v>186</v>
      </c>
      <c r="E390" s="26"/>
      <c r="F390" s="66">
        <f>SUM(F391)</f>
        <v>150</v>
      </c>
    </row>
    <row r="391" spans="1:6" ht="22.5" hidden="1">
      <c r="A391" s="27" t="s">
        <v>183</v>
      </c>
      <c r="B391" s="29" t="s">
        <v>21</v>
      </c>
      <c r="C391" s="29" t="s">
        <v>28</v>
      </c>
      <c r="D391" s="24" t="s">
        <v>187</v>
      </c>
      <c r="E391" s="26"/>
      <c r="F391" s="66">
        <f>SUM(F392)</f>
        <v>150</v>
      </c>
    </row>
    <row r="392" spans="1:6" ht="22.5" hidden="1">
      <c r="A392" s="19" t="s">
        <v>221</v>
      </c>
      <c r="B392" s="29" t="s">
        <v>21</v>
      </c>
      <c r="C392" s="29" t="s">
        <v>28</v>
      </c>
      <c r="D392" s="20" t="s">
        <v>220</v>
      </c>
      <c r="E392" s="15"/>
      <c r="F392" s="38">
        <f>SUM(F393:F393)</f>
        <v>150</v>
      </c>
    </row>
    <row r="393" spans="1:6" ht="23.25" thickBot="1">
      <c r="A393" s="21" t="s">
        <v>81</v>
      </c>
      <c r="B393" s="30" t="s">
        <v>21</v>
      </c>
      <c r="C393" s="30" t="s">
        <v>28</v>
      </c>
      <c r="D393" s="18" t="s">
        <v>220</v>
      </c>
      <c r="E393" s="22">
        <v>600</v>
      </c>
      <c r="F393" s="125">
        <v>150</v>
      </c>
    </row>
    <row r="394" spans="1:6" ht="14.25" thickTop="1" thickBot="1">
      <c r="A394" s="79" t="s">
        <v>68</v>
      </c>
      <c r="B394" s="80" t="s">
        <v>19</v>
      </c>
      <c r="C394" s="80"/>
      <c r="D394" s="80"/>
      <c r="E394" s="80"/>
      <c r="F394" s="109">
        <f>SUM(F395,F413)</f>
        <v>11692.8</v>
      </c>
    </row>
    <row r="395" spans="1:6" ht="13.5" thickTop="1">
      <c r="A395" s="82" t="s">
        <v>46</v>
      </c>
      <c r="B395" s="83" t="s">
        <v>19</v>
      </c>
      <c r="C395" s="83" t="s">
        <v>11</v>
      </c>
      <c r="D395" s="83"/>
      <c r="E395" s="83"/>
      <c r="F395" s="84">
        <f>SUM(F396,F408)</f>
        <v>11682.8</v>
      </c>
    </row>
    <row r="396" spans="1:6" ht="22.5">
      <c r="A396" s="124" t="s">
        <v>347</v>
      </c>
      <c r="B396" s="24" t="s">
        <v>19</v>
      </c>
      <c r="C396" s="24" t="s">
        <v>11</v>
      </c>
      <c r="D396" s="24" t="s">
        <v>157</v>
      </c>
      <c r="E396" s="24"/>
      <c r="F396" s="66">
        <f>SUM(F397)</f>
        <v>11538</v>
      </c>
    </row>
    <row r="397" spans="1:6" ht="22.5" customHeight="1">
      <c r="A397" s="23" t="s">
        <v>155</v>
      </c>
      <c r="B397" s="24" t="s">
        <v>19</v>
      </c>
      <c r="C397" s="24" t="s">
        <v>11</v>
      </c>
      <c r="D397" s="24" t="s">
        <v>158</v>
      </c>
      <c r="E397" s="24"/>
      <c r="F397" s="66">
        <f>SUM(F398,F405)</f>
        <v>11538</v>
      </c>
    </row>
    <row r="398" spans="1:6" ht="22.5">
      <c r="A398" s="27" t="s">
        <v>192</v>
      </c>
      <c r="B398" s="24" t="s">
        <v>19</v>
      </c>
      <c r="C398" s="24" t="s">
        <v>11</v>
      </c>
      <c r="D398" s="24" t="s">
        <v>193</v>
      </c>
      <c r="E398" s="24"/>
      <c r="F398" s="66">
        <f>SUM(F399,F401,F403)</f>
        <v>11538</v>
      </c>
    </row>
    <row r="399" spans="1:6" ht="22.5">
      <c r="A399" s="27" t="s">
        <v>195</v>
      </c>
      <c r="B399" s="24" t="s">
        <v>19</v>
      </c>
      <c r="C399" s="24" t="s">
        <v>11</v>
      </c>
      <c r="D399" s="24" t="s">
        <v>194</v>
      </c>
      <c r="E399" s="24"/>
      <c r="F399" s="66">
        <f>SUM(F400)</f>
        <v>11538</v>
      </c>
    </row>
    <row r="400" spans="1:6" ht="22.5">
      <c r="A400" s="21" t="s">
        <v>81</v>
      </c>
      <c r="B400" s="30" t="s">
        <v>19</v>
      </c>
      <c r="C400" s="30" t="s">
        <v>11</v>
      </c>
      <c r="D400" s="26" t="s">
        <v>194</v>
      </c>
      <c r="E400" s="30" t="s">
        <v>78</v>
      </c>
      <c r="F400" s="32">
        <v>11538</v>
      </c>
    </row>
    <row r="401" spans="1:6">
      <c r="A401" s="23" t="s">
        <v>240</v>
      </c>
      <c r="B401" s="29" t="s">
        <v>19</v>
      </c>
      <c r="C401" s="29" t="s">
        <v>11</v>
      </c>
      <c r="D401" s="24" t="s">
        <v>239</v>
      </c>
      <c r="E401" s="29"/>
      <c r="F401" s="66">
        <f>SUM(F402)</f>
        <v>0</v>
      </c>
    </row>
    <row r="402" spans="1:6" ht="22.5">
      <c r="A402" s="21" t="s">
        <v>81</v>
      </c>
      <c r="B402" s="30" t="s">
        <v>19</v>
      </c>
      <c r="C402" s="30" t="s">
        <v>11</v>
      </c>
      <c r="D402" s="26" t="s">
        <v>239</v>
      </c>
      <c r="E402" s="30" t="s">
        <v>78</v>
      </c>
      <c r="F402" s="32">
        <v>0</v>
      </c>
    </row>
    <row r="403" spans="1:6" ht="22.5">
      <c r="A403" s="23" t="s">
        <v>260</v>
      </c>
      <c r="B403" s="29" t="s">
        <v>19</v>
      </c>
      <c r="C403" s="29" t="s">
        <v>11</v>
      </c>
      <c r="D403" s="24" t="s">
        <v>261</v>
      </c>
      <c r="E403" s="26"/>
      <c r="F403" s="66">
        <f>SUM(F404)</f>
        <v>0</v>
      </c>
    </row>
    <row r="404" spans="1:6" ht="22.5">
      <c r="A404" s="21" t="s">
        <v>81</v>
      </c>
      <c r="B404" s="30" t="s">
        <v>19</v>
      </c>
      <c r="C404" s="30" t="s">
        <v>11</v>
      </c>
      <c r="D404" s="26" t="s">
        <v>261</v>
      </c>
      <c r="E404" s="26" t="s">
        <v>78</v>
      </c>
      <c r="F404" s="32"/>
    </row>
    <row r="405" spans="1:6">
      <c r="A405" s="23" t="s">
        <v>431</v>
      </c>
      <c r="B405" s="29" t="s">
        <v>19</v>
      </c>
      <c r="C405" s="29" t="s">
        <v>11</v>
      </c>
      <c r="D405" s="24" t="s">
        <v>434</v>
      </c>
      <c r="E405" s="26"/>
      <c r="F405" s="66">
        <f>SUM(F406)</f>
        <v>0</v>
      </c>
    </row>
    <row r="406" spans="1:6" s="3" customFormat="1" ht="22.5">
      <c r="A406" s="23" t="s">
        <v>432</v>
      </c>
      <c r="B406" s="29" t="s">
        <v>19</v>
      </c>
      <c r="C406" s="29" t="s">
        <v>11</v>
      </c>
      <c r="D406" s="24" t="s">
        <v>433</v>
      </c>
      <c r="E406" s="26"/>
      <c r="F406" s="66">
        <f>SUM(F407)</f>
        <v>0</v>
      </c>
    </row>
    <row r="407" spans="1:6" ht="22.5">
      <c r="A407" s="21" t="s">
        <v>116</v>
      </c>
      <c r="B407" s="30" t="s">
        <v>19</v>
      </c>
      <c r="C407" s="30" t="s">
        <v>11</v>
      </c>
      <c r="D407" s="26" t="s">
        <v>433</v>
      </c>
      <c r="E407" s="26" t="s">
        <v>74</v>
      </c>
      <c r="F407" s="32">
        <v>0</v>
      </c>
    </row>
    <row r="408" spans="1:6" ht="33.75">
      <c r="A408" s="27" t="s">
        <v>348</v>
      </c>
      <c r="B408" s="29" t="s">
        <v>19</v>
      </c>
      <c r="C408" s="29" t="s">
        <v>11</v>
      </c>
      <c r="D408" s="24" t="s">
        <v>185</v>
      </c>
      <c r="E408" s="107"/>
      <c r="F408" s="89">
        <f>SUM(F409)</f>
        <v>144.80000000000001</v>
      </c>
    </row>
    <row r="409" spans="1:6" ht="22.5">
      <c r="A409" s="27" t="s">
        <v>182</v>
      </c>
      <c r="B409" s="29" t="s">
        <v>19</v>
      </c>
      <c r="C409" s="29" t="s">
        <v>11</v>
      </c>
      <c r="D409" s="24" t="s">
        <v>186</v>
      </c>
      <c r="E409" s="26"/>
      <c r="F409" s="66">
        <f>SUM(F410)</f>
        <v>144.80000000000001</v>
      </c>
    </row>
    <row r="410" spans="1:6" ht="22.5">
      <c r="A410" s="27" t="s">
        <v>183</v>
      </c>
      <c r="B410" s="29" t="s">
        <v>19</v>
      </c>
      <c r="C410" s="29" t="s">
        <v>11</v>
      </c>
      <c r="D410" s="24" t="s">
        <v>187</v>
      </c>
      <c r="E410" s="26"/>
      <c r="F410" s="66">
        <f>SUM(F411)</f>
        <v>144.80000000000001</v>
      </c>
    </row>
    <row r="411" spans="1:6" ht="33.75">
      <c r="A411" s="41" t="s">
        <v>200</v>
      </c>
      <c r="B411" s="29" t="s">
        <v>19</v>
      </c>
      <c r="C411" s="29" t="s">
        <v>11</v>
      </c>
      <c r="D411" s="24" t="s">
        <v>201</v>
      </c>
      <c r="E411" s="26"/>
      <c r="F411" s="66">
        <f>SUM(F412)</f>
        <v>144.80000000000001</v>
      </c>
    </row>
    <row r="412" spans="1:6" ht="22.5">
      <c r="A412" s="21" t="s">
        <v>81</v>
      </c>
      <c r="B412" s="30" t="s">
        <v>19</v>
      </c>
      <c r="C412" s="30" t="s">
        <v>11</v>
      </c>
      <c r="D412" s="26" t="s">
        <v>201</v>
      </c>
      <c r="E412" s="126" t="s">
        <v>78</v>
      </c>
      <c r="F412" s="44">
        <v>144.80000000000001</v>
      </c>
    </row>
    <row r="413" spans="1:6">
      <c r="A413" s="23" t="s">
        <v>230</v>
      </c>
      <c r="B413" s="58" t="s">
        <v>19</v>
      </c>
      <c r="C413" s="58" t="s">
        <v>11</v>
      </c>
      <c r="D413" s="58" t="s">
        <v>229</v>
      </c>
      <c r="E413" s="58"/>
      <c r="F413" s="66">
        <f>SUM(F414)</f>
        <v>10</v>
      </c>
    </row>
    <row r="414" spans="1:6" ht="33.75" customHeight="1">
      <c r="A414" s="23" t="s">
        <v>394</v>
      </c>
      <c r="B414" s="58" t="s">
        <v>19</v>
      </c>
      <c r="C414" s="58" t="s">
        <v>11</v>
      </c>
      <c r="D414" s="58" t="s">
        <v>91</v>
      </c>
      <c r="E414" s="58"/>
      <c r="F414" s="66">
        <f>SUM(F415)</f>
        <v>10</v>
      </c>
    </row>
    <row r="415" spans="1:6">
      <c r="A415" s="63" t="s">
        <v>92</v>
      </c>
      <c r="B415" s="58" t="s">
        <v>19</v>
      </c>
      <c r="C415" s="58" t="s">
        <v>11</v>
      </c>
      <c r="D415" s="58" t="s">
        <v>93</v>
      </c>
      <c r="E415" s="58"/>
      <c r="F415" s="66">
        <f>SUM(F416)</f>
        <v>10</v>
      </c>
    </row>
    <row r="416" spans="1:6" ht="23.25" thickBot="1">
      <c r="A416" s="21" t="s">
        <v>81</v>
      </c>
      <c r="B416" s="26" t="s">
        <v>19</v>
      </c>
      <c r="C416" s="26" t="s">
        <v>11</v>
      </c>
      <c r="D416" s="59" t="s">
        <v>93</v>
      </c>
      <c r="E416" s="30" t="s">
        <v>78</v>
      </c>
      <c r="F416" s="32">
        <v>10</v>
      </c>
    </row>
    <row r="417" spans="1:6" ht="14.25" thickTop="1" thickBot="1">
      <c r="A417" s="79" t="s">
        <v>29</v>
      </c>
      <c r="B417" s="80" t="s">
        <v>30</v>
      </c>
      <c r="C417" s="80"/>
      <c r="D417" s="127"/>
      <c r="E417" s="80"/>
      <c r="F417" s="109">
        <f>SUM(F418,F446,F427,F462)</f>
        <v>4975.2999999999993</v>
      </c>
    </row>
    <row r="418" spans="1:6" ht="13.5" thickTop="1">
      <c r="A418" s="82" t="s">
        <v>47</v>
      </c>
      <c r="B418" s="83" t="s">
        <v>30</v>
      </c>
      <c r="C418" s="83" t="s">
        <v>11</v>
      </c>
      <c r="D418" s="83"/>
      <c r="E418" s="83"/>
      <c r="F418" s="84">
        <f>SUM(F419)</f>
        <v>1206</v>
      </c>
    </row>
    <row r="419" spans="1:6" ht="45">
      <c r="A419" s="55" t="s">
        <v>342</v>
      </c>
      <c r="B419" s="24" t="s">
        <v>30</v>
      </c>
      <c r="C419" s="24" t="s">
        <v>11</v>
      </c>
      <c r="D419" s="24" t="s">
        <v>96</v>
      </c>
      <c r="E419" s="24"/>
      <c r="F419" s="66">
        <f>SUM(F420)</f>
        <v>1206</v>
      </c>
    </row>
    <row r="420" spans="1:6" ht="22.5">
      <c r="A420" s="55" t="s">
        <v>87</v>
      </c>
      <c r="B420" s="24" t="s">
        <v>30</v>
      </c>
      <c r="C420" s="24" t="s">
        <v>11</v>
      </c>
      <c r="D420" s="24" t="s">
        <v>97</v>
      </c>
      <c r="E420" s="24"/>
      <c r="F420" s="66">
        <f>SUM(F421,F424)</f>
        <v>1206</v>
      </c>
    </row>
    <row r="421" spans="1:6" ht="22.5">
      <c r="A421" s="55" t="s">
        <v>88</v>
      </c>
      <c r="B421" s="24" t="s">
        <v>30</v>
      </c>
      <c r="C421" s="24" t="s">
        <v>11</v>
      </c>
      <c r="D421" s="24" t="s">
        <v>98</v>
      </c>
      <c r="E421" s="24"/>
      <c r="F421" s="66">
        <f>SUM(F422)</f>
        <v>1172.7</v>
      </c>
    </row>
    <row r="422" spans="1:6" ht="15" customHeight="1">
      <c r="A422" s="45" t="s">
        <v>197</v>
      </c>
      <c r="B422" s="24" t="s">
        <v>30</v>
      </c>
      <c r="C422" s="24" t="s">
        <v>11</v>
      </c>
      <c r="D422" s="24" t="s">
        <v>196</v>
      </c>
      <c r="E422" s="24"/>
      <c r="F422" s="66">
        <f>SUM(F423)</f>
        <v>1172.7</v>
      </c>
    </row>
    <row r="423" spans="1:6">
      <c r="A423" s="21" t="s">
        <v>76</v>
      </c>
      <c r="B423" s="30" t="s">
        <v>30</v>
      </c>
      <c r="C423" s="30" t="s">
        <v>11</v>
      </c>
      <c r="D423" s="26" t="s">
        <v>196</v>
      </c>
      <c r="E423" s="26" t="s">
        <v>77</v>
      </c>
      <c r="F423" s="32">
        <v>1172.7</v>
      </c>
    </row>
    <row r="424" spans="1:6" ht="22.5">
      <c r="A424" s="23" t="s">
        <v>89</v>
      </c>
      <c r="B424" s="29" t="s">
        <v>30</v>
      </c>
      <c r="C424" s="29" t="s">
        <v>11</v>
      </c>
      <c r="D424" s="24" t="s">
        <v>99</v>
      </c>
      <c r="E424" s="26"/>
      <c r="F424" s="66">
        <f>SUM(F425)</f>
        <v>33.299999999999997</v>
      </c>
    </row>
    <row r="425" spans="1:6" ht="34.5" customHeight="1">
      <c r="A425" s="27" t="s">
        <v>199</v>
      </c>
      <c r="B425" s="29" t="s">
        <v>30</v>
      </c>
      <c r="C425" s="29" t="s">
        <v>11</v>
      </c>
      <c r="D425" s="24" t="s">
        <v>198</v>
      </c>
      <c r="E425" s="24"/>
      <c r="F425" s="66">
        <f>SUM(F426)</f>
        <v>33.299999999999997</v>
      </c>
    </row>
    <row r="426" spans="1:6">
      <c r="A426" s="21" t="s">
        <v>76</v>
      </c>
      <c r="B426" s="30" t="s">
        <v>30</v>
      </c>
      <c r="C426" s="30" t="s">
        <v>11</v>
      </c>
      <c r="D426" s="26" t="s">
        <v>198</v>
      </c>
      <c r="E426" s="26" t="s">
        <v>77</v>
      </c>
      <c r="F426" s="32">
        <v>33.299999999999997</v>
      </c>
    </row>
    <row r="427" spans="1:6">
      <c r="A427" s="49" t="s">
        <v>242</v>
      </c>
      <c r="B427" s="88" t="s">
        <v>30</v>
      </c>
      <c r="C427" s="88" t="s">
        <v>13</v>
      </c>
      <c r="D427" s="26"/>
      <c r="E427" s="26"/>
      <c r="F427" s="66">
        <f>SUM(F428,F433)</f>
        <v>198</v>
      </c>
    </row>
    <row r="428" spans="1:6" ht="14.25" customHeight="1">
      <c r="A428" s="55" t="s">
        <v>342</v>
      </c>
      <c r="B428" s="29" t="s">
        <v>30</v>
      </c>
      <c r="C428" s="29" t="s">
        <v>13</v>
      </c>
      <c r="D428" s="24" t="s">
        <v>96</v>
      </c>
      <c r="E428" s="24"/>
      <c r="F428" s="91">
        <f>SUM(F429)</f>
        <v>0</v>
      </c>
    </row>
    <row r="429" spans="1:6" ht="75" hidden="1" customHeight="1">
      <c r="A429" s="55" t="s">
        <v>87</v>
      </c>
      <c r="B429" s="29" t="s">
        <v>30</v>
      </c>
      <c r="C429" s="29" t="s">
        <v>13</v>
      </c>
      <c r="D429" s="24" t="s">
        <v>97</v>
      </c>
      <c r="E429" s="24"/>
      <c r="F429" s="91">
        <f>SUM(F430)</f>
        <v>0</v>
      </c>
    </row>
    <row r="430" spans="1:6" ht="60" hidden="1" customHeight="1">
      <c r="A430" s="27" t="s">
        <v>89</v>
      </c>
      <c r="B430" s="29" t="s">
        <v>30</v>
      </c>
      <c r="C430" s="29" t="s">
        <v>13</v>
      </c>
      <c r="D430" s="24" t="s">
        <v>99</v>
      </c>
      <c r="E430" s="24"/>
      <c r="F430" s="91">
        <f>SUM(F431)</f>
        <v>0</v>
      </c>
    </row>
    <row r="431" spans="1:6" ht="15" hidden="1" customHeight="1">
      <c r="A431" s="23" t="s">
        <v>100</v>
      </c>
      <c r="B431" s="29" t="s">
        <v>30</v>
      </c>
      <c r="C431" s="29" t="s">
        <v>13</v>
      </c>
      <c r="D431" s="15" t="s">
        <v>101</v>
      </c>
      <c r="E431" s="26"/>
      <c r="F431" s="91">
        <f>SUM(F432)</f>
        <v>0</v>
      </c>
    </row>
    <row r="432" spans="1:6" ht="22.5">
      <c r="A432" s="21" t="s">
        <v>116</v>
      </c>
      <c r="B432" s="30" t="s">
        <v>30</v>
      </c>
      <c r="C432" s="30" t="s">
        <v>13</v>
      </c>
      <c r="D432" s="22" t="s">
        <v>101</v>
      </c>
      <c r="E432" s="30" t="s">
        <v>74</v>
      </c>
      <c r="F432" s="25">
        <v>0</v>
      </c>
    </row>
    <row r="433" spans="1:6" ht="33.75">
      <c r="A433" s="27" t="s">
        <v>348</v>
      </c>
      <c r="B433" s="29" t="s">
        <v>30</v>
      </c>
      <c r="C433" s="29" t="s">
        <v>13</v>
      </c>
      <c r="D433" s="24" t="s">
        <v>185</v>
      </c>
      <c r="E433" s="26"/>
      <c r="F433" s="66">
        <f>SUM(F434)</f>
        <v>198</v>
      </c>
    </row>
    <row r="434" spans="1:6" ht="22.5">
      <c r="A434" s="27" t="s">
        <v>182</v>
      </c>
      <c r="B434" s="29" t="s">
        <v>30</v>
      </c>
      <c r="C434" s="29" t="s">
        <v>13</v>
      </c>
      <c r="D434" s="24" t="s">
        <v>186</v>
      </c>
      <c r="E434" s="26"/>
      <c r="F434" s="66">
        <f>SUM(F435,F443,F440)</f>
        <v>198</v>
      </c>
    </row>
    <row r="435" spans="1:6" ht="22.5">
      <c r="A435" s="27" t="s">
        <v>202</v>
      </c>
      <c r="B435" s="29" t="s">
        <v>30</v>
      </c>
      <c r="C435" s="29" t="s">
        <v>13</v>
      </c>
      <c r="D435" s="58" t="s">
        <v>204</v>
      </c>
      <c r="E435" s="26"/>
      <c r="F435" s="66">
        <f>SUM(F436,F438)</f>
        <v>186</v>
      </c>
    </row>
    <row r="436" spans="1:6" ht="45">
      <c r="A436" s="23" t="s">
        <v>270</v>
      </c>
      <c r="B436" s="29" t="s">
        <v>30</v>
      </c>
      <c r="C436" s="29" t="s">
        <v>13</v>
      </c>
      <c r="D436" s="58" t="s">
        <v>271</v>
      </c>
      <c r="E436" s="26"/>
      <c r="F436" s="66">
        <f>SUM(F437)</f>
        <v>171</v>
      </c>
    </row>
    <row r="437" spans="1:6">
      <c r="A437" s="21" t="s">
        <v>76</v>
      </c>
      <c r="B437" s="30" t="s">
        <v>30</v>
      </c>
      <c r="C437" s="30" t="s">
        <v>13</v>
      </c>
      <c r="D437" s="59" t="s">
        <v>271</v>
      </c>
      <c r="E437" s="26" t="s">
        <v>77</v>
      </c>
      <c r="F437" s="32">
        <v>171</v>
      </c>
    </row>
    <row r="438" spans="1:6" ht="56.25">
      <c r="A438" s="23" t="s">
        <v>283</v>
      </c>
      <c r="B438" s="29" t="s">
        <v>30</v>
      </c>
      <c r="C438" s="29" t="s">
        <v>13</v>
      </c>
      <c r="D438" s="58" t="s">
        <v>284</v>
      </c>
      <c r="E438" s="26"/>
      <c r="F438" s="66">
        <f>SUM(F439)</f>
        <v>15</v>
      </c>
    </row>
    <row r="439" spans="1:6">
      <c r="A439" s="21" t="s">
        <v>76</v>
      </c>
      <c r="B439" s="30" t="s">
        <v>30</v>
      </c>
      <c r="C439" s="30" t="s">
        <v>13</v>
      </c>
      <c r="D439" s="59" t="s">
        <v>284</v>
      </c>
      <c r="E439" s="26" t="s">
        <v>77</v>
      </c>
      <c r="F439" s="32">
        <v>15</v>
      </c>
    </row>
    <row r="440" spans="1:6" ht="45">
      <c r="A440" s="23" t="s">
        <v>325</v>
      </c>
      <c r="B440" s="29" t="s">
        <v>30</v>
      </c>
      <c r="C440" s="29" t="s">
        <v>13</v>
      </c>
      <c r="D440" s="58" t="s">
        <v>327</v>
      </c>
      <c r="E440" s="26"/>
      <c r="F440" s="66">
        <f>SUM(F441)</f>
        <v>0</v>
      </c>
    </row>
    <row r="441" spans="1:6" ht="25.5" customHeight="1">
      <c r="A441" s="23" t="s">
        <v>326</v>
      </c>
      <c r="B441" s="29" t="s">
        <v>30</v>
      </c>
      <c r="C441" s="29" t="s">
        <v>13</v>
      </c>
      <c r="D441" s="58" t="s">
        <v>328</v>
      </c>
      <c r="E441" s="26"/>
      <c r="F441" s="66">
        <f>SUM(F442)</f>
        <v>0</v>
      </c>
    </row>
    <row r="442" spans="1:6" ht="13.5" thickBot="1">
      <c r="A442" s="182" t="s">
        <v>76</v>
      </c>
      <c r="B442" s="183" t="s">
        <v>30</v>
      </c>
      <c r="C442" s="183" t="s">
        <v>13</v>
      </c>
      <c r="D442" s="184" t="s">
        <v>328</v>
      </c>
      <c r="E442" s="185" t="s">
        <v>77</v>
      </c>
      <c r="F442" s="186"/>
    </row>
    <row r="443" spans="1:6" ht="22.5">
      <c r="A443" s="187" t="s">
        <v>413</v>
      </c>
      <c r="B443" s="188" t="s">
        <v>30</v>
      </c>
      <c r="C443" s="188" t="s">
        <v>13</v>
      </c>
      <c r="D443" s="189" t="s">
        <v>265</v>
      </c>
      <c r="E443" s="190"/>
      <c r="F443" s="191">
        <f>SUM(F444)</f>
        <v>12</v>
      </c>
    </row>
    <row r="444" spans="1:6" ht="12" customHeight="1">
      <c r="A444" s="23" t="s">
        <v>414</v>
      </c>
      <c r="B444" s="29" t="s">
        <v>30</v>
      </c>
      <c r="C444" s="29" t="s">
        <v>13</v>
      </c>
      <c r="D444" s="58" t="s">
        <v>266</v>
      </c>
      <c r="E444" s="26"/>
      <c r="F444" s="66">
        <f>SUM(F445)</f>
        <v>12</v>
      </c>
    </row>
    <row r="445" spans="1:6" ht="13.5" customHeight="1">
      <c r="A445" s="21" t="s">
        <v>116</v>
      </c>
      <c r="B445" s="30" t="s">
        <v>30</v>
      </c>
      <c r="C445" s="30" t="s">
        <v>13</v>
      </c>
      <c r="D445" s="59" t="s">
        <v>266</v>
      </c>
      <c r="E445" s="26" t="s">
        <v>74</v>
      </c>
      <c r="F445" s="32">
        <v>12</v>
      </c>
    </row>
    <row r="446" spans="1:6" ht="11.25" customHeight="1">
      <c r="A446" s="97" t="s">
        <v>31</v>
      </c>
      <c r="B446" s="98" t="s">
        <v>30</v>
      </c>
      <c r="C446" s="98" t="s">
        <v>17</v>
      </c>
      <c r="D446" s="98"/>
      <c r="E446" s="98"/>
      <c r="F446" s="66">
        <f>SUM(F452,F447)</f>
        <v>3485.4</v>
      </c>
    </row>
    <row r="447" spans="1:6" ht="33.75">
      <c r="A447" s="27" t="s">
        <v>352</v>
      </c>
      <c r="B447" s="29" t="s">
        <v>30</v>
      </c>
      <c r="C447" s="29" t="s">
        <v>17</v>
      </c>
      <c r="D447" s="24" t="s">
        <v>135</v>
      </c>
      <c r="E447" s="98"/>
      <c r="F447" s="66">
        <f>SUM(F448)</f>
        <v>18</v>
      </c>
    </row>
    <row r="448" spans="1:6" ht="22.5">
      <c r="A448" s="23" t="s">
        <v>161</v>
      </c>
      <c r="B448" s="29" t="s">
        <v>30</v>
      </c>
      <c r="C448" s="29" t="s">
        <v>17</v>
      </c>
      <c r="D448" s="24" t="s">
        <v>164</v>
      </c>
      <c r="E448" s="98"/>
      <c r="F448" s="66">
        <f>SUM(F449)</f>
        <v>18</v>
      </c>
    </row>
    <row r="449" spans="1:6">
      <c r="A449" s="27" t="s">
        <v>172</v>
      </c>
      <c r="B449" s="29" t="s">
        <v>30</v>
      </c>
      <c r="C449" s="29" t="s">
        <v>17</v>
      </c>
      <c r="D449" s="24" t="s">
        <v>173</v>
      </c>
      <c r="E449" s="98"/>
      <c r="F449" s="66">
        <f>SUM(F450)</f>
        <v>18</v>
      </c>
    </row>
    <row r="450" spans="1:6" ht="22.5">
      <c r="A450" s="27" t="s">
        <v>302</v>
      </c>
      <c r="B450" s="29" t="s">
        <v>30</v>
      </c>
      <c r="C450" s="29" t="s">
        <v>17</v>
      </c>
      <c r="D450" s="24" t="s">
        <v>301</v>
      </c>
      <c r="E450" s="24"/>
      <c r="F450" s="91">
        <f>SUM(F451)</f>
        <v>18</v>
      </c>
    </row>
    <row r="451" spans="1:6" ht="22.5">
      <c r="A451" s="21" t="s">
        <v>81</v>
      </c>
      <c r="B451" s="59" t="s">
        <v>30</v>
      </c>
      <c r="C451" s="59" t="s">
        <v>17</v>
      </c>
      <c r="D451" s="26" t="s">
        <v>301</v>
      </c>
      <c r="E451" s="26" t="s">
        <v>78</v>
      </c>
      <c r="F451" s="25">
        <v>18</v>
      </c>
    </row>
    <row r="452" spans="1:6" ht="33.75">
      <c r="A452" s="27" t="s">
        <v>348</v>
      </c>
      <c r="B452" s="29" t="s">
        <v>30</v>
      </c>
      <c r="C452" s="29" t="s">
        <v>17</v>
      </c>
      <c r="D452" s="24" t="s">
        <v>185</v>
      </c>
      <c r="E452" s="58"/>
      <c r="F452" s="66">
        <f>SUM(F453)</f>
        <v>3467.4</v>
      </c>
    </row>
    <row r="453" spans="1:6" ht="22.5">
      <c r="A453" s="27" t="s">
        <v>182</v>
      </c>
      <c r="B453" s="29" t="s">
        <v>30</v>
      </c>
      <c r="C453" s="29" t="s">
        <v>17</v>
      </c>
      <c r="D453" s="24" t="s">
        <v>186</v>
      </c>
      <c r="E453" s="58"/>
      <c r="F453" s="66">
        <f>SUM(F459,F454)</f>
        <v>3467.4</v>
      </c>
    </row>
    <row r="454" spans="1:6">
      <c r="A454" s="27" t="s">
        <v>400</v>
      </c>
      <c r="B454" s="29" t="s">
        <v>30</v>
      </c>
      <c r="C454" s="29" t="s">
        <v>17</v>
      </c>
      <c r="D454" s="58" t="s">
        <v>401</v>
      </c>
      <c r="E454" s="58"/>
      <c r="F454" s="66">
        <f>SUM(F455,F457)</f>
        <v>2967.4</v>
      </c>
    </row>
    <row r="455" spans="1:6" ht="39" customHeight="1">
      <c r="A455" s="27" t="s">
        <v>402</v>
      </c>
      <c r="B455" s="29" t="s">
        <v>30</v>
      </c>
      <c r="C455" s="29" t="s">
        <v>17</v>
      </c>
      <c r="D455" s="58" t="s">
        <v>405</v>
      </c>
      <c r="E455" s="58"/>
      <c r="F455" s="66">
        <f t="shared" ref="F455" si="4">SUM(F456)</f>
        <v>983.6</v>
      </c>
    </row>
    <row r="456" spans="1:6" ht="16.5" customHeight="1">
      <c r="A456" s="21" t="s">
        <v>406</v>
      </c>
      <c r="B456" s="30" t="s">
        <v>30</v>
      </c>
      <c r="C456" s="30" t="s">
        <v>17</v>
      </c>
      <c r="D456" s="59" t="s">
        <v>405</v>
      </c>
      <c r="E456" s="26" t="s">
        <v>298</v>
      </c>
      <c r="F456" s="25">
        <v>983.6</v>
      </c>
    </row>
    <row r="457" spans="1:6" ht="14.25" customHeight="1">
      <c r="A457" s="27" t="s">
        <v>430</v>
      </c>
      <c r="B457" s="29" t="s">
        <v>30</v>
      </c>
      <c r="C457" s="29" t="s">
        <v>17</v>
      </c>
      <c r="D457" s="58" t="s">
        <v>403</v>
      </c>
      <c r="E457" s="58"/>
      <c r="F457" s="66">
        <f t="shared" ref="F457" si="5">SUM(F458)</f>
        <v>1983.8</v>
      </c>
    </row>
    <row r="458" spans="1:6">
      <c r="A458" s="21" t="s">
        <v>76</v>
      </c>
      <c r="B458" s="30" t="s">
        <v>30</v>
      </c>
      <c r="C458" s="30" t="s">
        <v>17</v>
      </c>
      <c r="D458" s="59" t="s">
        <v>403</v>
      </c>
      <c r="E458" s="26" t="s">
        <v>77</v>
      </c>
      <c r="F458" s="25">
        <v>1983.8</v>
      </c>
    </row>
    <row r="459" spans="1:6" ht="22.5">
      <c r="A459" s="23" t="s">
        <v>202</v>
      </c>
      <c r="B459" s="29" t="s">
        <v>30</v>
      </c>
      <c r="C459" s="29" t="s">
        <v>17</v>
      </c>
      <c r="D459" s="58" t="s">
        <v>204</v>
      </c>
      <c r="E459" s="26"/>
      <c r="F459" s="128">
        <f>SUM(F460)</f>
        <v>500</v>
      </c>
    </row>
    <row r="460" spans="1:6" ht="33.75">
      <c r="A460" s="23" t="s">
        <v>203</v>
      </c>
      <c r="B460" s="29" t="s">
        <v>30</v>
      </c>
      <c r="C460" s="29" t="s">
        <v>17</v>
      </c>
      <c r="D460" s="58" t="s">
        <v>205</v>
      </c>
      <c r="E460" s="26"/>
      <c r="F460" s="91">
        <f>SUM(F461)</f>
        <v>500</v>
      </c>
    </row>
    <row r="461" spans="1:6" ht="23.25" customHeight="1">
      <c r="A461" s="21" t="s">
        <v>81</v>
      </c>
      <c r="B461" s="59" t="s">
        <v>30</v>
      </c>
      <c r="C461" s="59" t="s">
        <v>17</v>
      </c>
      <c r="D461" s="59" t="s">
        <v>205</v>
      </c>
      <c r="E461" s="26" t="s">
        <v>78</v>
      </c>
      <c r="F461" s="129">
        <v>500</v>
      </c>
    </row>
    <row r="462" spans="1:6" ht="22.5">
      <c r="A462" s="49" t="s">
        <v>459</v>
      </c>
      <c r="B462" s="88" t="s">
        <v>30</v>
      </c>
      <c r="C462" s="88" t="s">
        <v>44</v>
      </c>
      <c r="D462" s="98"/>
      <c r="E462" s="31"/>
      <c r="F462" s="91">
        <f>SUM(F463)</f>
        <v>85.899999999999991</v>
      </c>
    </row>
    <row r="463" spans="1:6" ht="33.75">
      <c r="A463" s="27" t="s">
        <v>353</v>
      </c>
      <c r="B463" s="29" t="s">
        <v>30</v>
      </c>
      <c r="C463" s="29" t="s">
        <v>44</v>
      </c>
      <c r="D463" s="24" t="s">
        <v>185</v>
      </c>
      <c r="E463" s="26"/>
      <c r="F463" s="91">
        <f>SUM(F464)</f>
        <v>85.899999999999991</v>
      </c>
    </row>
    <row r="464" spans="1:6" ht="22.5">
      <c r="A464" s="27" t="s">
        <v>182</v>
      </c>
      <c r="B464" s="29" t="s">
        <v>30</v>
      </c>
      <c r="C464" s="29" t="s">
        <v>44</v>
      </c>
      <c r="D464" s="24" t="s">
        <v>186</v>
      </c>
      <c r="E464" s="26"/>
      <c r="F464" s="91">
        <f>SUM(F465)</f>
        <v>85.899999999999991</v>
      </c>
    </row>
    <row r="465" spans="1:6" ht="35.25" customHeight="1">
      <c r="A465" s="23" t="s">
        <v>475</v>
      </c>
      <c r="B465" s="29" t="s">
        <v>30</v>
      </c>
      <c r="C465" s="29" t="s">
        <v>44</v>
      </c>
      <c r="D465" s="24" t="s">
        <v>460</v>
      </c>
      <c r="E465" s="26"/>
      <c r="F465" s="91">
        <f>SUM(F466,F468)</f>
        <v>85.899999999999991</v>
      </c>
    </row>
    <row r="466" spans="1:6" ht="24" customHeight="1">
      <c r="A466" s="23" t="s">
        <v>462</v>
      </c>
      <c r="B466" s="29" t="s">
        <v>30</v>
      </c>
      <c r="C466" s="29" t="s">
        <v>44</v>
      </c>
      <c r="D466" s="24" t="s">
        <v>461</v>
      </c>
      <c r="E466" s="26"/>
      <c r="F466" s="91">
        <f>SUM(F467)</f>
        <v>77.3</v>
      </c>
    </row>
    <row r="467" spans="1:6" ht="22.5">
      <c r="A467" s="21" t="s">
        <v>116</v>
      </c>
      <c r="B467" s="30" t="s">
        <v>30</v>
      </c>
      <c r="C467" s="30" t="s">
        <v>44</v>
      </c>
      <c r="D467" s="26" t="s">
        <v>461</v>
      </c>
      <c r="E467" s="26" t="s">
        <v>74</v>
      </c>
      <c r="F467" s="25">
        <v>77.3</v>
      </c>
    </row>
    <row r="468" spans="1:6" ht="22.5">
      <c r="A468" s="23" t="s">
        <v>477</v>
      </c>
      <c r="B468" s="29" t="s">
        <v>30</v>
      </c>
      <c r="C468" s="29" t="s">
        <v>44</v>
      </c>
      <c r="D468" s="24" t="s">
        <v>476</v>
      </c>
      <c r="E468" s="26"/>
      <c r="F468" s="91">
        <f>SUM(F469)</f>
        <v>8.6</v>
      </c>
    </row>
    <row r="469" spans="1:6" ht="23.25" thickBot="1">
      <c r="A469" s="21" t="s">
        <v>116</v>
      </c>
      <c r="B469" s="30" t="s">
        <v>30</v>
      </c>
      <c r="C469" s="30" t="s">
        <v>44</v>
      </c>
      <c r="D469" s="26" t="s">
        <v>476</v>
      </c>
      <c r="E469" s="26" t="s">
        <v>74</v>
      </c>
      <c r="F469" s="25">
        <v>8.6</v>
      </c>
    </row>
    <row r="470" spans="1:6" ht="14.25" thickTop="1" thickBot="1">
      <c r="A470" s="130" t="s">
        <v>32</v>
      </c>
      <c r="B470" s="131" t="s">
        <v>33</v>
      </c>
      <c r="C470" s="131"/>
      <c r="D470" s="131"/>
      <c r="E470" s="131"/>
      <c r="F470" s="109">
        <f>SUM(F471)</f>
        <v>204.60000000000002</v>
      </c>
    </row>
    <row r="471" spans="1:6" ht="13.5" thickTop="1">
      <c r="A471" s="48" t="s">
        <v>34</v>
      </c>
      <c r="B471" s="31" t="s">
        <v>33</v>
      </c>
      <c r="C471" s="31" t="s">
        <v>11</v>
      </c>
      <c r="D471" s="31"/>
      <c r="E471" s="31"/>
      <c r="F471" s="66">
        <f>SUM(F477,F472)</f>
        <v>204.60000000000002</v>
      </c>
    </row>
    <row r="472" spans="1:6" ht="33.75">
      <c r="A472" s="27" t="s">
        <v>345</v>
      </c>
      <c r="B472" s="24" t="s">
        <v>33</v>
      </c>
      <c r="C472" s="24" t="s">
        <v>11</v>
      </c>
      <c r="D472" s="24" t="s">
        <v>135</v>
      </c>
      <c r="E472" s="31"/>
      <c r="F472" s="66">
        <f t="shared" ref="F472:F475" si="6">SUM(F473)</f>
        <v>18.5</v>
      </c>
    </row>
    <row r="473" spans="1:6" ht="22.5">
      <c r="A473" s="23" t="s">
        <v>161</v>
      </c>
      <c r="B473" s="24" t="s">
        <v>33</v>
      </c>
      <c r="C473" s="24" t="s">
        <v>11</v>
      </c>
      <c r="D473" s="24" t="s">
        <v>164</v>
      </c>
      <c r="E473" s="31"/>
      <c r="F473" s="66">
        <f>SUM(F474)</f>
        <v>18.5</v>
      </c>
    </row>
    <row r="474" spans="1:6">
      <c r="A474" s="23" t="s">
        <v>179</v>
      </c>
      <c r="B474" s="24" t="s">
        <v>33</v>
      </c>
      <c r="C474" s="24" t="s">
        <v>11</v>
      </c>
      <c r="D474" s="24" t="s">
        <v>180</v>
      </c>
      <c r="E474" s="31"/>
      <c r="F474" s="66">
        <f t="shared" si="6"/>
        <v>18.5</v>
      </c>
    </row>
    <row r="475" spans="1:6" ht="22.5">
      <c r="A475" s="23" t="s">
        <v>299</v>
      </c>
      <c r="B475" s="24" t="s">
        <v>33</v>
      </c>
      <c r="C475" s="24" t="s">
        <v>11</v>
      </c>
      <c r="D475" s="24" t="s">
        <v>300</v>
      </c>
      <c r="E475" s="31"/>
      <c r="F475" s="66">
        <f t="shared" si="6"/>
        <v>18.5</v>
      </c>
    </row>
    <row r="476" spans="1:6" ht="22.5">
      <c r="A476" s="21" t="s">
        <v>81</v>
      </c>
      <c r="B476" s="59" t="s">
        <v>33</v>
      </c>
      <c r="C476" s="59" t="s">
        <v>11</v>
      </c>
      <c r="D476" s="26" t="s">
        <v>300</v>
      </c>
      <c r="E476" s="30" t="s">
        <v>78</v>
      </c>
      <c r="F476" s="32">
        <v>18.5</v>
      </c>
    </row>
    <row r="477" spans="1:6" ht="45">
      <c r="A477" s="132" t="s">
        <v>349</v>
      </c>
      <c r="B477" s="24" t="s">
        <v>33</v>
      </c>
      <c r="C477" s="24" t="s">
        <v>11</v>
      </c>
      <c r="D477" s="24" t="s">
        <v>209</v>
      </c>
      <c r="E477" s="31"/>
      <c r="F477" s="66">
        <f>SUM(F478)</f>
        <v>186.10000000000002</v>
      </c>
    </row>
    <row r="478" spans="1:6" ht="33.75">
      <c r="A478" s="132" t="s">
        <v>206</v>
      </c>
      <c r="B478" s="24" t="s">
        <v>33</v>
      </c>
      <c r="C478" s="24" t="s">
        <v>11</v>
      </c>
      <c r="D478" s="24" t="s">
        <v>210</v>
      </c>
      <c r="E478" s="31"/>
      <c r="F478" s="66">
        <f>SUM(F479)</f>
        <v>186.10000000000002</v>
      </c>
    </row>
    <row r="479" spans="1:6" ht="22.5">
      <c r="A479" s="132" t="s">
        <v>207</v>
      </c>
      <c r="B479" s="24" t="s">
        <v>33</v>
      </c>
      <c r="C479" s="24" t="s">
        <v>11</v>
      </c>
      <c r="D479" s="24" t="s">
        <v>211</v>
      </c>
      <c r="E479" s="31"/>
      <c r="F479" s="66">
        <f>SUM(F480,F483,F486)</f>
        <v>186.10000000000002</v>
      </c>
    </row>
    <row r="480" spans="1:6">
      <c r="A480" s="132" t="s">
        <v>208</v>
      </c>
      <c r="B480" s="24" t="s">
        <v>33</v>
      </c>
      <c r="C480" s="24" t="s">
        <v>11</v>
      </c>
      <c r="D480" s="24" t="s">
        <v>212</v>
      </c>
      <c r="E480" s="31"/>
      <c r="F480" s="66">
        <f>SUM(F481:F482)</f>
        <v>186.10000000000002</v>
      </c>
    </row>
    <row r="481" spans="1:6" ht="33.75">
      <c r="A481" s="21" t="s">
        <v>71</v>
      </c>
      <c r="B481" s="59" t="s">
        <v>33</v>
      </c>
      <c r="C481" s="59" t="s">
        <v>11</v>
      </c>
      <c r="D481" s="26" t="s">
        <v>212</v>
      </c>
      <c r="E481" s="30" t="s">
        <v>73</v>
      </c>
      <c r="F481" s="32">
        <v>91.2</v>
      </c>
    </row>
    <row r="482" spans="1:6" ht="22.5">
      <c r="A482" s="21" t="s">
        <v>116</v>
      </c>
      <c r="B482" s="59" t="s">
        <v>33</v>
      </c>
      <c r="C482" s="59" t="s">
        <v>11</v>
      </c>
      <c r="D482" s="26" t="s">
        <v>212</v>
      </c>
      <c r="E482" s="30" t="s">
        <v>74</v>
      </c>
      <c r="F482" s="32">
        <v>94.9</v>
      </c>
    </row>
    <row r="483" spans="1:6" ht="22.5">
      <c r="A483" s="27" t="s">
        <v>213</v>
      </c>
      <c r="B483" s="24" t="s">
        <v>33</v>
      </c>
      <c r="C483" s="24" t="s">
        <v>11</v>
      </c>
      <c r="D483" s="24" t="s">
        <v>214</v>
      </c>
      <c r="E483" s="24"/>
      <c r="F483" s="66">
        <f>SUM(F484:F485)</f>
        <v>0</v>
      </c>
    </row>
    <row r="484" spans="1:6" ht="21" customHeight="1">
      <c r="A484" s="21" t="s">
        <v>71</v>
      </c>
      <c r="B484" s="26" t="s">
        <v>33</v>
      </c>
      <c r="C484" s="26" t="s">
        <v>11</v>
      </c>
      <c r="D484" s="26" t="s">
        <v>214</v>
      </c>
      <c r="E484" s="114" t="s">
        <v>73</v>
      </c>
      <c r="F484" s="39">
        <v>0</v>
      </c>
    </row>
    <row r="485" spans="1:6" ht="23.25" customHeight="1">
      <c r="A485" s="21" t="s">
        <v>116</v>
      </c>
      <c r="B485" s="26" t="s">
        <v>33</v>
      </c>
      <c r="C485" s="26" t="s">
        <v>11</v>
      </c>
      <c r="D485" s="26" t="s">
        <v>214</v>
      </c>
      <c r="E485" s="114" t="s">
        <v>74</v>
      </c>
      <c r="F485" s="39">
        <v>0</v>
      </c>
    </row>
    <row r="486" spans="1:6" ht="33.75">
      <c r="A486" s="23" t="s">
        <v>215</v>
      </c>
      <c r="B486" s="24" t="s">
        <v>33</v>
      </c>
      <c r="C486" s="24" t="s">
        <v>11</v>
      </c>
      <c r="D486" s="24" t="s">
        <v>287</v>
      </c>
      <c r="E486" s="114"/>
      <c r="F486" s="61">
        <f>SUM(F487)</f>
        <v>0</v>
      </c>
    </row>
    <row r="487" spans="1:6" ht="23.25" thickBot="1">
      <c r="A487" s="21" t="s">
        <v>116</v>
      </c>
      <c r="B487" s="26" t="s">
        <v>33</v>
      </c>
      <c r="C487" s="26" t="s">
        <v>11</v>
      </c>
      <c r="D487" s="26" t="s">
        <v>287</v>
      </c>
      <c r="E487" s="114" t="s">
        <v>74</v>
      </c>
      <c r="F487" s="39">
        <v>0</v>
      </c>
    </row>
    <row r="488" spans="1:6" ht="14.25" thickTop="1" thickBot="1">
      <c r="A488" s="130" t="s">
        <v>82</v>
      </c>
      <c r="B488" s="131" t="s">
        <v>15</v>
      </c>
      <c r="C488" s="131"/>
      <c r="D488" s="131"/>
      <c r="E488" s="131"/>
      <c r="F488" s="109">
        <f t="shared" ref="F488:F489" si="7">SUM(F489)</f>
        <v>0</v>
      </c>
    </row>
    <row r="489" spans="1:6" ht="13.5" thickTop="1">
      <c r="A489" s="48" t="s">
        <v>445</v>
      </c>
      <c r="B489" s="31" t="s">
        <v>15</v>
      </c>
      <c r="C489" s="31" t="s">
        <v>11</v>
      </c>
      <c r="D489" s="24"/>
      <c r="E489" s="24"/>
      <c r="F489" s="66">
        <f t="shared" si="7"/>
        <v>0</v>
      </c>
    </row>
    <row r="490" spans="1:6" ht="45">
      <c r="A490" s="55" t="s">
        <v>342</v>
      </c>
      <c r="B490" s="24" t="s">
        <v>15</v>
      </c>
      <c r="C490" s="24" t="s">
        <v>11</v>
      </c>
      <c r="D490" s="24" t="s">
        <v>96</v>
      </c>
      <c r="E490" s="24"/>
      <c r="F490" s="66">
        <f>SUM(F491)</f>
        <v>0</v>
      </c>
    </row>
    <row r="491" spans="1:6" ht="22.5">
      <c r="A491" s="45" t="s">
        <v>110</v>
      </c>
      <c r="B491" s="24" t="s">
        <v>15</v>
      </c>
      <c r="C491" s="24" t="s">
        <v>11</v>
      </c>
      <c r="D491" s="85" t="s">
        <v>115</v>
      </c>
      <c r="E491" s="85"/>
      <c r="F491" s="66">
        <f>SUM(F492)</f>
        <v>0</v>
      </c>
    </row>
    <row r="492" spans="1:6" ht="22.5">
      <c r="A492" s="45" t="s">
        <v>111</v>
      </c>
      <c r="B492" s="24" t="s">
        <v>15</v>
      </c>
      <c r="C492" s="24" t="s">
        <v>11</v>
      </c>
      <c r="D492" s="85" t="s">
        <v>113</v>
      </c>
      <c r="E492" s="85"/>
      <c r="F492" s="66">
        <f>SUM(F493)</f>
        <v>0</v>
      </c>
    </row>
    <row r="493" spans="1:6">
      <c r="A493" s="45" t="s">
        <v>216</v>
      </c>
      <c r="B493" s="24" t="s">
        <v>15</v>
      </c>
      <c r="C493" s="24" t="s">
        <v>11</v>
      </c>
      <c r="D493" s="85" t="s">
        <v>217</v>
      </c>
      <c r="E493" s="85"/>
      <c r="F493" s="66">
        <f>SUM(F494)</f>
        <v>0</v>
      </c>
    </row>
    <row r="494" spans="1:6" ht="13.5" thickBot="1">
      <c r="A494" s="21" t="s">
        <v>82</v>
      </c>
      <c r="B494" s="126" t="s">
        <v>15</v>
      </c>
      <c r="C494" s="126" t="s">
        <v>11</v>
      </c>
      <c r="D494" s="126" t="s">
        <v>217</v>
      </c>
      <c r="E494" s="126" t="s">
        <v>83</v>
      </c>
      <c r="F494" s="32">
        <v>0</v>
      </c>
    </row>
    <row r="495" spans="1:6" ht="22.5" thickTop="1" thickBot="1">
      <c r="A495" s="130" t="s">
        <v>249</v>
      </c>
      <c r="B495" s="131" t="s">
        <v>55</v>
      </c>
      <c r="C495" s="131"/>
      <c r="D495" s="131"/>
      <c r="E495" s="131"/>
      <c r="F495" s="109">
        <f>SUM(F496)</f>
        <v>1907</v>
      </c>
    </row>
    <row r="496" spans="1:6" ht="34.5" thickTop="1">
      <c r="A496" s="133" t="s">
        <v>444</v>
      </c>
      <c r="B496" s="134" t="s">
        <v>55</v>
      </c>
      <c r="C496" s="134" t="s">
        <v>11</v>
      </c>
      <c r="D496" s="135"/>
      <c r="E496" s="135"/>
      <c r="F496" s="136">
        <f t="shared" ref="F496:F500" si="8">SUM(F497)</f>
        <v>1907</v>
      </c>
    </row>
    <row r="497" spans="1:6" ht="45">
      <c r="A497" s="55" t="s">
        <v>342</v>
      </c>
      <c r="B497" s="137" t="s">
        <v>55</v>
      </c>
      <c r="C497" s="137" t="s">
        <v>11</v>
      </c>
      <c r="D497" s="24" t="s">
        <v>96</v>
      </c>
      <c r="E497" s="137"/>
      <c r="F497" s="91">
        <f t="shared" si="8"/>
        <v>1907</v>
      </c>
    </row>
    <row r="498" spans="1:6" ht="22.5">
      <c r="A498" s="45" t="s">
        <v>110</v>
      </c>
      <c r="B498" s="137" t="s">
        <v>55</v>
      </c>
      <c r="C498" s="137" t="s">
        <v>11</v>
      </c>
      <c r="D498" s="85" t="s">
        <v>115</v>
      </c>
      <c r="E498" s="137"/>
      <c r="F498" s="91">
        <f t="shared" si="8"/>
        <v>1907</v>
      </c>
    </row>
    <row r="499" spans="1:6" ht="22.5">
      <c r="A499" s="45" t="s">
        <v>111</v>
      </c>
      <c r="B499" s="137" t="s">
        <v>55</v>
      </c>
      <c r="C499" s="137" t="s">
        <v>11</v>
      </c>
      <c r="D499" s="85" t="s">
        <v>113</v>
      </c>
      <c r="E499" s="137"/>
      <c r="F499" s="91">
        <f t="shared" si="8"/>
        <v>1907</v>
      </c>
    </row>
    <row r="500" spans="1:6" ht="22.5">
      <c r="A500" s="27" t="s">
        <v>304</v>
      </c>
      <c r="B500" s="137" t="s">
        <v>55</v>
      </c>
      <c r="C500" s="137" t="s">
        <v>11</v>
      </c>
      <c r="D500" s="137" t="s">
        <v>218</v>
      </c>
      <c r="E500" s="137"/>
      <c r="F500" s="91">
        <f t="shared" si="8"/>
        <v>1907</v>
      </c>
    </row>
    <row r="501" spans="1:6" ht="13.5" thickBot="1">
      <c r="A501" s="21" t="s">
        <v>25</v>
      </c>
      <c r="B501" s="138" t="s">
        <v>55</v>
      </c>
      <c r="C501" s="138" t="s">
        <v>11</v>
      </c>
      <c r="D501" s="138" t="s">
        <v>218</v>
      </c>
      <c r="E501" s="138" t="s">
        <v>79</v>
      </c>
      <c r="F501" s="25">
        <v>1907</v>
      </c>
    </row>
    <row r="502" spans="1:6" ht="14.25" thickTop="1" thickBot="1">
      <c r="A502" s="79" t="s">
        <v>69</v>
      </c>
      <c r="B502" s="139">
        <v>96</v>
      </c>
      <c r="C502" s="139"/>
      <c r="D502" s="139"/>
      <c r="E502" s="139"/>
      <c r="F502" s="140">
        <f>SUM(F10,F131,F138,F162,F214,F280,F394,F417,F470,F488,F495)</f>
        <v>152839.59999999998</v>
      </c>
    </row>
    <row r="503" spans="1:6" ht="13.5" thickTop="1">
      <c r="B503" s="142"/>
      <c r="C503" s="143"/>
    </row>
    <row r="504" spans="1:6">
      <c r="B504" s="142"/>
      <c r="C504" s="143"/>
    </row>
  </sheetData>
  <mergeCells count="9">
    <mergeCell ref="A8:A9"/>
    <mergeCell ref="B8:E8"/>
    <mergeCell ref="F8:F9"/>
    <mergeCell ref="A6:F6"/>
    <mergeCell ref="A1:F1"/>
    <mergeCell ref="A2:F2"/>
    <mergeCell ref="A3:F3"/>
    <mergeCell ref="A4:F4"/>
    <mergeCell ref="A5:F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28"/>
  <sheetViews>
    <sheetView topLeftCell="A36" zoomScale="145" zoomScaleNormal="145" workbookViewId="0">
      <selection activeCell="A39" sqref="A39:A40"/>
    </sheetView>
  </sheetViews>
  <sheetFormatPr defaultRowHeight="12.75"/>
  <cols>
    <col min="1" max="1" width="61.7109375" style="71" customWidth="1"/>
    <col min="2" max="2" width="15.7109375" style="72" customWidth="1"/>
    <col min="3" max="3" width="9.140625" style="71"/>
    <col min="4" max="4" width="11.85546875" style="71" customWidth="1"/>
  </cols>
  <sheetData>
    <row r="1" spans="1:4">
      <c r="A1" s="199" t="s">
        <v>486</v>
      </c>
      <c r="B1" s="199"/>
      <c r="C1" s="199"/>
      <c r="D1" s="199"/>
    </row>
    <row r="2" spans="1:4">
      <c r="A2" s="199" t="s">
        <v>488</v>
      </c>
      <c r="B2" s="199"/>
      <c r="C2" s="199"/>
      <c r="D2" s="199"/>
    </row>
    <row r="3" spans="1:4">
      <c r="A3" s="199" t="s">
        <v>489</v>
      </c>
      <c r="B3" s="199"/>
      <c r="C3" s="199"/>
      <c r="D3" s="199"/>
    </row>
    <row r="4" spans="1:4">
      <c r="A4" s="199" t="s">
        <v>490</v>
      </c>
      <c r="B4" s="199"/>
      <c r="C4" s="199"/>
      <c r="D4" s="199"/>
    </row>
    <row r="5" spans="1:4">
      <c r="A5" s="199"/>
      <c r="B5" s="199"/>
      <c r="C5" s="199"/>
      <c r="D5" s="199"/>
    </row>
    <row r="6" spans="1:4" ht="65.25" customHeight="1">
      <c r="A6" s="193" t="s">
        <v>496</v>
      </c>
      <c r="B6" s="193"/>
      <c r="C6" s="193"/>
      <c r="D6" s="193"/>
    </row>
    <row r="7" spans="1:4" ht="13.5" thickBot="1">
      <c r="A7" s="4"/>
      <c r="B7" s="5"/>
      <c r="C7" s="4"/>
      <c r="D7" s="6" t="s">
        <v>60</v>
      </c>
    </row>
    <row r="8" spans="1:4" ht="13.5" thickBot="1">
      <c r="A8" s="7" t="s">
        <v>228</v>
      </c>
      <c r="B8" s="7" t="s">
        <v>219</v>
      </c>
      <c r="C8" s="8" t="s">
        <v>226</v>
      </c>
      <c r="D8" s="8" t="s">
        <v>227</v>
      </c>
    </row>
    <row r="9" spans="1:4" ht="31.5">
      <c r="A9" s="9" t="s">
        <v>352</v>
      </c>
      <c r="B9" s="10" t="s">
        <v>135</v>
      </c>
      <c r="C9" s="11"/>
      <c r="D9" s="12">
        <f>SUM(D10,D78)</f>
        <v>89101.200000000012</v>
      </c>
    </row>
    <row r="10" spans="1:4" ht="22.5">
      <c r="A10" s="13" t="s">
        <v>161</v>
      </c>
      <c r="B10" s="14" t="s">
        <v>164</v>
      </c>
      <c r="C10" s="15"/>
      <c r="D10" s="16">
        <f>SUM(D11,D24,D58,D75)</f>
        <v>88880.700000000012</v>
      </c>
    </row>
    <row r="11" spans="1:4">
      <c r="A11" s="17" t="s">
        <v>162</v>
      </c>
      <c r="B11" s="18" t="s">
        <v>165</v>
      </c>
      <c r="C11" s="15"/>
      <c r="D11" s="16">
        <f>SUM(D12,D18,D20,D22,D14,D16)</f>
        <v>21082.400000000001</v>
      </c>
    </row>
    <row r="12" spans="1:4">
      <c r="A12" s="19" t="s">
        <v>163</v>
      </c>
      <c r="B12" s="20" t="s">
        <v>166</v>
      </c>
      <c r="C12" s="15"/>
      <c r="D12" s="16">
        <f>SUM(D13)</f>
        <v>6983.8</v>
      </c>
    </row>
    <row r="13" spans="1:4" ht="22.5">
      <c r="A13" s="21" t="s">
        <v>81</v>
      </c>
      <c r="B13" s="18" t="s">
        <v>166</v>
      </c>
      <c r="C13" s="22">
        <v>600</v>
      </c>
      <c r="D13" s="16">
        <v>6983.8</v>
      </c>
    </row>
    <row r="14" spans="1:4" ht="22.5" hidden="1">
      <c r="A14" s="23" t="s">
        <v>330</v>
      </c>
      <c r="B14" s="24" t="s">
        <v>389</v>
      </c>
      <c r="C14" s="24"/>
      <c r="D14" s="25">
        <f>SUM(D15)</f>
        <v>0</v>
      </c>
    </row>
    <row r="15" spans="1:4" ht="22.5" hidden="1">
      <c r="A15" s="21" t="s">
        <v>81</v>
      </c>
      <c r="B15" s="26" t="s">
        <v>389</v>
      </c>
      <c r="C15" s="26" t="s">
        <v>78</v>
      </c>
      <c r="D15" s="25"/>
    </row>
    <row r="16" spans="1:4" ht="33.75" hidden="1">
      <c r="A16" s="23" t="s">
        <v>341</v>
      </c>
      <c r="B16" s="24" t="s">
        <v>374</v>
      </c>
      <c r="C16" s="24"/>
      <c r="D16" s="25">
        <f>SUM(D17)</f>
        <v>0</v>
      </c>
    </row>
    <row r="17" spans="1:4" ht="22.5" hidden="1">
      <c r="A17" s="21" t="s">
        <v>81</v>
      </c>
      <c r="B17" s="26" t="s">
        <v>374</v>
      </c>
      <c r="C17" s="26" t="s">
        <v>78</v>
      </c>
      <c r="D17" s="25"/>
    </row>
    <row r="18" spans="1:4" ht="56.25" hidden="1">
      <c r="A18" s="19" t="s">
        <v>167</v>
      </c>
      <c r="B18" s="20" t="s">
        <v>168</v>
      </c>
      <c r="C18" s="15"/>
      <c r="D18" s="16">
        <f>SUM(D19)</f>
        <v>0</v>
      </c>
    </row>
    <row r="19" spans="1:4" ht="22.5" hidden="1">
      <c r="A19" s="21" t="s">
        <v>81</v>
      </c>
      <c r="B19" s="18" t="s">
        <v>168</v>
      </c>
      <c r="C19" s="22">
        <v>600</v>
      </c>
      <c r="D19" s="16">
        <v>0</v>
      </c>
    </row>
    <row r="20" spans="1:4" ht="58.5" customHeight="1">
      <c r="A20" s="27" t="s">
        <v>255</v>
      </c>
      <c r="B20" s="20" t="s">
        <v>169</v>
      </c>
      <c r="C20" s="15"/>
      <c r="D20" s="16">
        <f>SUM(D21)</f>
        <v>14098.6</v>
      </c>
    </row>
    <row r="21" spans="1:4" ht="22.5">
      <c r="A21" s="21" t="s">
        <v>81</v>
      </c>
      <c r="B21" s="18" t="s">
        <v>169</v>
      </c>
      <c r="C21" s="22">
        <v>600</v>
      </c>
      <c r="D21" s="16">
        <v>14098.6</v>
      </c>
    </row>
    <row r="22" spans="1:4" ht="22.5" hidden="1">
      <c r="A22" s="19" t="s">
        <v>170</v>
      </c>
      <c r="B22" s="20" t="s">
        <v>171</v>
      </c>
      <c r="C22" s="15"/>
      <c r="D22" s="16">
        <f>SUM(D23)</f>
        <v>0</v>
      </c>
    </row>
    <row r="23" spans="1:4" ht="22.5" hidden="1">
      <c r="A23" s="21" t="s">
        <v>81</v>
      </c>
      <c r="B23" s="18" t="s">
        <v>171</v>
      </c>
      <c r="C23" s="22">
        <v>600</v>
      </c>
      <c r="D23" s="16">
        <v>0</v>
      </c>
    </row>
    <row r="24" spans="1:4">
      <c r="A24" s="17" t="s">
        <v>172</v>
      </c>
      <c r="B24" s="18" t="s">
        <v>173</v>
      </c>
      <c r="C24" s="15"/>
      <c r="D24" s="16">
        <f>SUM(D25,D29,D33,D35,D41,D43,D45,D48,D50,D37,D27,D54,D56,D52,D31,D39)</f>
        <v>51349.7</v>
      </c>
    </row>
    <row r="25" spans="1:4">
      <c r="A25" s="19" t="s">
        <v>163</v>
      </c>
      <c r="B25" s="20" t="s">
        <v>174</v>
      </c>
      <c r="C25" s="15"/>
      <c r="D25" s="16">
        <f>SUM(D26)</f>
        <v>14247.2</v>
      </c>
    </row>
    <row r="26" spans="1:4" ht="22.5">
      <c r="A26" s="21" t="s">
        <v>81</v>
      </c>
      <c r="B26" s="18" t="s">
        <v>174</v>
      </c>
      <c r="C26" s="22">
        <v>600</v>
      </c>
      <c r="D26" s="16">
        <v>14247.2</v>
      </c>
    </row>
    <row r="27" spans="1:4" ht="22.5">
      <c r="A27" s="23" t="s">
        <v>360</v>
      </c>
      <c r="B27" s="24" t="s">
        <v>359</v>
      </c>
      <c r="C27" s="24"/>
      <c r="D27" s="25">
        <f>SUM(D28)</f>
        <v>78.5</v>
      </c>
    </row>
    <row r="28" spans="1:4" ht="24" customHeight="1">
      <c r="A28" s="21" t="s">
        <v>81</v>
      </c>
      <c r="B28" s="26" t="s">
        <v>359</v>
      </c>
      <c r="C28" s="26" t="s">
        <v>78</v>
      </c>
      <c r="D28" s="25">
        <v>78.5</v>
      </c>
    </row>
    <row r="29" spans="1:4" ht="22.5" hidden="1">
      <c r="A29" s="23" t="s">
        <v>330</v>
      </c>
      <c r="B29" s="24" t="s">
        <v>331</v>
      </c>
      <c r="C29" s="24"/>
      <c r="D29" s="25">
        <f>SUM(D30)</f>
        <v>0</v>
      </c>
    </row>
    <row r="30" spans="1:4" ht="22.5" hidden="1">
      <c r="A30" s="21" t="s">
        <v>81</v>
      </c>
      <c r="B30" s="26" t="s">
        <v>331</v>
      </c>
      <c r="C30" s="26" t="s">
        <v>78</v>
      </c>
      <c r="D30" s="25"/>
    </row>
    <row r="31" spans="1:4" ht="22.5" hidden="1">
      <c r="A31" s="23" t="s">
        <v>469</v>
      </c>
      <c r="B31" s="24" t="s">
        <v>468</v>
      </c>
      <c r="C31" s="24"/>
      <c r="D31" s="25">
        <f>SUM(D32)</f>
        <v>0</v>
      </c>
    </row>
    <row r="32" spans="1:4" ht="22.5" hidden="1">
      <c r="A32" s="21" t="s">
        <v>81</v>
      </c>
      <c r="B32" s="26" t="s">
        <v>468</v>
      </c>
      <c r="C32" s="26" t="s">
        <v>78</v>
      </c>
      <c r="D32" s="25">
        <v>0</v>
      </c>
    </row>
    <row r="33" spans="1:4" ht="12.75" customHeight="1">
      <c r="A33" s="23" t="s">
        <v>294</v>
      </c>
      <c r="B33" s="24" t="s">
        <v>293</v>
      </c>
      <c r="C33" s="24"/>
      <c r="D33" s="25">
        <f>SUM(D34)</f>
        <v>53</v>
      </c>
    </row>
    <row r="34" spans="1:4" ht="22.5">
      <c r="A34" s="21" t="s">
        <v>116</v>
      </c>
      <c r="B34" s="26" t="s">
        <v>293</v>
      </c>
      <c r="C34" s="26" t="s">
        <v>74</v>
      </c>
      <c r="D34" s="25">
        <v>53</v>
      </c>
    </row>
    <row r="35" spans="1:4">
      <c r="A35" s="23" t="s">
        <v>258</v>
      </c>
      <c r="B35" s="24" t="s">
        <v>259</v>
      </c>
      <c r="C35" s="24"/>
      <c r="D35" s="25">
        <f>SUM(D36:D36)</f>
        <v>10</v>
      </c>
    </row>
    <row r="36" spans="1:4" ht="14.25" customHeight="1">
      <c r="A36" s="21" t="s">
        <v>116</v>
      </c>
      <c r="B36" s="26" t="s">
        <v>259</v>
      </c>
      <c r="C36" s="26" t="s">
        <v>74</v>
      </c>
      <c r="D36" s="25">
        <v>10</v>
      </c>
    </row>
    <row r="37" spans="1:4" ht="33.75" hidden="1">
      <c r="A37" s="23" t="s">
        <v>341</v>
      </c>
      <c r="B37" s="26" t="s">
        <v>497</v>
      </c>
      <c r="C37" s="24"/>
      <c r="D37" s="25">
        <f>SUM(D38)</f>
        <v>0</v>
      </c>
    </row>
    <row r="38" spans="1:4" ht="22.5" hidden="1">
      <c r="A38" s="21" t="s">
        <v>81</v>
      </c>
      <c r="B38" s="26" t="s">
        <v>498</v>
      </c>
      <c r="C38" s="26" t="s">
        <v>78</v>
      </c>
      <c r="D38" s="25"/>
    </row>
    <row r="39" spans="1:4" ht="22.5">
      <c r="A39" s="23" t="s">
        <v>501</v>
      </c>
      <c r="B39" s="24" t="s">
        <v>499</v>
      </c>
      <c r="C39" s="26"/>
      <c r="D39" s="25">
        <f>D40</f>
        <v>776.7</v>
      </c>
    </row>
    <row r="40" spans="1:4" ht="22.5">
      <c r="A40" s="21" t="s">
        <v>81</v>
      </c>
      <c r="B40" s="26" t="s">
        <v>500</v>
      </c>
      <c r="C40" s="26" t="s">
        <v>78</v>
      </c>
      <c r="D40" s="25">
        <v>776.7</v>
      </c>
    </row>
    <row r="41" spans="1:4" ht="22.5">
      <c r="A41" s="28" t="s">
        <v>324</v>
      </c>
      <c r="B41" s="20" t="s">
        <v>175</v>
      </c>
      <c r="C41" s="15"/>
      <c r="D41" s="16">
        <f>SUM(D42)</f>
        <v>685.3</v>
      </c>
    </row>
    <row r="42" spans="1:4" ht="22.5">
      <c r="A42" s="21" t="s">
        <v>81</v>
      </c>
      <c r="B42" s="18" t="s">
        <v>175</v>
      </c>
      <c r="C42" s="22">
        <v>600</v>
      </c>
      <c r="D42" s="16">
        <v>685.3</v>
      </c>
    </row>
    <row r="43" spans="1:4" ht="22.5">
      <c r="A43" s="23" t="s">
        <v>241</v>
      </c>
      <c r="B43" s="29" t="s">
        <v>288</v>
      </c>
      <c r="C43" s="26"/>
      <c r="D43" s="25">
        <f>SUM(D44)</f>
        <v>600</v>
      </c>
    </row>
    <row r="44" spans="1:4" ht="22.5">
      <c r="A44" s="21" t="s">
        <v>81</v>
      </c>
      <c r="B44" s="30" t="s">
        <v>288</v>
      </c>
      <c r="C44" s="26" t="s">
        <v>78</v>
      </c>
      <c r="D44" s="25">
        <v>600</v>
      </c>
    </row>
    <row r="45" spans="1:4" ht="61.5" customHeight="1">
      <c r="A45" s="27" t="s">
        <v>255</v>
      </c>
      <c r="B45" s="20" t="s">
        <v>176</v>
      </c>
      <c r="C45" s="15"/>
      <c r="D45" s="16">
        <f>SUM(D46:D47)</f>
        <v>30292.799999999999</v>
      </c>
    </row>
    <row r="46" spans="1:4" ht="22.5">
      <c r="A46" s="21" t="s">
        <v>116</v>
      </c>
      <c r="B46" s="18" t="s">
        <v>176</v>
      </c>
      <c r="C46" s="22">
        <v>200</v>
      </c>
      <c r="D46" s="16">
        <v>678.8</v>
      </c>
    </row>
    <row r="47" spans="1:4" ht="22.5">
      <c r="A47" s="21" t="s">
        <v>81</v>
      </c>
      <c r="B47" s="18" t="s">
        <v>176</v>
      </c>
      <c r="C47" s="22">
        <v>600</v>
      </c>
      <c r="D47" s="16">
        <v>29614</v>
      </c>
    </row>
    <row r="48" spans="1:4" ht="22.5">
      <c r="A48" s="19" t="s">
        <v>177</v>
      </c>
      <c r="B48" s="20" t="s">
        <v>178</v>
      </c>
      <c r="C48" s="15"/>
      <c r="D48" s="16">
        <f>SUM(D49)</f>
        <v>297.39999999999998</v>
      </c>
    </row>
    <row r="49" spans="1:4" ht="22.5">
      <c r="A49" s="21" t="s">
        <v>81</v>
      </c>
      <c r="B49" s="18" t="s">
        <v>178</v>
      </c>
      <c r="C49" s="22">
        <v>600</v>
      </c>
      <c r="D49" s="16">
        <v>297.39999999999998</v>
      </c>
    </row>
    <row r="50" spans="1:4" ht="22.5">
      <c r="A50" s="27" t="s">
        <v>302</v>
      </c>
      <c r="B50" s="24" t="s">
        <v>301</v>
      </c>
      <c r="C50" s="24"/>
      <c r="D50" s="25">
        <f>SUM(D51)</f>
        <v>18</v>
      </c>
    </row>
    <row r="51" spans="1:4" ht="22.5">
      <c r="A51" s="21" t="s">
        <v>81</v>
      </c>
      <c r="B51" s="26" t="s">
        <v>301</v>
      </c>
      <c r="C51" s="26" t="s">
        <v>78</v>
      </c>
      <c r="D51" s="25">
        <v>18</v>
      </c>
    </row>
    <row r="52" spans="1:4" ht="45" hidden="1">
      <c r="A52" s="23" t="s">
        <v>439</v>
      </c>
      <c r="B52" s="24" t="s">
        <v>440</v>
      </c>
      <c r="C52" s="24"/>
      <c r="D52" s="25">
        <f>SUM(D53)</f>
        <v>0</v>
      </c>
    </row>
    <row r="53" spans="1:4" ht="22.5" hidden="1">
      <c r="A53" s="21" t="s">
        <v>81</v>
      </c>
      <c r="B53" s="26" t="s">
        <v>440</v>
      </c>
      <c r="C53" s="26" t="s">
        <v>78</v>
      </c>
      <c r="D53" s="25">
        <v>0</v>
      </c>
    </row>
    <row r="54" spans="1:4" ht="39" customHeight="1">
      <c r="A54" s="23" t="s">
        <v>338</v>
      </c>
      <c r="B54" s="29" t="s">
        <v>339</v>
      </c>
      <c r="C54" s="26"/>
      <c r="D54" s="25">
        <f>SUM(D55)</f>
        <v>1449.2</v>
      </c>
    </row>
    <row r="55" spans="1:4" ht="22.5">
      <c r="A55" s="21" t="s">
        <v>81</v>
      </c>
      <c r="B55" s="30" t="s">
        <v>339</v>
      </c>
      <c r="C55" s="26" t="s">
        <v>78</v>
      </c>
      <c r="D55" s="25">
        <v>1449.2</v>
      </c>
    </row>
    <row r="56" spans="1:4" ht="22.5">
      <c r="A56" s="27" t="s">
        <v>329</v>
      </c>
      <c r="B56" s="24" t="s">
        <v>375</v>
      </c>
      <c r="C56" s="24"/>
      <c r="D56" s="25">
        <f>SUM(D57)</f>
        <v>2841.6</v>
      </c>
    </row>
    <row r="57" spans="1:4" ht="22.5">
      <c r="A57" s="21" t="s">
        <v>81</v>
      </c>
      <c r="B57" s="26" t="s">
        <v>375</v>
      </c>
      <c r="C57" s="26" t="s">
        <v>78</v>
      </c>
      <c r="D57" s="25">
        <v>2841.6</v>
      </c>
    </row>
    <row r="58" spans="1:4">
      <c r="A58" s="17" t="s">
        <v>179</v>
      </c>
      <c r="B58" s="18" t="s">
        <v>180</v>
      </c>
      <c r="C58" s="15"/>
      <c r="D58" s="16">
        <f>SUM(D59,D63,D73,D67,D65,D61,D69,D71)</f>
        <v>16448.600000000002</v>
      </c>
    </row>
    <row r="59" spans="1:4">
      <c r="A59" s="19" t="s">
        <v>163</v>
      </c>
      <c r="B59" s="20" t="s">
        <v>181</v>
      </c>
      <c r="C59" s="15"/>
      <c r="D59" s="16">
        <f>SUM(D60)</f>
        <v>11088.6</v>
      </c>
    </row>
    <row r="60" spans="1:4" ht="22.5">
      <c r="A60" s="21" t="s">
        <v>81</v>
      </c>
      <c r="B60" s="18" t="s">
        <v>181</v>
      </c>
      <c r="C60" s="22">
        <v>600</v>
      </c>
      <c r="D60" s="16">
        <v>11088.6</v>
      </c>
    </row>
    <row r="61" spans="1:4" ht="12.75" customHeight="1">
      <c r="A61" s="23" t="s">
        <v>294</v>
      </c>
      <c r="B61" s="24" t="s">
        <v>295</v>
      </c>
      <c r="C61" s="24"/>
      <c r="D61" s="25">
        <f>SUM(D62)</f>
        <v>12.4</v>
      </c>
    </row>
    <row r="62" spans="1:4" ht="22.5">
      <c r="A62" s="21" t="s">
        <v>81</v>
      </c>
      <c r="B62" s="26" t="s">
        <v>295</v>
      </c>
      <c r="C62" s="26" t="s">
        <v>78</v>
      </c>
      <c r="D62" s="25">
        <v>12.4</v>
      </c>
    </row>
    <row r="63" spans="1:4">
      <c r="A63" s="23" t="s">
        <v>258</v>
      </c>
      <c r="B63" s="24" t="s">
        <v>269</v>
      </c>
      <c r="C63" s="24"/>
      <c r="D63" s="25">
        <f>SUM(D64:D64)</f>
        <v>507.2</v>
      </c>
    </row>
    <row r="64" spans="1:4" ht="22.5">
      <c r="A64" s="21" t="s">
        <v>81</v>
      </c>
      <c r="B64" s="26" t="s">
        <v>269</v>
      </c>
      <c r="C64" s="26" t="s">
        <v>78</v>
      </c>
      <c r="D64" s="25">
        <v>507.2</v>
      </c>
    </row>
    <row r="65" spans="1:4" ht="22.5">
      <c r="A65" s="23" t="s">
        <v>299</v>
      </c>
      <c r="B65" s="24" t="s">
        <v>300</v>
      </c>
      <c r="C65" s="31"/>
      <c r="D65" s="32">
        <f t="shared" ref="D65" si="0">SUM(D66)</f>
        <v>18.5</v>
      </c>
    </row>
    <row r="66" spans="1:4" ht="22.5">
      <c r="A66" s="21" t="s">
        <v>81</v>
      </c>
      <c r="B66" s="26" t="s">
        <v>300</v>
      </c>
      <c r="C66" s="30" t="s">
        <v>78</v>
      </c>
      <c r="D66" s="32">
        <v>18.5</v>
      </c>
    </row>
    <row r="67" spans="1:4" ht="26.25" customHeight="1">
      <c r="A67" s="23" t="s">
        <v>435</v>
      </c>
      <c r="B67" s="24" t="s">
        <v>436</v>
      </c>
      <c r="C67" s="24"/>
      <c r="D67" s="25">
        <f>SUM(D68)</f>
        <v>1530.5</v>
      </c>
    </row>
    <row r="68" spans="1:4" ht="22.5">
      <c r="A68" s="21" t="s">
        <v>81</v>
      </c>
      <c r="B68" s="24" t="s">
        <v>436</v>
      </c>
      <c r="C68" s="26" t="s">
        <v>78</v>
      </c>
      <c r="D68" s="25">
        <v>1530.5</v>
      </c>
    </row>
    <row r="69" spans="1:4" ht="22.5">
      <c r="A69" s="23" t="s">
        <v>472</v>
      </c>
      <c r="B69" s="24" t="s">
        <v>470</v>
      </c>
      <c r="C69" s="24"/>
      <c r="D69" s="25">
        <f>SUM(D70)</f>
        <v>1678.9</v>
      </c>
    </row>
    <row r="70" spans="1:4" ht="22.5">
      <c r="A70" s="21" t="s">
        <v>81</v>
      </c>
      <c r="B70" s="26" t="s">
        <v>470</v>
      </c>
      <c r="C70" s="26" t="s">
        <v>78</v>
      </c>
      <c r="D70" s="25">
        <v>1678.9</v>
      </c>
    </row>
    <row r="71" spans="1:4" ht="22.5">
      <c r="A71" s="23" t="s">
        <v>473</v>
      </c>
      <c r="B71" s="24" t="s">
        <v>471</v>
      </c>
      <c r="C71" s="24"/>
      <c r="D71" s="25">
        <f>SUM(D72)</f>
        <v>997.4</v>
      </c>
    </row>
    <row r="72" spans="1:4" ht="22.5">
      <c r="A72" s="21" t="s">
        <v>81</v>
      </c>
      <c r="B72" s="26" t="s">
        <v>471</v>
      </c>
      <c r="C72" s="26" t="s">
        <v>78</v>
      </c>
      <c r="D72" s="25">
        <v>997.4</v>
      </c>
    </row>
    <row r="73" spans="1:4" ht="58.5" customHeight="1">
      <c r="A73" s="27" t="s">
        <v>255</v>
      </c>
      <c r="B73" s="20" t="s">
        <v>254</v>
      </c>
      <c r="C73" s="15"/>
      <c r="D73" s="25">
        <f>SUM(D74)</f>
        <v>615.1</v>
      </c>
    </row>
    <row r="74" spans="1:4" ht="22.5">
      <c r="A74" s="21" t="s">
        <v>81</v>
      </c>
      <c r="B74" s="18" t="s">
        <v>254</v>
      </c>
      <c r="C74" s="22">
        <v>600</v>
      </c>
      <c r="D74" s="25">
        <v>615.1</v>
      </c>
    </row>
    <row r="75" spans="1:4" hidden="1">
      <c r="A75" s="23" t="s">
        <v>381</v>
      </c>
      <c r="B75" s="24" t="s">
        <v>382</v>
      </c>
      <c r="C75" s="26"/>
      <c r="D75" s="25">
        <f>SUM(D76)</f>
        <v>0</v>
      </c>
    </row>
    <row r="76" spans="1:4" ht="22.5" hidden="1">
      <c r="A76" s="23" t="s">
        <v>435</v>
      </c>
      <c r="B76" s="24" t="s">
        <v>436</v>
      </c>
      <c r="C76" s="24"/>
      <c r="D76" s="25">
        <f>SUM(D77)</f>
        <v>0</v>
      </c>
    </row>
    <row r="77" spans="1:4" ht="22.5" hidden="1">
      <c r="A77" s="21" t="s">
        <v>81</v>
      </c>
      <c r="B77" s="26" t="s">
        <v>436</v>
      </c>
      <c r="C77" s="26" t="s">
        <v>78</v>
      </c>
      <c r="D77" s="25">
        <v>0</v>
      </c>
    </row>
    <row r="78" spans="1:4">
      <c r="A78" s="13" t="s">
        <v>189</v>
      </c>
      <c r="B78" s="14" t="s">
        <v>136</v>
      </c>
      <c r="C78" s="15"/>
      <c r="D78" s="16">
        <f>SUM(D79,D86)</f>
        <v>220.5</v>
      </c>
    </row>
    <row r="79" spans="1:4">
      <c r="A79" s="17" t="s">
        <v>134</v>
      </c>
      <c r="B79" s="18" t="s">
        <v>137</v>
      </c>
      <c r="C79" s="15"/>
      <c r="D79" s="16">
        <f>SUM(D80,D82,D84)</f>
        <v>220.5</v>
      </c>
    </row>
    <row r="80" spans="1:4">
      <c r="A80" s="19" t="s">
        <v>190</v>
      </c>
      <c r="B80" s="20" t="s">
        <v>191</v>
      </c>
      <c r="C80" s="15"/>
      <c r="D80" s="16">
        <f>SUM(D81)</f>
        <v>154.5</v>
      </c>
    </row>
    <row r="81" spans="1:4" ht="22.5">
      <c r="A81" s="21" t="s">
        <v>81</v>
      </c>
      <c r="B81" s="18" t="s">
        <v>191</v>
      </c>
      <c r="C81" s="22">
        <v>600</v>
      </c>
      <c r="D81" s="16">
        <v>154.5</v>
      </c>
    </row>
    <row r="82" spans="1:4">
      <c r="A82" s="23" t="s">
        <v>277</v>
      </c>
      <c r="B82" s="33" t="s">
        <v>278</v>
      </c>
      <c r="C82" s="34"/>
      <c r="D82" s="32">
        <f>SUM(D83)</f>
        <v>50</v>
      </c>
    </row>
    <row r="83" spans="1:4" ht="22.5">
      <c r="A83" s="21" t="s">
        <v>81</v>
      </c>
      <c r="B83" s="34" t="s">
        <v>278</v>
      </c>
      <c r="C83" s="34" t="s">
        <v>78</v>
      </c>
      <c r="D83" s="32">
        <v>50</v>
      </c>
    </row>
    <row r="84" spans="1:4" ht="22.5">
      <c r="A84" s="23" t="s">
        <v>437</v>
      </c>
      <c r="B84" s="33" t="s">
        <v>438</v>
      </c>
      <c r="C84" s="24"/>
      <c r="D84" s="32">
        <f>SUM(D85)</f>
        <v>16</v>
      </c>
    </row>
    <row r="85" spans="1:4" ht="22.5">
      <c r="A85" s="21" t="s">
        <v>81</v>
      </c>
      <c r="B85" s="34" t="s">
        <v>438</v>
      </c>
      <c r="C85" s="30" t="s">
        <v>78</v>
      </c>
      <c r="D85" s="32">
        <v>16</v>
      </c>
    </row>
    <row r="86" spans="1:4" ht="22.5">
      <c r="A86" s="23" t="s">
        <v>279</v>
      </c>
      <c r="B86" s="24" t="s">
        <v>280</v>
      </c>
      <c r="C86" s="26"/>
      <c r="D86" s="25">
        <f>SUM(D87)</f>
        <v>0</v>
      </c>
    </row>
    <row r="87" spans="1:4">
      <c r="A87" s="23" t="s">
        <v>281</v>
      </c>
      <c r="B87" s="24" t="s">
        <v>282</v>
      </c>
      <c r="C87" s="26"/>
      <c r="D87" s="25">
        <f>SUM(D88)</f>
        <v>0</v>
      </c>
    </row>
    <row r="88" spans="1:4" ht="22.5">
      <c r="A88" s="21" t="s">
        <v>81</v>
      </c>
      <c r="B88" s="24" t="s">
        <v>282</v>
      </c>
      <c r="C88" s="26" t="s">
        <v>78</v>
      </c>
      <c r="D88" s="25">
        <v>0</v>
      </c>
    </row>
    <row r="89" spans="1:4" ht="21">
      <c r="A89" s="35" t="s">
        <v>347</v>
      </c>
      <c r="B89" s="36" t="s">
        <v>157</v>
      </c>
      <c r="C89" s="37"/>
      <c r="D89" s="38">
        <f>SUM(D90)</f>
        <v>11538</v>
      </c>
    </row>
    <row r="90" spans="1:4" ht="24.75" customHeight="1">
      <c r="A90" s="13" t="s">
        <v>155</v>
      </c>
      <c r="B90" s="14" t="s">
        <v>158</v>
      </c>
      <c r="C90" s="15"/>
      <c r="D90" s="16">
        <f>SUM(D91,D101,D98)</f>
        <v>11538</v>
      </c>
    </row>
    <row r="91" spans="1:4" ht="22.5">
      <c r="A91" s="17" t="s">
        <v>192</v>
      </c>
      <c r="B91" s="18" t="s">
        <v>193</v>
      </c>
      <c r="C91" s="15"/>
      <c r="D91" s="16">
        <f>SUM(D92,D94,D96)</f>
        <v>11538</v>
      </c>
    </row>
    <row r="92" spans="1:4">
      <c r="A92" s="19" t="s">
        <v>195</v>
      </c>
      <c r="B92" s="20" t="s">
        <v>194</v>
      </c>
      <c r="C92" s="15"/>
      <c r="D92" s="16">
        <f>SUM(D93)</f>
        <v>11538</v>
      </c>
    </row>
    <row r="93" spans="1:4" ht="22.5">
      <c r="A93" s="21" t="s">
        <v>81</v>
      </c>
      <c r="B93" s="18" t="s">
        <v>194</v>
      </c>
      <c r="C93" s="22">
        <v>600</v>
      </c>
      <c r="D93" s="16">
        <v>11538</v>
      </c>
    </row>
    <row r="94" spans="1:4" hidden="1">
      <c r="A94" s="23" t="s">
        <v>240</v>
      </c>
      <c r="B94" s="24" t="s">
        <v>239</v>
      </c>
      <c r="C94" s="29"/>
      <c r="D94" s="32">
        <f>SUM(D95)</f>
        <v>0</v>
      </c>
    </row>
    <row r="95" spans="1:4" ht="22.5" hidden="1">
      <c r="A95" s="21" t="s">
        <v>81</v>
      </c>
      <c r="B95" s="26" t="s">
        <v>239</v>
      </c>
      <c r="C95" s="30" t="s">
        <v>78</v>
      </c>
      <c r="D95" s="32">
        <v>0</v>
      </c>
    </row>
    <row r="96" spans="1:4" ht="22.5" hidden="1">
      <c r="A96" s="23" t="s">
        <v>260</v>
      </c>
      <c r="B96" s="24" t="s">
        <v>261</v>
      </c>
      <c r="C96" s="26"/>
      <c r="D96" s="32">
        <f>SUM(D97)</f>
        <v>0</v>
      </c>
    </row>
    <row r="97" spans="1:4" ht="22.5" hidden="1">
      <c r="A97" s="21" t="s">
        <v>81</v>
      </c>
      <c r="B97" s="26" t="s">
        <v>261</v>
      </c>
      <c r="C97" s="26" t="s">
        <v>78</v>
      </c>
      <c r="D97" s="32"/>
    </row>
    <row r="98" spans="1:4" hidden="1">
      <c r="A98" s="23" t="s">
        <v>431</v>
      </c>
      <c r="B98" s="24" t="s">
        <v>434</v>
      </c>
      <c r="C98" s="26"/>
      <c r="D98" s="32">
        <f>SUM(D99)</f>
        <v>0</v>
      </c>
    </row>
    <row r="99" spans="1:4" ht="22.5" hidden="1">
      <c r="A99" s="23" t="s">
        <v>432</v>
      </c>
      <c r="B99" s="24" t="s">
        <v>433</v>
      </c>
      <c r="C99" s="26"/>
      <c r="D99" s="32">
        <f>SUM(D100)</f>
        <v>0</v>
      </c>
    </row>
    <row r="100" spans="1:4" ht="22.5" hidden="1">
      <c r="A100" s="21" t="s">
        <v>116</v>
      </c>
      <c r="B100" s="26" t="s">
        <v>433</v>
      </c>
      <c r="C100" s="26" t="s">
        <v>74</v>
      </c>
      <c r="D100" s="32">
        <v>0</v>
      </c>
    </row>
    <row r="101" spans="1:4" ht="22.5" hidden="1">
      <c r="A101" s="17" t="s">
        <v>156</v>
      </c>
      <c r="B101" s="18" t="s">
        <v>159</v>
      </c>
      <c r="C101" s="15"/>
      <c r="D101" s="16">
        <f>SUM(D102,D104)</f>
        <v>0</v>
      </c>
    </row>
    <row r="102" spans="1:4" ht="75" hidden="1" customHeight="1">
      <c r="A102" s="19" t="s">
        <v>305</v>
      </c>
      <c r="B102" s="20" t="s">
        <v>160</v>
      </c>
      <c r="C102" s="15"/>
      <c r="D102" s="16">
        <f>SUM(D103)</f>
        <v>0</v>
      </c>
    </row>
    <row r="103" spans="1:4" hidden="1">
      <c r="A103" s="21" t="s">
        <v>25</v>
      </c>
      <c r="B103" s="18" t="s">
        <v>160</v>
      </c>
      <c r="C103" s="22">
        <v>500</v>
      </c>
      <c r="D103" s="16">
        <v>0</v>
      </c>
    </row>
    <row r="104" spans="1:4" ht="33.75" hidden="1">
      <c r="A104" s="23" t="s">
        <v>418</v>
      </c>
      <c r="B104" s="24" t="s">
        <v>318</v>
      </c>
      <c r="C104" s="26"/>
      <c r="D104" s="32">
        <f>SUM(D105)</f>
        <v>0</v>
      </c>
    </row>
    <row r="105" spans="1:4" hidden="1">
      <c r="A105" s="21" t="s">
        <v>25</v>
      </c>
      <c r="B105" s="26" t="s">
        <v>318</v>
      </c>
      <c r="C105" s="26" t="s">
        <v>79</v>
      </c>
      <c r="D105" s="39">
        <v>0</v>
      </c>
    </row>
    <row r="106" spans="1:4" ht="34.5" customHeight="1">
      <c r="A106" s="35" t="s">
        <v>355</v>
      </c>
      <c r="B106" s="36" t="s">
        <v>312</v>
      </c>
      <c r="C106" s="37"/>
      <c r="D106" s="38">
        <f>SUM(D107,D122)</f>
        <v>569.20000000000005</v>
      </c>
    </row>
    <row r="107" spans="1:4" ht="22.5">
      <c r="A107" s="40" t="s">
        <v>370</v>
      </c>
      <c r="B107" s="24" t="s">
        <v>367</v>
      </c>
      <c r="C107" s="26"/>
      <c r="D107" s="32">
        <f>SUM(D108)</f>
        <v>386.2</v>
      </c>
    </row>
    <row r="108" spans="1:4">
      <c r="A108" s="40" t="s">
        <v>371</v>
      </c>
      <c r="B108" s="24" t="s">
        <v>366</v>
      </c>
      <c r="C108" s="26"/>
      <c r="D108" s="32">
        <f>SUM(D109,D111,D113,D115,D117,D119)</f>
        <v>386.2</v>
      </c>
    </row>
    <row r="109" spans="1:4" ht="22.5" hidden="1">
      <c r="A109" s="41" t="s">
        <v>407</v>
      </c>
      <c r="B109" s="33" t="s">
        <v>408</v>
      </c>
      <c r="C109" s="30"/>
      <c r="D109" s="32">
        <f>SUM(D110)</f>
        <v>0</v>
      </c>
    </row>
    <row r="110" spans="1:4" ht="22.5" hidden="1">
      <c r="A110" s="21" t="s">
        <v>116</v>
      </c>
      <c r="B110" s="42" t="s">
        <v>408</v>
      </c>
      <c r="C110" s="43" t="s">
        <v>74</v>
      </c>
      <c r="D110" s="44">
        <v>0</v>
      </c>
    </row>
    <row r="111" spans="1:4" ht="33.75">
      <c r="A111" s="41" t="s">
        <v>409</v>
      </c>
      <c r="B111" s="33" t="s">
        <v>410</v>
      </c>
      <c r="C111" s="30"/>
      <c r="D111" s="32">
        <f>SUM(D112)</f>
        <v>158.19999999999999</v>
      </c>
    </row>
    <row r="112" spans="1:4" ht="22.5">
      <c r="A112" s="21" t="s">
        <v>116</v>
      </c>
      <c r="B112" s="42" t="s">
        <v>410</v>
      </c>
      <c r="C112" s="43" t="s">
        <v>74</v>
      </c>
      <c r="D112" s="44">
        <v>158.19999999999999</v>
      </c>
    </row>
    <row r="113" spans="1:4" ht="45" hidden="1">
      <c r="A113" s="23" t="s">
        <v>372</v>
      </c>
      <c r="B113" s="24" t="s">
        <v>368</v>
      </c>
      <c r="C113" s="26"/>
      <c r="D113" s="32">
        <f>SUM(D114)</f>
        <v>0</v>
      </c>
    </row>
    <row r="114" spans="1:4" ht="22.5" hidden="1">
      <c r="A114" s="21" t="s">
        <v>116</v>
      </c>
      <c r="B114" s="26" t="s">
        <v>368</v>
      </c>
      <c r="C114" s="26" t="s">
        <v>74</v>
      </c>
      <c r="D114" s="32">
        <v>0</v>
      </c>
    </row>
    <row r="115" spans="1:4" ht="45">
      <c r="A115" s="45" t="s">
        <v>373</v>
      </c>
      <c r="B115" s="24" t="s">
        <v>369</v>
      </c>
      <c r="C115" s="26"/>
      <c r="D115" s="32">
        <f>SUM(D116)</f>
        <v>228</v>
      </c>
    </row>
    <row r="116" spans="1:4" ht="15.75" customHeight="1">
      <c r="A116" s="21" t="s">
        <v>116</v>
      </c>
      <c r="B116" s="26" t="s">
        <v>369</v>
      </c>
      <c r="C116" s="26" t="s">
        <v>74</v>
      </c>
      <c r="D116" s="32">
        <v>228</v>
      </c>
    </row>
    <row r="117" spans="1:4" ht="22.5" hidden="1">
      <c r="A117" s="23" t="s">
        <v>386</v>
      </c>
      <c r="B117" s="24" t="s">
        <v>415</v>
      </c>
      <c r="C117" s="26"/>
      <c r="D117" s="32">
        <f>SUM(D118)</f>
        <v>0</v>
      </c>
    </row>
    <row r="118" spans="1:4" hidden="1">
      <c r="A118" s="21" t="s">
        <v>25</v>
      </c>
      <c r="B118" s="26" t="s">
        <v>415</v>
      </c>
      <c r="C118" s="26" t="s">
        <v>79</v>
      </c>
      <c r="D118" s="32"/>
    </row>
    <row r="119" spans="1:4" ht="22.5" hidden="1">
      <c r="A119" s="27" t="s">
        <v>467</v>
      </c>
      <c r="B119" s="24" t="s">
        <v>463</v>
      </c>
      <c r="C119" s="26"/>
      <c r="D119" s="39">
        <f>SUM(D120)</f>
        <v>0</v>
      </c>
    </row>
    <row r="120" spans="1:4" ht="33.75" hidden="1">
      <c r="A120" s="23" t="s">
        <v>465</v>
      </c>
      <c r="B120" s="24" t="s">
        <v>464</v>
      </c>
      <c r="C120" s="26"/>
      <c r="D120" s="39">
        <f>SUM(D121)</f>
        <v>0</v>
      </c>
    </row>
    <row r="121" spans="1:4" hidden="1">
      <c r="A121" s="21" t="s">
        <v>25</v>
      </c>
      <c r="B121" s="26" t="s">
        <v>464</v>
      </c>
      <c r="C121" s="26" t="s">
        <v>79</v>
      </c>
      <c r="D121" s="39"/>
    </row>
    <row r="122" spans="1:4">
      <c r="A122" s="40" t="s">
        <v>313</v>
      </c>
      <c r="B122" s="24" t="s">
        <v>314</v>
      </c>
      <c r="C122" s="26"/>
      <c r="D122" s="32">
        <f>SUM(D123)</f>
        <v>183</v>
      </c>
    </row>
    <row r="123" spans="1:4">
      <c r="A123" s="40" t="s">
        <v>315</v>
      </c>
      <c r="B123" s="24" t="s">
        <v>316</v>
      </c>
      <c r="C123" s="26"/>
      <c r="D123" s="32">
        <f>SUM(D124)</f>
        <v>183</v>
      </c>
    </row>
    <row r="124" spans="1:4">
      <c r="A124" s="23" t="s">
        <v>323</v>
      </c>
      <c r="B124" s="24" t="s">
        <v>317</v>
      </c>
      <c r="C124" s="26"/>
      <c r="D124" s="32">
        <f>SUM(D125)</f>
        <v>183</v>
      </c>
    </row>
    <row r="125" spans="1:4">
      <c r="A125" s="21" t="s">
        <v>25</v>
      </c>
      <c r="B125" s="26" t="s">
        <v>317</v>
      </c>
      <c r="C125" s="26" t="s">
        <v>79</v>
      </c>
      <c r="D125" s="32">
        <v>183</v>
      </c>
    </row>
    <row r="126" spans="1:4" ht="22.5" customHeight="1">
      <c r="A126" s="46" t="s">
        <v>343</v>
      </c>
      <c r="B126" s="36" t="s">
        <v>235</v>
      </c>
      <c r="C126" s="47"/>
      <c r="D126" s="38">
        <f>SUM(D127,D138)</f>
        <v>517</v>
      </c>
    </row>
    <row r="127" spans="1:4" ht="22.5">
      <c r="A127" s="48" t="s">
        <v>232</v>
      </c>
      <c r="B127" s="14" t="s">
        <v>236</v>
      </c>
      <c r="C127" s="22"/>
      <c r="D127" s="16">
        <f>SUM(D128)</f>
        <v>17</v>
      </c>
    </row>
    <row r="128" spans="1:4" ht="14.25" customHeight="1">
      <c r="A128" s="45" t="s">
        <v>233</v>
      </c>
      <c r="B128" s="18" t="s">
        <v>237</v>
      </c>
      <c r="C128" s="22"/>
      <c r="D128" s="16">
        <f>SUM(D129,D131,D133,D136)</f>
        <v>17</v>
      </c>
    </row>
    <row r="129" spans="1:4">
      <c r="A129" s="45" t="s">
        <v>253</v>
      </c>
      <c r="B129" s="24" t="s">
        <v>252</v>
      </c>
      <c r="C129" s="31"/>
      <c r="D129" s="16">
        <f>SUM(D130)</f>
        <v>10</v>
      </c>
    </row>
    <row r="130" spans="1:4" ht="22.5">
      <c r="A130" s="21" t="s">
        <v>81</v>
      </c>
      <c r="B130" s="26" t="s">
        <v>252</v>
      </c>
      <c r="C130" s="26" t="s">
        <v>78</v>
      </c>
      <c r="D130" s="16">
        <v>10</v>
      </c>
    </row>
    <row r="131" spans="1:4" ht="22.5">
      <c r="A131" s="45" t="s">
        <v>234</v>
      </c>
      <c r="B131" s="18" t="s">
        <v>238</v>
      </c>
      <c r="C131" s="22"/>
      <c r="D131" s="16">
        <f>SUM(D132)</f>
        <v>7</v>
      </c>
    </row>
    <row r="132" spans="1:4" ht="22.5">
      <c r="A132" s="21" t="s">
        <v>81</v>
      </c>
      <c r="B132" s="18" t="s">
        <v>238</v>
      </c>
      <c r="C132" s="22">
        <v>600</v>
      </c>
      <c r="D132" s="16">
        <v>7</v>
      </c>
    </row>
    <row r="133" spans="1:4" ht="12" customHeight="1">
      <c r="A133" s="23" t="s">
        <v>307</v>
      </c>
      <c r="B133" s="24" t="s">
        <v>308</v>
      </c>
      <c r="C133" s="31"/>
      <c r="D133" s="32">
        <f>SUM(D134:D135)</f>
        <v>0</v>
      </c>
    </row>
    <row r="134" spans="1:4" ht="33.75">
      <c r="A134" s="21" t="s">
        <v>71</v>
      </c>
      <c r="B134" s="26" t="s">
        <v>308</v>
      </c>
      <c r="C134" s="26" t="s">
        <v>73</v>
      </c>
      <c r="D134" s="32">
        <v>0</v>
      </c>
    </row>
    <row r="135" spans="1:4" ht="13.5" customHeight="1">
      <c r="A135" s="21" t="s">
        <v>116</v>
      </c>
      <c r="B135" s="26" t="s">
        <v>308</v>
      </c>
      <c r="C135" s="26" t="s">
        <v>74</v>
      </c>
      <c r="D135" s="32">
        <v>0</v>
      </c>
    </row>
    <row r="136" spans="1:4" ht="22.5">
      <c r="A136" s="23" t="s">
        <v>412</v>
      </c>
      <c r="B136" s="24" t="s">
        <v>411</v>
      </c>
      <c r="C136" s="31"/>
      <c r="D136" s="32">
        <f>SUM(D137)</f>
        <v>0</v>
      </c>
    </row>
    <row r="137" spans="1:4" ht="12" customHeight="1">
      <c r="A137" s="21" t="s">
        <v>116</v>
      </c>
      <c r="B137" s="26" t="s">
        <v>411</v>
      </c>
      <c r="C137" s="26" t="s">
        <v>74</v>
      </c>
      <c r="D137" s="32">
        <v>0</v>
      </c>
    </row>
    <row r="138" spans="1:4">
      <c r="A138" s="49" t="s">
        <v>506</v>
      </c>
      <c r="B138" s="31" t="s">
        <v>505</v>
      </c>
      <c r="C138" s="29"/>
      <c r="D138" s="50">
        <f t="shared" ref="D138:D140" si="1">SUM(D139)</f>
        <v>500</v>
      </c>
    </row>
    <row r="139" spans="1:4">
      <c r="A139" s="23" t="s">
        <v>507</v>
      </c>
      <c r="B139" s="24" t="s">
        <v>504</v>
      </c>
      <c r="C139" s="29"/>
      <c r="D139" s="50">
        <f t="shared" si="1"/>
        <v>500</v>
      </c>
    </row>
    <row r="140" spans="1:4" ht="21.75" customHeight="1">
      <c r="A140" s="23" t="s">
        <v>502</v>
      </c>
      <c r="B140" s="24" t="s">
        <v>503</v>
      </c>
      <c r="C140" s="29"/>
      <c r="D140" s="50">
        <f t="shared" si="1"/>
        <v>500</v>
      </c>
    </row>
    <row r="141" spans="1:4" ht="22.5">
      <c r="A141" s="21" t="s">
        <v>81</v>
      </c>
      <c r="B141" s="24" t="s">
        <v>503</v>
      </c>
      <c r="C141" s="30" t="s">
        <v>78</v>
      </c>
      <c r="D141" s="50">
        <v>500</v>
      </c>
    </row>
    <row r="142" spans="1:4" ht="31.5">
      <c r="A142" s="51" t="s">
        <v>357</v>
      </c>
      <c r="B142" s="36" t="s">
        <v>149</v>
      </c>
      <c r="C142" s="37"/>
      <c r="D142" s="38">
        <f>SUM(D143)</f>
        <v>4191.1000000000004</v>
      </c>
    </row>
    <row r="143" spans="1:4" ht="22.5">
      <c r="A143" s="13" t="s">
        <v>147</v>
      </c>
      <c r="B143" s="14" t="s">
        <v>150</v>
      </c>
      <c r="C143" s="15"/>
      <c r="D143" s="16">
        <f>SUM(D144,D163)</f>
        <v>4191.1000000000004</v>
      </c>
    </row>
    <row r="144" spans="1:4" ht="22.5">
      <c r="A144" s="17" t="s">
        <v>148</v>
      </c>
      <c r="B144" s="18" t="s">
        <v>152</v>
      </c>
      <c r="C144" s="15"/>
      <c r="D144" s="16">
        <f>SUM(D145,D147,D149,D151,D153,D159,D157,D155,D161)</f>
        <v>4191.1000000000004</v>
      </c>
    </row>
    <row r="145" spans="1:4" ht="22.5">
      <c r="A145" s="19" t="s">
        <v>257</v>
      </c>
      <c r="B145" s="20" t="s">
        <v>153</v>
      </c>
      <c r="C145" s="15"/>
      <c r="D145" s="16">
        <f>D146</f>
        <v>174.2</v>
      </c>
    </row>
    <row r="146" spans="1:4" ht="22.5">
      <c r="A146" s="21" t="s">
        <v>116</v>
      </c>
      <c r="B146" s="18" t="s">
        <v>153</v>
      </c>
      <c r="C146" s="22">
        <v>200</v>
      </c>
      <c r="D146" s="16">
        <v>174.2</v>
      </c>
    </row>
    <row r="147" spans="1:4" ht="22.5" hidden="1">
      <c r="A147" s="23" t="s">
        <v>420</v>
      </c>
      <c r="B147" s="24" t="s">
        <v>419</v>
      </c>
      <c r="C147" s="26"/>
      <c r="D147" s="32">
        <f>SUM(D148)</f>
        <v>0</v>
      </c>
    </row>
    <row r="148" spans="1:4" hidden="1">
      <c r="A148" s="21" t="s">
        <v>25</v>
      </c>
      <c r="B148" s="26" t="s">
        <v>419</v>
      </c>
      <c r="C148" s="26" t="s">
        <v>79</v>
      </c>
      <c r="D148" s="32"/>
    </row>
    <row r="149" spans="1:4" ht="45" hidden="1">
      <c r="A149" s="23" t="s">
        <v>361</v>
      </c>
      <c r="B149" s="20" t="s">
        <v>362</v>
      </c>
      <c r="C149" s="26"/>
      <c r="D149" s="32">
        <f>SUM(D150)</f>
        <v>0</v>
      </c>
    </row>
    <row r="150" spans="1:4" ht="22.5" hidden="1">
      <c r="A150" s="21" t="s">
        <v>363</v>
      </c>
      <c r="B150" s="18" t="s">
        <v>362</v>
      </c>
      <c r="C150" s="26" t="s">
        <v>298</v>
      </c>
      <c r="D150" s="32">
        <v>0</v>
      </c>
    </row>
    <row r="151" spans="1:4" ht="45" hidden="1">
      <c r="A151" s="23" t="s">
        <v>364</v>
      </c>
      <c r="B151" s="20" t="s">
        <v>365</v>
      </c>
      <c r="C151" s="26"/>
      <c r="D151" s="32">
        <f>SUM(D152)</f>
        <v>0</v>
      </c>
    </row>
    <row r="152" spans="1:4" ht="22.5" hidden="1">
      <c r="A152" s="21" t="s">
        <v>363</v>
      </c>
      <c r="B152" s="18" t="s">
        <v>365</v>
      </c>
      <c r="C152" s="26" t="s">
        <v>298</v>
      </c>
      <c r="D152" s="32">
        <v>0</v>
      </c>
    </row>
    <row r="153" spans="1:4" ht="33.75">
      <c r="A153" s="19" t="s">
        <v>151</v>
      </c>
      <c r="B153" s="20" t="s">
        <v>154</v>
      </c>
      <c r="C153" s="15"/>
      <c r="D153" s="16">
        <f>D154</f>
        <v>986.9</v>
      </c>
    </row>
    <row r="154" spans="1:4">
      <c r="A154" s="21" t="s">
        <v>25</v>
      </c>
      <c r="B154" s="18" t="s">
        <v>154</v>
      </c>
      <c r="C154" s="22">
        <v>500</v>
      </c>
      <c r="D154" s="16">
        <v>986.9</v>
      </c>
    </row>
    <row r="155" spans="1:4" ht="1.5" hidden="1" customHeight="1">
      <c r="A155" s="23" t="s">
        <v>417</v>
      </c>
      <c r="B155" s="24" t="s">
        <v>416</v>
      </c>
      <c r="C155" s="26"/>
      <c r="D155" s="32">
        <f>SUM(D156)</f>
        <v>0</v>
      </c>
    </row>
    <row r="156" spans="1:4" hidden="1">
      <c r="A156" s="21" t="s">
        <v>25</v>
      </c>
      <c r="B156" s="26" t="s">
        <v>416</v>
      </c>
      <c r="C156" s="26" t="s">
        <v>79</v>
      </c>
      <c r="D156" s="32"/>
    </row>
    <row r="157" spans="1:4" hidden="1">
      <c r="A157" s="23" t="s">
        <v>399</v>
      </c>
      <c r="B157" s="20" t="s">
        <v>398</v>
      </c>
      <c r="C157" s="26"/>
      <c r="D157" s="32">
        <f>SUM(D158)</f>
        <v>0</v>
      </c>
    </row>
    <row r="158" spans="1:4" hidden="1">
      <c r="A158" s="21" t="s">
        <v>72</v>
      </c>
      <c r="B158" s="18" t="s">
        <v>398</v>
      </c>
      <c r="C158" s="26" t="s">
        <v>75</v>
      </c>
      <c r="D158" s="32"/>
    </row>
    <row r="159" spans="1:4" ht="22.5">
      <c r="A159" s="23" t="s">
        <v>289</v>
      </c>
      <c r="B159" s="20" t="s">
        <v>290</v>
      </c>
      <c r="C159" s="26"/>
      <c r="D159" s="32">
        <f>SUM(D160)</f>
        <v>500</v>
      </c>
    </row>
    <row r="160" spans="1:4">
      <c r="A160" s="21" t="s">
        <v>72</v>
      </c>
      <c r="B160" s="18" t="s">
        <v>290</v>
      </c>
      <c r="C160" s="26" t="s">
        <v>75</v>
      </c>
      <c r="D160" s="32">
        <v>500</v>
      </c>
    </row>
    <row r="161" spans="1:4" ht="22.5">
      <c r="A161" s="23" t="s">
        <v>422</v>
      </c>
      <c r="B161" s="20" t="s">
        <v>421</v>
      </c>
      <c r="C161" s="26"/>
      <c r="D161" s="32">
        <f>SUM(D162)</f>
        <v>2530</v>
      </c>
    </row>
    <row r="162" spans="1:4" ht="13.5" customHeight="1">
      <c r="A162" s="21" t="s">
        <v>72</v>
      </c>
      <c r="B162" s="18" t="s">
        <v>421</v>
      </c>
      <c r="C162" s="26" t="s">
        <v>75</v>
      </c>
      <c r="D162" s="32">
        <v>2530</v>
      </c>
    </row>
    <row r="163" spans="1:4" ht="22.5" hidden="1">
      <c r="A163" s="40" t="s">
        <v>385</v>
      </c>
      <c r="B163" s="24" t="s">
        <v>395</v>
      </c>
      <c r="C163" s="26"/>
      <c r="D163" s="32">
        <f>SUM(D164,D166)</f>
        <v>0</v>
      </c>
    </row>
    <row r="164" spans="1:4" ht="22.5" hidden="1">
      <c r="A164" s="23" t="s">
        <v>387</v>
      </c>
      <c r="B164" s="24" t="s">
        <v>396</v>
      </c>
      <c r="C164" s="26"/>
      <c r="D164" s="32">
        <f>SUM(D165)</f>
        <v>0</v>
      </c>
    </row>
    <row r="165" spans="1:4" hidden="1">
      <c r="A165" s="21" t="s">
        <v>25</v>
      </c>
      <c r="B165" s="26" t="s">
        <v>396</v>
      </c>
      <c r="C165" s="26" t="s">
        <v>79</v>
      </c>
      <c r="D165" s="32"/>
    </row>
    <row r="166" spans="1:4" ht="33.75" hidden="1">
      <c r="A166" s="23" t="s">
        <v>388</v>
      </c>
      <c r="B166" s="24" t="s">
        <v>397</v>
      </c>
      <c r="C166" s="26"/>
      <c r="D166" s="32">
        <f>SUM(D167)</f>
        <v>0</v>
      </c>
    </row>
    <row r="167" spans="1:4" hidden="1">
      <c r="A167" s="21" t="s">
        <v>25</v>
      </c>
      <c r="B167" s="26" t="s">
        <v>397</v>
      </c>
      <c r="C167" s="26" t="s">
        <v>79</v>
      </c>
      <c r="D167" s="32"/>
    </row>
    <row r="168" spans="1:4" ht="35.25" customHeight="1">
      <c r="A168" s="52" t="s">
        <v>404</v>
      </c>
      <c r="B168" s="36" t="s">
        <v>138</v>
      </c>
      <c r="C168" s="37"/>
      <c r="D168" s="38">
        <f>SUM(D169,D182)</f>
        <v>13364.9</v>
      </c>
    </row>
    <row r="169" spans="1:4" ht="33.75">
      <c r="A169" s="13" t="s">
        <v>141</v>
      </c>
      <c r="B169" s="14" t="s">
        <v>139</v>
      </c>
      <c r="C169" s="15"/>
      <c r="D169" s="16">
        <f>SUM(D170,D179)</f>
        <v>13364.9</v>
      </c>
    </row>
    <row r="170" spans="1:4" ht="22.5">
      <c r="A170" s="17" t="s">
        <v>142</v>
      </c>
      <c r="B170" s="18" t="s">
        <v>140</v>
      </c>
      <c r="C170" s="15"/>
      <c r="D170" s="16">
        <f>SUM(D171,D175,D177,D173)</f>
        <v>13364.9</v>
      </c>
    </row>
    <row r="171" spans="1:4" ht="22.5">
      <c r="A171" s="19" t="s">
        <v>143</v>
      </c>
      <c r="B171" s="20" t="s">
        <v>144</v>
      </c>
      <c r="C171" s="15"/>
      <c r="D171" s="16">
        <f>SUM(D172)</f>
        <v>3570</v>
      </c>
    </row>
    <row r="172" spans="1:4" ht="22.5">
      <c r="A172" s="21" t="s">
        <v>116</v>
      </c>
      <c r="B172" s="18" t="s">
        <v>144</v>
      </c>
      <c r="C172" s="22">
        <v>200</v>
      </c>
      <c r="D172" s="16">
        <v>3570</v>
      </c>
    </row>
    <row r="173" spans="1:4">
      <c r="A173" s="53" t="s">
        <v>309</v>
      </c>
      <c r="B173" s="24" t="s">
        <v>310</v>
      </c>
      <c r="C173" s="26"/>
      <c r="D173" s="32">
        <f>SUM(D174)</f>
        <v>0</v>
      </c>
    </row>
    <row r="174" spans="1:4" ht="22.5">
      <c r="A174" s="21" t="s">
        <v>116</v>
      </c>
      <c r="B174" s="26" t="s">
        <v>310</v>
      </c>
      <c r="C174" s="26" t="s">
        <v>74</v>
      </c>
      <c r="D174" s="32">
        <v>0</v>
      </c>
    </row>
    <row r="175" spans="1:4" ht="35.25" customHeight="1">
      <c r="A175" s="28" t="s">
        <v>145</v>
      </c>
      <c r="B175" s="20" t="s">
        <v>146</v>
      </c>
      <c r="C175" s="15"/>
      <c r="D175" s="16">
        <f>SUM(D176)</f>
        <v>9697</v>
      </c>
    </row>
    <row r="176" spans="1:4" ht="22.5">
      <c r="A176" s="21" t="s">
        <v>116</v>
      </c>
      <c r="B176" s="18" t="s">
        <v>146</v>
      </c>
      <c r="C176" s="22">
        <v>200</v>
      </c>
      <c r="D176" s="16">
        <v>9697</v>
      </c>
    </row>
    <row r="177" spans="1:4" ht="45">
      <c r="A177" s="23" t="s">
        <v>268</v>
      </c>
      <c r="B177" s="24" t="s">
        <v>286</v>
      </c>
      <c r="C177" s="26"/>
      <c r="D177" s="32">
        <f>SUM(D178)</f>
        <v>97.9</v>
      </c>
    </row>
    <row r="178" spans="1:4" ht="22.5">
      <c r="A178" s="21" t="s">
        <v>116</v>
      </c>
      <c r="B178" s="26" t="s">
        <v>286</v>
      </c>
      <c r="C178" s="26" t="s">
        <v>74</v>
      </c>
      <c r="D178" s="32">
        <v>97.9</v>
      </c>
    </row>
    <row r="179" spans="1:4" hidden="1">
      <c r="A179" s="23" t="s">
        <v>297</v>
      </c>
      <c r="B179" s="24" t="s">
        <v>291</v>
      </c>
      <c r="C179" s="26"/>
      <c r="D179" s="32">
        <f>SUM(D180)</f>
        <v>0</v>
      </c>
    </row>
    <row r="180" spans="1:4" hidden="1">
      <c r="A180" s="23" t="s">
        <v>296</v>
      </c>
      <c r="B180" s="24" t="s">
        <v>292</v>
      </c>
      <c r="C180" s="26"/>
      <c r="D180" s="32">
        <f>SUM(D181)</f>
        <v>0</v>
      </c>
    </row>
    <row r="181" spans="1:4" ht="29.25" hidden="1" customHeight="1">
      <c r="A181" s="21" t="s">
        <v>116</v>
      </c>
      <c r="B181" s="26" t="s">
        <v>292</v>
      </c>
      <c r="C181" s="26" t="s">
        <v>74</v>
      </c>
      <c r="D181" s="32">
        <v>0</v>
      </c>
    </row>
    <row r="182" spans="1:4" ht="22.5" hidden="1">
      <c r="A182" s="49" t="s">
        <v>376</v>
      </c>
      <c r="B182" s="54" t="s">
        <v>377</v>
      </c>
      <c r="C182" s="26"/>
      <c r="D182" s="39">
        <f>SUM(D183)</f>
        <v>0</v>
      </c>
    </row>
    <row r="183" spans="1:4" hidden="1">
      <c r="A183" s="27" t="s">
        <v>378</v>
      </c>
      <c r="B183" s="24" t="s">
        <v>379</v>
      </c>
      <c r="C183" s="26"/>
      <c r="D183" s="39">
        <f>SUM(D184)</f>
        <v>0</v>
      </c>
    </row>
    <row r="184" spans="1:4" ht="22.5" hidden="1">
      <c r="A184" s="23" t="s">
        <v>393</v>
      </c>
      <c r="B184" s="24" t="s">
        <v>380</v>
      </c>
      <c r="C184" s="26"/>
      <c r="D184" s="39">
        <f>SUM(D185)</f>
        <v>0</v>
      </c>
    </row>
    <row r="185" spans="1:4" hidden="1">
      <c r="A185" s="21" t="s">
        <v>25</v>
      </c>
      <c r="B185" s="26" t="s">
        <v>380</v>
      </c>
      <c r="C185" s="26" t="s">
        <v>79</v>
      </c>
      <c r="D185" s="39"/>
    </row>
    <row r="186" spans="1:4" ht="42">
      <c r="A186" s="51" t="s">
        <v>342</v>
      </c>
      <c r="B186" s="36" t="s">
        <v>96</v>
      </c>
      <c r="C186" s="37"/>
      <c r="D186" s="38">
        <f>SUM(D187,D227,D232,D240)</f>
        <v>23619.3</v>
      </c>
    </row>
    <row r="187" spans="1:4" ht="22.5">
      <c r="A187" s="13" t="s">
        <v>87</v>
      </c>
      <c r="B187" s="14" t="s">
        <v>97</v>
      </c>
      <c r="C187" s="15"/>
      <c r="D187" s="16">
        <f>SUM(D188,D197,D218,D221,D224)</f>
        <v>20170.8</v>
      </c>
    </row>
    <row r="188" spans="1:4" ht="22.5">
      <c r="A188" s="17" t="s">
        <v>88</v>
      </c>
      <c r="B188" s="18" t="s">
        <v>98</v>
      </c>
      <c r="C188" s="15"/>
      <c r="D188" s="16">
        <f>SUM(D189,D193,D195)</f>
        <v>16642.099999999999</v>
      </c>
    </row>
    <row r="189" spans="1:4" ht="22.5">
      <c r="A189" s="55" t="s">
        <v>425</v>
      </c>
      <c r="B189" s="20" t="s">
        <v>86</v>
      </c>
      <c r="C189" s="15"/>
      <c r="D189" s="16">
        <f>SUM(D190:D192)</f>
        <v>14311.9</v>
      </c>
    </row>
    <row r="190" spans="1:4" ht="33.75">
      <c r="A190" s="21" t="s">
        <v>71</v>
      </c>
      <c r="B190" s="18" t="s">
        <v>86</v>
      </c>
      <c r="C190" s="22">
        <v>100</v>
      </c>
      <c r="D190" s="16">
        <v>11694</v>
      </c>
    </row>
    <row r="191" spans="1:4" ht="22.5">
      <c r="A191" s="21" t="s">
        <v>116</v>
      </c>
      <c r="B191" s="18" t="s">
        <v>86</v>
      </c>
      <c r="C191" s="22">
        <v>200</v>
      </c>
      <c r="D191" s="16">
        <v>2571.3000000000002</v>
      </c>
    </row>
    <row r="192" spans="1:4">
      <c r="A192" s="21" t="s">
        <v>72</v>
      </c>
      <c r="B192" s="18" t="s">
        <v>86</v>
      </c>
      <c r="C192" s="22">
        <v>800</v>
      </c>
      <c r="D192" s="16">
        <v>46.6</v>
      </c>
    </row>
    <row r="193" spans="1:4" ht="22.5">
      <c r="A193" s="55" t="s">
        <v>427</v>
      </c>
      <c r="B193" s="20" t="s">
        <v>426</v>
      </c>
      <c r="C193" s="15"/>
      <c r="D193" s="16">
        <f>SUM(D194)</f>
        <v>1157.5</v>
      </c>
    </row>
    <row r="194" spans="1:4" ht="33.75">
      <c r="A194" s="21" t="s">
        <v>71</v>
      </c>
      <c r="B194" s="18" t="s">
        <v>426</v>
      </c>
      <c r="C194" s="22">
        <v>100</v>
      </c>
      <c r="D194" s="16">
        <v>1157.5</v>
      </c>
    </row>
    <row r="195" spans="1:4">
      <c r="A195" s="19" t="s">
        <v>197</v>
      </c>
      <c r="B195" s="20" t="s">
        <v>196</v>
      </c>
      <c r="C195" s="15"/>
      <c r="D195" s="16">
        <f>SUM(D196)</f>
        <v>1172.7</v>
      </c>
    </row>
    <row r="196" spans="1:4">
      <c r="A196" s="21" t="s">
        <v>76</v>
      </c>
      <c r="B196" s="18" t="s">
        <v>196</v>
      </c>
      <c r="C196" s="22">
        <v>300</v>
      </c>
      <c r="D196" s="16">
        <v>1172.7</v>
      </c>
    </row>
    <row r="197" spans="1:4" ht="22.5">
      <c r="A197" s="17" t="s">
        <v>89</v>
      </c>
      <c r="B197" s="18" t="s">
        <v>99</v>
      </c>
      <c r="C197" s="15"/>
      <c r="D197" s="16">
        <f>SUM(D198,D200,D202,D204,D207,D210,D212,D214,D216)</f>
        <v>839.7</v>
      </c>
    </row>
    <row r="198" spans="1:4" ht="36" customHeight="1">
      <c r="A198" s="28" t="s">
        <v>199</v>
      </c>
      <c r="B198" s="20" t="s">
        <v>198</v>
      </c>
      <c r="C198" s="15"/>
      <c r="D198" s="16">
        <f>SUM(D199)</f>
        <v>33.299999999999997</v>
      </c>
    </row>
    <row r="199" spans="1:4">
      <c r="A199" s="21" t="s">
        <v>76</v>
      </c>
      <c r="B199" s="18" t="s">
        <v>198</v>
      </c>
      <c r="C199" s="22">
        <v>300</v>
      </c>
      <c r="D199" s="16">
        <v>33.299999999999997</v>
      </c>
    </row>
    <row r="200" spans="1:4" ht="67.5" hidden="1">
      <c r="A200" s="19" t="s">
        <v>100</v>
      </c>
      <c r="B200" s="20" t="s">
        <v>101</v>
      </c>
      <c r="C200" s="15"/>
      <c r="D200" s="16">
        <f>SUM(D201)</f>
        <v>0</v>
      </c>
    </row>
    <row r="201" spans="1:4" ht="22.5" hidden="1">
      <c r="A201" s="21" t="s">
        <v>116</v>
      </c>
      <c r="B201" s="18" t="s">
        <v>101</v>
      </c>
      <c r="C201" s="22">
        <v>200</v>
      </c>
      <c r="D201" s="16">
        <v>0</v>
      </c>
    </row>
    <row r="202" spans="1:4" ht="22.5" hidden="1">
      <c r="A202" s="56" t="s">
        <v>102</v>
      </c>
      <c r="B202" s="20" t="s">
        <v>103</v>
      </c>
      <c r="C202" s="15"/>
      <c r="D202" s="16">
        <f>SUM(D203)</f>
        <v>0</v>
      </c>
    </row>
    <row r="203" spans="1:4" ht="33.75" hidden="1">
      <c r="A203" s="21" t="s">
        <v>71</v>
      </c>
      <c r="B203" s="18" t="s">
        <v>103</v>
      </c>
      <c r="C203" s="22">
        <v>100</v>
      </c>
      <c r="D203" s="16">
        <v>0</v>
      </c>
    </row>
    <row r="204" spans="1:4" ht="33.75">
      <c r="A204" s="28" t="s">
        <v>104</v>
      </c>
      <c r="B204" s="20" t="s">
        <v>105</v>
      </c>
      <c r="C204" s="15"/>
      <c r="D204" s="16">
        <f>SUM(D205:D206)</f>
        <v>304.7</v>
      </c>
    </row>
    <row r="205" spans="1:4" ht="33.75">
      <c r="A205" s="21" t="s">
        <v>71</v>
      </c>
      <c r="B205" s="18" t="s">
        <v>105</v>
      </c>
      <c r="C205" s="22">
        <v>100</v>
      </c>
      <c r="D205" s="32">
        <v>299.89999999999998</v>
      </c>
    </row>
    <row r="206" spans="1:4" ht="15" customHeight="1">
      <c r="A206" s="21" t="s">
        <v>116</v>
      </c>
      <c r="B206" s="18" t="s">
        <v>105</v>
      </c>
      <c r="C206" s="22">
        <v>200</v>
      </c>
      <c r="D206" s="25">
        <v>4.8</v>
      </c>
    </row>
    <row r="207" spans="1:4" ht="33.75" hidden="1">
      <c r="A207" s="19" t="s">
        <v>106</v>
      </c>
      <c r="B207" s="20" t="s">
        <v>107</v>
      </c>
      <c r="C207" s="15"/>
      <c r="D207" s="16">
        <f>SUM(D208:D209)</f>
        <v>0</v>
      </c>
    </row>
    <row r="208" spans="1:4" ht="33.75" hidden="1">
      <c r="A208" s="21" t="s">
        <v>71</v>
      </c>
      <c r="B208" s="18" t="s">
        <v>107</v>
      </c>
      <c r="C208" s="22">
        <v>100</v>
      </c>
      <c r="D208" s="16">
        <v>0</v>
      </c>
    </row>
    <row r="209" spans="1:4" ht="22.5" hidden="1">
      <c r="A209" s="21" t="s">
        <v>116</v>
      </c>
      <c r="B209" s="18" t="s">
        <v>107</v>
      </c>
      <c r="C209" s="22">
        <v>200</v>
      </c>
      <c r="D209" s="16">
        <v>0</v>
      </c>
    </row>
    <row r="210" spans="1:4" ht="33.75" hidden="1">
      <c r="A210" s="19" t="s">
        <v>108</v>
      </c>
      <c r="B210" s="20" t="s">
        <v>109</v>
      </c>
      <c r="C210" s="15"/>
      <c r="D210" s="16">
        <f>SUM(D211)</f>
        <v>0</v>
      </c>
    </row>
    <row r="211" spans="1:4" ht="22.5" hidden="1">
      <c r="A211" s="21" t="s">
        <v>116</v>
      </c>
      <c r="B211" s="18" t="s">
        <v>109</v>
      </c>
      <c r="C211" s="22">
        <v>200</v>
      </c>
      <c r="D211" s="16">
        <v>0</v>
      </c>
    </row>
    <row r="212" spans="1:4" ht="45" hidden="1">
      <c r="A212" s="23" t="s">
        <v>481</v>
      </c>
      <c r="B212" s="15" t="s">
        <v>480</v>
      </c>
      <c r="C212" s="34"/>
      <c r="D212" s="32">
        <f>SUM(D213)</f>
        <v>0</v>
      </c>
    </row>
    <row r="213" spans="1:4" ht="22.5" hidden="1">
      <c r="A213" s="21" t="s">
        <v>116</v>
      </c>
      <c r="B213" s="22" t="s">
        <v>480</v>
      </c>
      <c r="C213" s="34" t="s">
        <v>74</v>
      </c>
      <c r="D213" s="32">
        <v>0</v>
      </c>
    </row>
    <row r="214" spans="1:4" ht="22.5">
      <c r="A214" s="19" t="s">
        <v>90</v>
      </c>
      <c r="B214" s="20" t="s">
        <v>133</v>
      </c>
      <c r="C214" s="15"/>
      <c r="D214" s="16">
        <f>SUM(D215)</f>
        <v>481.6</v>
      </c>
    </row>
    <row r="215" spans="1:4">
      <c r="A215" s="21" t="s">
        <v>25</v>
      </c>
      <c r="B215" s="18" t="s">
        <v>133</v>
      </c>
      <c r="C215" s="22">
        <v>500</v>
      </c>
      <c r="D215" s="16">
        <v>481.6</v>
      </c>
    </row>
    <row r="216" spans="1:4" ht="21" customHeight="1">
      <c r="A216" s="57" t="s">
        <v>263</v>
      </c>
      <c r="B216" s="29" t="s">
        <v>264</v>
      </c>
      <c r="C216" s="30"/>
      <c r="D216" s="25">
        <f>SUM(D217)</f>
        <v>20.100000000000001</v>
      </c>
    </row>
    <row r="217" spans="1:4">
      <c r="A217" s="21" t="s">
        <v>80</v>
      </c>
      <c r="B217" s="30" t="s">
        <v>264</v>
      </c>
      <c r="C217" s="30" t="s">
        <v>74</v>
      </c>
      <c r="D217" s="25">
        <v>20.100000000000001</v>
      </c>
    </row>
    <row r="218" spans="1:4" hidden="1">
      <c r="A218" s="21" t="s">
        <v>335</v>
      </c>
      <c r="B218" s="15" t="s">
        <v>333</v>
      </c>
      <c r="C218" s="30"/>
      <c r="D218" s="25">
        <f>SUM(D219)</f>
        <v>0</v>
      </c>
    </row>
    <row r="219" spans="1:4" hidden="1">
      <c r="A219" s="23" t="s">
        <v>336</v>
      </c>
      <c r="B219" s="15" t="s">
        <v>334</v>
      </c>
      <c r="C219" s="30"/>
      <c r="D219" s="25">
        <f>SUM(D220)</f>
        <v>0</v>
      </c>
    </row>
    <row r="220" spans="1:4" ht="22.5" hidden="1">
      <c r="A220" s="21" t="s">
        <v>116</v>
      </c>
      <c r="B220" s="22" t="s">
        <v>334</v>
      </c>
      <c r="C220" s="30" t="s">
        <v>74</v>
      </c>
      <c r="D220" s="25"/>
    </row>
    <row r="221" spans="1:4" ht="22.5" hidden="1">
      <c r="A221" s="23" t="s">
        <v>447</v>
      </c>
      <c r="B221" s="29" t="s">
        <v>448</v>
      </c>
      <c r="C221" s="30"/>
      <c r="D221" s="25">
        <f>SUM(D222)</f>
        <v>0</v>
      </c>
    </row>
    <row r="222" spans="1:4" hidden="1">
      <c r="A222" s="57" t="s">
        <v>449</v>
      </c>
      <c r="B222" s="29" t="s">
        <v>450</v>
      </c>
      <c r="C222" s="30"/>
      <c r="D222" s="25">
        <f>SUM(D223)</f>
        <v>0</v>
      </c>
    </row>
    <row r="223" spans="1:4" hidden="1">
      <c r="A223" s="21" t="s">
        <v>72</v>
      </c>
      <c r="B223" s="30" t="s">
        <v>450</v>
      </c>
      <c r="C223" s="30" t="s">
        <v>75</v>
      </c>
      <c r="D223" s="25">
        <v>0</v>
      </c>
    </row>
    <row r="224" spans="1:4" ht="14.25" customHeight="1">
      <c r="A224" s="17" t="s">
        <v>508</v>
      </c>
      <c r="B224" s="18" t="s">
        <v>448</v>
      </c>
      <c r="C224" s="15"/>
      <c r="D224" s="16">
        <f>SUM(D225)</f>
        <v>2689</v>
      </c>
    </row>
    <row r="225" spans="1:4">
      <c r="A225" s="19" t="s">
        <v>449</v>
      </c>
      <c r="B225" s="20" t="s">
        <v>450</v>
      </c>
      <c r="C225" s="15"/>
      <c r="D225" s="16">
        <f>D226</f>
        <v>2689</v>
      </c>
    </row>
    <row r="226" spans="1:4">
      <c r="A226" s="21" t="s">
        <v>72</v>
      </c>
      <c r="B226" s="20" t="s">
        <v>450</v>
      </c>
      <c r="C226" s="22">
        <v>800</v>
      </c>
      <c r="D226" s="16">
        <v>2689</v>
      </c>
    </row>
    <row r="227" spans="1:4" ht="22.5">
      <c r="A227" s="13" t="s">
        <v>117</v>
      </c>
      <c r="B227" s="14" t="s">
        <v>121</v>
      </c>
      <c r="C227" s="15"/>
      <c r="D227" s="16">
        <f>SUM(D228)</f>
        <v>1375</v>
      </c>
    </row>
    <row r="228" spans="1:4" ht="15" customHeight="1">
      <c r="A228" s="17" t="s">
        <v>118</v>
      </c>
      <c r="B228" s="18" t="s">
        <v>120</v>
      </c>
      <c r="C228" s="15"/>
      <c r="D228" s="16">
        <f>SUM(D229)</f>
        <v>1375</v>
      </c>
    </row>
    <row r="229" spans="1:4">
      <c r="A229" s="19" t="s">
        <v>119</v>
      </c>
      <c r="B229" s="20" t="s">
        <v>122</v>
      </c>
      <c r="C229" s="15"/>
      <c r="D229" s="16">
        <f>SUM(D230:D231)</f>
        <v>1375</v>
      </c>
    </row>
    <row r="230" spans="1:4" ht="33.75">
      <c r="A230" s="21" t="s">
        <v>71</v>
      </c>
      <c r="B230" s="18" t="s">
        <v>122</v>
      </c>
      <c r="C230" s="22">
        <v>100</v>
      </c>
      <c r="D230" s="16">
        <v>1371.3</v>
      </c>
    </row>
    <row r="231" spans="1:4" ht="22.5">
      <c r="A231" s="21" t="s">
        <v>116</v>
      </c>
      <c r="B231" s="29" t="s">
        <v>122</v>
      </c>
      <c r="C231" s="30" t="s">
        <v>74</v>
      </c>
      <c r="D231" s="25">
        <v>3.7</v>
      </c>
    </row>
    <row r="232" spans="1:4" ht="22.5">
      <c r="A232" s="13" t="s">
        <v>110</v>
      </c>
      <c r="B232" s="14" t="s">
        <v>115</v>
      </c>
      <c r="C232" s="15"/>
      <c r="D232" s="16">
        <f>SUM(D233)</f>
        <v>1907</v>
      </c>
    </row>
    <row r="233" spans="1:4" ht="29.25" customHeight="1">
      <c r="A233" s="17" t="s">
        <v>111</v>
      </c>
      <c r="B233" s="18" t="s">
        <v>113</v>
      </c>
      <c r="C233" s="15"/>
      <c r="D233" s="16">
        <f>SUM(D234,D236,D238)</f>
        <v>1907</v>
      </c>
    </row>
    <row r="234" spans="1:4" ht="45" hidden="1">
      <c r="A234" s="28" t="s">
        <v>112</v>
      </c>
      <c r="B234" s="20" t="s">
        <v>114</v>
      </c>
      <c r="C234" s="15"/>
      <c r="D234" s="16">
        <f>SUM(D235)</f>
        <v>0</v>
      </c>
    </row>
    <row r="235" spans="1:4" ht="22.5" hidden="1">
      <c r="A235" s="21" t="s">
        <v>116</v>
      </c>
      <c r="B235" s="18" t="s">
        <v>114</v>
      </c>
      <c r="C235" s="22">
        <v>200</v>
      </c>
      <c r="D235" s="16">
        <v>0</v>
      </c>
    </row>
    <row r="236" spans="1:4" hidden="1">
      <c r="A236" s="19" t="s">
        <v>216</v>
      </c>
      <c r="B236" s="20" t="s">
        <v>217</v>
      </c>
      <c r="C236" s="15"/>
      <c r="D236" s="16">
        <f>SUM(D237)</f>
        <v>0</v>
      </c>
    </row>
    <row r="237" spans="1:4" hidden="1">
      <c r="A237" s="21" t="s">
        <v>82</v>
      </c>
      <c r="B237" s="18" t="s">
        <v>217</v>
      </c>
      <c r="C237" s="22">
        <v>700</v>
      </c>
      <c r="D237" s="16">
        <v>0</v>
      </c>
    </row>
    <row r="238" spans="1:4" ht="22.5">
      <c r="A238" s="27" t="s">
        <v>304</v>
      </c>
      <c r="B238" s="20" t="s">
        <v>218</v>
      </c>
      <c r="C238" s="15"/>
      <c r="D238" s="16">
        <f>SUM(D239)</f>
        <v>1907</v>
      </c>
    </row>
    <row r="239" spans="1:4">
      <c r="A239" s="21" t="s">
        <v>25</v>
      </c>
      <c r="B239" s="18" t="s">
        <v>218</v>
      </c>
      <c r="C239" s="22">
        <v>500</v>
      </c>
      <c r="D239" s="16">
        <v>1907</v>
      </c>
    </row>
    <row r="240" spans="1:4" ht="33.75">
      <c r="A240" s="13" t="s">
        <v>491</v>
      </c>
      <c r="B240" s="14" t="s">
        <v>128</v>
      </c>
      <c r="C240" s="15"/>
      <c r="D240" s="16">
        <f>SUM(D241)</f>
        <v>166.5</v>
      </c>
    </row>
    <row r="241" spans="1:4" ht="22.5">
      <c r="A241" s="17" t="s">
        <v>492</v>
      </c>
      <c r="B241" s="18" t="s">
        <v>129</v>
      </c>
      <c r="C241" s="15"/>
      <c r="D241" s="16">
        <f>SUM(D242,D244,D246)</f>
        <v>166.5</v>
      </c>
    </row>
    <row r="242" spans="1:4" ht="22.5">
      <c r="A242" s="19" t="s">
        <v>125</v>
      </c>
      <c r="B242" s="20" t="s">
        <v>130</v>
      </c>
      <c r="C242" s="15"/>
      <c r="D242" s="16">
        <f>SUM(D243)</f>
        <v>16</v>
      </c>
    </row>
    <row r="243" spans="1:4" ht="22.5">
      <c r="A243" s="21" t="s">
        <v>116</v>
      </c>
      <c r="B243" s="18" t="s">
        <v>130</v>
      </c>
      <c r="C243" s="22">
        <v>200</v>
      </c>
      <c r="D243" s="16">
        <v>16</v>
      </c>
    </row>
    <row r="244" spans="1:4" ht="33.75">
      <c r="A244" s="19" t="s">
        <v>126</v>
      </c>
      <c r="B244" s="20" t="s">
        <v>131</v>
      </c>
      <c r="C244" s="15"/>
      <c r="D244" s="16">
        <f>SUM(D245)</f>
        <v>140</v>
      </c>
    </row>
    <row r="245" spans="1:4" ht="22.5">
      <c r="A245" s="21" t="s">
        <v>116</v>
      </c>
      <c r="B245" s="18" t="s">
        <v>131</v>
      </c>
      <c r="C245" s="22">
        <v>200</v>
      </c>
      <c r="D245" s="16">
        <v>140</v>
      </c>
    </row>
    <row r="246" spans="1:4">
      <c r="A246" s="19" t="s">
        <v>127</v>
      </c>
      <c r="B246" s="20" t="s">
        <v>132</v>
      </c>
      <c r="C246" s="15"/>
      <c r="D246" s="16">
        <f>SUM(D247:D248)</f>
        <v>10.5</v>
      </c>
    </row>
    <row r="247" spans="1:4" ht="13.5" customHeight="1">
      <c r="A247" s="21" t="s">
        <v>116</v>
      </c>
      <c r="B247" s="18" t="s">
        <v>132</v>
      </c>
      <c r="C247" s="22">
        <v>200</v>
      </c>
      <c r="D247" s="16">
        <v>10.5</v>
      </c>
    </row>
    <row r="248" spans="1:4" ht="22.5" hidden="1">
      <c r="A248" s="21" t="s">
        <v>116</v>
      </c>
      <c r="B248" s="18" t="s">
        <v>132</v>
      </c>
      <c r="C248" s="22">
        <v>800</v>
      </c>
      <c r="D248" s="16"/>
    </row>
    <row r="249" spans="1:4" ht="31.5">
      <c r="A249" s="51" t="s">
        <v>493</v>
      </c>
      <c r="B249" s="36" t="s">
        <v>185</v>
      </c>
      <c r="C249" s="37"/>
      <c r="D249" s="38">
        <f>SUM(D250)</f>
        <v>4745.1000000000004</v>
      </c>
    </row>
    <row r="250" spans="1:4" ht="22.5">
      <c r="A250" s="13" t="s">
        <v>182</v>
      </c>
      <c r="B250" s="14" t="s">
        <v>186</v>
      </c>
      <c r="C250" s="15"/>
      <c r="D250" s="16">
        <f>SUM(D256,D265,D277,D251,D280)</f>
        <v>4745.1000000000004</v>
      </c>
    </row>
    <row r="251" spans="1:4">
      <c r="A251" s="27" t="s">
        <v>400</v>
      </c>
      <c r="B251" s="58" t="s">
        <v>401</v>
      </c>
      <c r="C251" s="58"/>
      <c r="D251" s="32">
        <f>SUM(D252,D254)</f>
        <v>2967.4</v>
      </c>
    </row>
    <row r="252" spans="1:4" ht="37.5" customHeight="1">
      <c r="A252" s="27" t="s">
        <v>402</v>
      </c>
      <c r="B252" s="58" t="s">
        <v>405</v>
      </c>
      <c r="C252" s="58"/>
      <c r="D252" s="32">
        <f t="shared" ref="D252" si="2">SUM(D253)</f>
        <v>983.6</v>
      </c>
    </row>
    <row r="253" spans="1:4" ht="25.5" customHeight="1">
      <c r="A253" s="21" t="s">
        <v>406</v>
      </c>
      <c r="B253" s="59" t="s">
        <v>405</v>
      </c>
      <c r="C253" s="26" t="s">
        <v>298</v>
      </c>
      <c r="D253" s="25">
        <v>983.6</v>
      </c>
    </row>
    <row r="254" spans="1:4" ht="15.75" customHeight="1">
      <c r="A254" s="27" t="s">
        <v>430</v>
      </c>
      <c r="B254" s="58" t="s">
        <v>403</v>
      </c>
      <c r="C254" s="58"/>
      <c r="D254" s="32">
        <f t="shared" ref="D254" si="3">SUM(D255)</f>
        <v>1983.8</v>
      </c>
    </row>
    <row r="255" spans="1:4">
      <c r="A255" s="21" t="s">
        <v>76</v>
      </c>
      <c r="B255" s="59" t="s">
        <v>403</v>
      </c>
      <c r="C255" s="26" t="s">
        <v>77</v>
      </c>
      <c r="D255" s="25">
        <v>1983.8</v>
      </c>
    </row>
    <row r="256" spans="1:4" ht="22.5">
      <c r="A256" s="17" t="s">
        <v>202</v>
      </c>
      <c r="B256" s="18" t="s">
        <v>204</v>
      </c>
      <c r="C256" s="15"/>
      <c r="D256" s="16">
        <f>SUM(D257,D263,D259,D261)</f>
        <v>716</v>
      </c>
    </row>
    <row r="257" spans="1:4" ht="33.75">
      <c r="A257" s="19" t="s">
        <v>203</v>
      </c>
      <c r="B257" s="20" t="s">
        <v>205</v>
      </c>
      <c r="C257" s="15"/>
      <c r="D257" s="16">
        <f>SUM(D258)</f>
        <v>500</v>
      </c>
    </row>
    <row r="258" spans="1:4" ht="22.5">
      <c r="A258" s="21" t="s">
        <v>81</v>
      </c>
      <c r="B258" s="18" t="s">
        <v>205</v>
      </c>
      <c r="C258" s="22">
        <v>600</v>
      </c>
      <c r="D258" s="16">
        <v>500</v>
      </c>
    </row>
    <row r="259" spans="1:4" ht="45">
      <c r="A259" s="23" t="s">
        <v>270</v>
      </c>
      <c r="B259" s="58" t="s">
        <v>271</v>
      </c>
      <c r="C259" s="26"/>
      <c r="D259" s="32">
        <f>SUM(D260)</f>
        <v>171</v>
      </c>
    </row>
    <row r="260" spans="1:4">
      <c r="A260" s="21" t="s">
        <v>76</v>
      </c>
      <c r="B260" s="59" t="s">
        <v>271</v>
      </c>
      <c r="C260" s="26" t="s">
        <v>77</v>
      </c>
      <c r="D260" s="32">
        <v>171</v>
      </c>
    </row>
    <row r="261" spans="1:4" ht="56.25">
      <c r="A261" s="23" t="s">
        <v>283</v>
      </c>
      <c r="B261" s="58" t="s">
        <v>284</v>
      </c>
      <c r="C261" s="26"/>
      <c r="D261" s="32">
        <f>SUM(D262)</f>
        <v>15</v>
      </c>
    </row>
    <row r="262" spans="1:4">
      <c r="A262" s="21" t="s">
        <v>76</v>
      </c>
      <c r="B262" s="59" t="s">
        <v>284</v>
      </c>
      <c r="C262" s="26" t="s">
        <v>77</v>
      </c>
      <c r="D262" s="32">
        <v>15</v>
      </c>
    </row>
    <row r="263" spans="1:4" ht="45">
      <c r="A263" s="27" t="s">
        <v>256</v>
      </c>
      <c r="B263" s="24" t="s">
        <v>250</v>
      </c>
      <c r="C263" s="24"/>
      <c r="D263" s="25">
        <f>SUM(D264)</f>
        <v>30</v>
      </c>
    </row>
    <row r="264" spans="1:4" ht="22.5">
      <c r="A264" s="21" t="s">
        <v>81</v>
      </c>
      <c r="B264" s="26" t="s">
        <v>250</v>
      </c>
      <c r="C264" s="26" t="s">
        <v>78</v>
      </c>
      <c r="D264" s="25">
        <v>30</v>
      </c>
    </row>
    <row r="265" spans="1:4" ht="22.5">
      <c r="A265" s="17" t="s">
        <v>183</v>
      </c>
      <c r="B265" s="18" t="s">
        <v>187</v>
      </c>
      <c r="C265" s="15"/>
      <c r="D265" s="16">
        <f>SUM(D268,D270,D266,D272,D275)</f>
        <v>963.80000000000007</v>
      </c>
    </row>
    <row r="266" spans="1:4" ht="22.5">
      <c r="A266" s="19" t="s">
        <v>221</v>
      </c>
      <c r="B266" s="20" t="s">
        <v>220</v>
      </c>
      <c r="C266" s="15"/>
      <c r="D266" s="16">
        <f>SUM(D267:D267)</f>
        <v>150</v>
      </c>
    </row>
    <row r="267" spans="1:4" ht="22.5">
      <c r="A267" s="21" t="s">
        <v>81</v>
      </c>
      <c r="B267" s="18" t="s">
        <v>220</v>
      </c>
      <c r="C267" s="22">
        <v>600</v>
      </c>
      <c r="D267" s="16">
        <v>150</v>
      </c>
    </row>
    <row r="268" spans="1:4" ht="37.5" customHeight="1">
      <c r="A268" s="19" t="s">
        <v>200</v>
      </c>
      <c r="B268" s="20" t="s">
        <v>201</v>
      </c>
      <c r="C268" s="15"/>
      <c r="D268" s="16">
        <f>SUM(D269)</f>
        <v>144.80000000000001</v>
      </c>
    </row>
    <row r="269" spans="1:4" ht="22.5">
      <c r="A269" s="21" t="s">
        <v>81</v>
      </c>
      <c r="B269" s="18" t="s">
        <v>201</v>
      </c>
      <c r="C269" s="22">
        <v>600</v>
      </c>
      <c r="D269" s="16">
        <v>144.80000000000001</v>
      </c>
    </row>
    <row r="270" spans="1:4" ht="22.5">
      <c r="A270" s="19" t="s">
        <v>184</v>
      </c>
      <c r="B270" s="20" t="s">
        <v>188</v>
      </c>
      <c r="C270" s="15"/>
      <c r="D270" s="16">
        <f>SUM(D271)</f>
        <v>333.6</v>
      </c>
    </row>
    <row r="271" spans="1:4" ht="22.5">
      <c r="A271" s="21" t="s">
        <v>81</v>
      </c>
      <c r="B271" s="18" t="s">
        <v>188</v>
      </c>
      <c r="C271" s="22">
        <v>600</v>
      </c>
      <c r="D271" s="16">
        <v>333.6</v>
      </c>
    </row>
    <row r="272" spans="1:4" ht="67.5" customHeight="1">
      <c r="A272" s="23" t="s">
        <v>303</v>
      </c>
      <c r="B272" s="33" t="s">
        <v>267</v>
      </c>
      <c r="C272" s="34"/>
      <c r="D272" s="32">
        <f>SUM(D273:D274)</f>
        <v>57</v>
      </c>
    </row>
    <row r="273" spans="1:4">
      <c r="A273" s="21" t="s">
        <v>25</v>
      </c>
      <c r="B273" s="34" t="s">
        <v>267</v>
      </c>
      <c r="C273" s="34" t="s">
        <v>79</v>
      </c>
      <c r="D273" s="32">
        <v>19</v>
      </c>
    </row>
    <row r="274" spans="1:4" ht="22.5">
      <c r="A274" s="21" t="s">
        <v>81</v>
      </c>
      <c r="B274" s="34" t="s">
        <v>267</v>
      </c>
      <c r="C274" s="34" t="s">
        <v>78</v>
      </c>
      <c r="D274" s="32">
        <v>38</v>
      </c>
    </row>
    <row r="275" spans="1:4" ht="33.75">
      <c r="A275" s="23" t="s">
        <v>482</v>
      </c>
      <c r="B275" s="33" t="s">
        <v>483</v>
      </c>
      <c r="C275" s="33" t="s">
        <v>484</v>
      </c>
      <c r="D275" s="32">
        <f>SUM(D276)</f>
        <v>278.39999999999998</v>
      </c>
    </row>
    <row r="276" spans="1:4">
      <c r="A276" s="21" t="s">
        <v>25</v>
      </c>
      <c r="B276" s="34" t="s">
        <v>483</v>
      </c>
      <c r="C276" s="34" t="s">
        <v>79</v>
      </c>
      <c r="D276" s="32">
        <v>278.39999999999998</v>
      </c>
    </row>
    <row r="277" spans="1:4" ht="22.5">
      <c r="A277" s="27" t="s">
        <v>413</v>
      </c>
      <c r="B277" s="58" t="s">
        <v>265</v>
      </c>
      <c r="C277" s="26"/>
      <c r="D277" s="32">
        <f>SUM(D278)</f>
        <v>12</v>
      </c>
    </row>
    <row r="278" spans="1:4">
      <c r="A278" s="23" t="s">
        <v>414</v>
      </c>
      <c r="B278" s="58" t="s">
        <v>266</v>
      </c>
      <c r="C278" s="26"/>
      <c r="D278" s="32">
        <f>SUM(D279)</f>
        <v>12</v>
      </c>
    </row>
    <row r="279" spans="1:4" ht="22.5">
      <c r="A279" s="21" t="s">
        <v>116</v>
      </c>
      <c r="B279" s="59" t="s">
        <v>266</v>
      </c>
      <c r="C279" s="26" t="s">
        <v>74</v>
      </c>
      <c r="D279" s="32">
        <v>12</v>
      </c>
    </row>
    <row r="280" spans="1:4" ht="33.75">
      <c r="A280" s="23" t="s">
        <v>475</v>
      </c>
      <c r="B280" s="24" t="s">
        <v>460</v>
      </c>
      <c r="C280" s="26"/>
      <c r="D280" s="25">
        <f>SUM(D281,D283)</f>
        <v>85.899999999999991</v>
      </c>
    </row>
    <row r="281" spans="1:4" ht="22.5">
      <c r="A281" s="23" t="s">
        <v>462</v>
      </c>
      <c r="B281" s="24" t="s">
        <v>461</v>
      </c>
      <c r="C281" s="26"/>
      <c r="D281" s="25">
        <f>SUM(D282)</f>
        <v>77.3</v>
      </c>
    </row>
    <row r="282" spans="1:4" ht="22.5">
      <c r="A282" s="21" t="s">
        <v>116</v>
      </c>
      <c r="B282" s="26" t="s">
        <v>461</v>
      </c>
      <c r="C282" s="26" t="s">
        <v>74</v>
      </c>
      <c r="D282" s="25">
        <v>77.3</v>
      </c>
    </row>
    <row r="283" spans="1:4" ht="22.5">
      <c r="A283" s="23" t="s">
        <v>477</v>
      </c>
      <c r="B283" s="24" t="s">
        <v>476</v>
      </c>
      <c r="C283" s="26"/>
      <c r="D283" s="25">
        <f>SUM(D284)</f>
        <v>8.6</v>
      </c>
    </row>
    <row r="284" spans="1:4" ht="22.5">
      <c r="A284" s="21" t="s">
        <v>116</v>
      </c>
      <c r="B284" s="26" t="s">
        <v>476</v>
      </c>
      <c r="C284" s="26" t="s">
        <v>74</v>
      </c>
      <c r="D284" s="25">
        <v>8.6</v>
      </c>
    </row>
    <row r="285" spans="1:4" ht="45" customHeight="1">
      <c r="A285" s="51" t="s">
        <v>349</v>
      </c>
      <c r="B285" s="36" t="s">
        <v>209</v>
      </c>
      <c r="C285" s="37"/>
      <c r="D285" s="38">
        <f>SUM(D286)</f>
        <v>186.10000000000002</v>
      </c>
    </row>
    <row r="286" spans="1:4" ht="33.75">
      <c r="A286" s="13" t="s">
        <v>206</v>
      </c>
      <c r="B286" s="14" t="s">
        <v>210</v>
      </c>
      <c r="C286" s="15"/>
      <c r="D286" s="16">
        <f>SUM(D287)</f>
        <v>186.10000000000002</v>
      </c>
    </row>
    <row r="287" spans="1:4" ht="23.25" customHeight="1">
      <c r="A287" s="60" t="s">
        <v>207</v>
      </c>
      <c r="B287" s="18" t="s">
        <v>211</v>
      </c>
      <c r="C287" s="15"/>
      <c r="D287" s="16">
        <f>SUM(D288,D291,D294)</f>
        <v>186.10000000000002</v>
      </c>
    </row>
    <row r="288" spans="1:4">
      <c r="A288" s="56" t="s">
        <v>208</v>
      </c>
      <c r="B288" s="20" t="s">
        <v>212</v>
      </c>
      <c r="C288" s="15"/>
      <c r="D288" s="16">
        <f>SUM(D289:D290)</f>
        <v>186.10000000000002</v>
      </c>
    </row>
    <row r="289" spans="1:4" ht="33.75">
      <c r="A289" s="21" t="s">
        <v>71</v>
      </c>
      <c r="B289" s="18" t="s">
        <v>212</v>
      </c>
      <c r="C289" s="22">
        <v>100</v>
      </c>
      <c r="D289" s="32">
        <v>91.2</v>
      </c>
    </row>
    <row r="290" spans="1:4" ht="22.5">
      <c r="A290" s="21" t="s">
        <v>116</v>
      </c>
      <c r="B290" s="18" t="s">
        <v>212</v>
      </c>
      <c r="C290" s="22">
        <v>200</v>
      </c>
      <c r="D290" s="32">
        <v>94.9</v>
      </c>
    </row>
    <row r="291" spans="1:4" ht="22.5" hidden="1">
      <c r="A291" s="56" t="s">
        <v>213</v>
      </c>
      <c r="B291" s="20" t="s">
        <v>214</v>
      </c>
      <c r="C291" s="15"/>
      <c r="D291" s="16">
        <f>SUM(D292:D293)</f>
        <v>0</v>
      </c>
    </row>
    <row r="292" spans="1:4" ht="33.75" hidden="1">
      <c r="A292" s="21" t="s">
        <v>71</v>
      </c>
      <c r="B292" s="18" t="s">
        <v>214</v>
      </c>
      <c r="C292" s="22">
        <v>100</v>
      </c>
      <c r="D292" s="16">
        <v>0</v>
      </c>
    </row>
    <row r="293" spans="1:4" ht="22.5" hidden="1">
      <c r="A293" s="21" t="s">
        <v>116</v>
      </c>
      <c r="B293" s="18" t="s">
        <v>214</v>
      </c>
      <c r="C293" s="22">
        <v>200</v>
      </c>
      <c r="D293" s="16">
        <v>0</v>
      </c>
    </row>
    <row r="294" spans="1:4" ht="33.75" hidden="1">
      <c r="A294" s="56" t="s">
        <v>215</v>
      </c>
      <c r="B294" s="20" t="s">
        <v>287</v>
      </c>
      <c r="C294" s="15"/>
      <c r="D294" s="16">
        <f>SUM(D295)</f>
        <v>0</v>
      </c>
    </row>
    <row r="295" spans="1:4" ht="22.5" hidden="1">
      <c r="A295" s="21" t="s">
        <v>116</v>
      </c>
      <c r="B295" s="18" t="s">
        <v>287</v>
      </c>
      <c r="C295" s="22">
        <v>200</v>
      </c>
      <c r="D295" s="16">
        <v>0</v>
      </c>
    </row>
    <row r="296" spans="1:4" ht="31.5">
      <c r="A296" s="52" t="s">
        <v>453</v>
      </c>
      <c r="B296" s="54" t="s">
        <v>455</v>
      </c>
      <c r="C296" s="26"/>
      <c r="D296" s="61">
        <f>SUM(D297)</f>
        <v>1984.1</v>
      </c>
    </row>
    <row r="297" spans="1:4" ht="22.5">
      <c r="A297" s="49" t="s">
        <v>452</v>
      </c>
      <c r="B297" s="31" t="s">
        <v>456</v>
      </c>
      <c r="C297" s="26"/>
      <c r="D297" s="39">
        <f>SUM(D298)</f>
        <v>1984.1</v>
      </c>
    </row>
    <row r="298" spans="1:4">
      <c r="A298" s="27" t="s">
        <v>378</v>
      </c>
      <c r="B298" s="24" t="s">
        <v>457</v>
      </c>
      <c r="C298" s="26"/>
      <c r="D298" s="39">
        <f>SUM(D299)</f>
        <v>1984.1</v>
      </c>
    </row>
    <row r="299" spans="1:4" ht="12" customHeight="1">
      <c r="A299" s="23" t="s">
        <v>454</v>
      </c>
      <c r="B299" s="24" t="s">
        <v>458</v>
      </c>
      <c r="C299" s="26"/>
      <c r="D299" s="39">
        <f>SUM(D300)</f>
        <v>1984.1</v>
      </c>
    </row>
    <row r="300" spans="1:4" ht="15" customHeight="1">
      <c r="A300" s="21" t="s">
        <v>116</v>
      </c>
      <c r="B300" s="26" t="s">
        <v>458</v>
      </c>
      <c r="C300" s="26" t="s">
        <v>74</v>
      </c>
      <c r="D300" s="39">
        <v>1984.1</v>
      </c>
    </row>
    <row r="301" spans="1:4">
      <c r="A301" s="62" t="s">
        <v>230</v>
      </c>
      <c r="B301" s="36" t="s">
        <v>229</v>
      </c>
      <c r="C301" s="22"/>
      <c r="D301" s="38">
        <f>SUM(D302)</f>
        <v>3023.5999999999995</v>
      </c>
    </row>
    <row r="302" spans="1:4" ht="21">
      <c r="A302" s="62" t="s">
        <v>394</v>
      </c>
      <c r="B302" s="20" t="s">
        <v>91</v>
      </c>
      <c r="C302" s="22"/>
      <c r="D302" s="16">
        <f>SUM(D303,D305,D309,D313,D316,D322,D311)</f>
        <v>3023.5999999999995</v>
      </c>
    </row>
    <row r="303" spans="1:4">
      <c r="A303" s="19" t="s">
        <v>424</v>
      </c>
      <c r="B303" s="20" t="s">
        <v>423</v>
      </c>
      <c r="C303" s="15"/>
      <c r="D303" s="16">
        <f>SUM(D304)</f>
        <v>1000</v>
      </c>
    </row>
    <row r="304" spans="1:4">
      <c r="A304" s="21" t="s">
        <v>72</v>
      </c>
      <c r="B304" s="18" t="s">
        <v>423</v>
      </c>
      <c r="C304" s="22">
        <v>800</v>
      </c>
      <c r="D304" s="16">
        <v>1000</v>
      </c>
    </row>
    <row r="305" spans="1:4">
      <c r="A305" s="19" t="s">
        <v>92</v>
      </c>
      <c r="B305" s="20" t="s">
        <v>93</v>
      </c>
      <c r="C305" s="15"/>
      <c r="D305" s="16">
        <f>SUM(D306:D308)</f>
        <v>25.7</v>
      </c>
    </row>
    <row r="306" spans="1:4" ht="15" customHeight="1">
      <c r="A306" s="21" t="s">
        <v>116</v>
      </c>
      <c r="B306" s="18" t="s">
        <v>93</v>
      </c>
      <c r="C306" s="15">
        <v>200</v>
      </c>
      <c r="D306" s="16">
        <v>13</v>
      </c>
    </row>
    <row r="307" spans="1:4">
      <c r="A307" s="21" t="s">
        <v>76</v>
      </c>
      <c r="B307" s="18" t="s">
        <v>93</v>
      </c>
      <c r="C307" s="15">
        <v>300</v>
      </c>
      <c r="D307" s="16">
        <v>2.7</v>
      </c>
    </row>
    <row r="308" spans="1:4" ht="22.5">
      <c r="A308" s="21" t="s">
        <v>81</v>
      </c>
      <c r="B308" s="18" t="s">
        <v>93</v>
      </c>
      <c r="C308" s="22">
        <v>600</v>
      </c>
      <c r="D308" s="16">
        <v>10</v>
      </c>
    </row>
    <row r="309" spans="1:4" ht="22.5">
      <c r="A309" s="19" t="s">
        <v>94</v>
      </c>
      <c r="B309" s="20" t="s">
        <v>95</v>
      </c>
      <c r="C309" s="15"/>
      <c r="D309" s="16">
        <f>SUM(D310)</f>
        <v>0</v>
      </c>
    </row>
    <row r="310" spans="1:4">
      <c r="A310" s="21" t="s">
        <v>72</v>
      </c>
      <c r="B310" s="18" t="s">
        <v>95</v>
      </c>
      <c r="C310" s="22">
        <v>800</v>
      </c>
      <c r="D310" s="16">
        <v>0</v>
      </c>
    </row>
    <row r="311" spans="1:4" ht="12.75" customHeight="1">
      <c r="A311" s="63" t="s">
        <v>478</v>
      </c>
      <c r="B311" s="58" t="s">
        <v>479</v>
      </c>
      <c r="C311" s="58"/>
      <c r="D311" s="32">
        <f>SUM(D312)</f>
        <v>2</v>
      </c>
    </row>
    <row r="312" spans="1:4">
      <c r="A312" s="21" t="s">
        <v>72</v>
      </c>
      <c r="B312" s="59" t="s">
        <v>479</v>
      </c>
      <c r="C312" s="30" t="s">
        <v>75</v>
      </c>
      <c r="D312" s="32">
        <v>2</v>
      </c>
    </row>
    <row r="313" spans="1:4">
      <c r="A313" s="51" t="s">
        <v>84</v>
      </c>
      <c r="B313" s="36" t="s">
        <v>222</v>
      </c>
      <c r="C313" s="37"/>
      <c r="D313" s="38">
        <f>SUM(D314)</f>
        <v>1141.5</v>
      </c>
    </row>
    <row r="314" spans="1:4" ht="22.5">
      <c r="A314" s="55" t="s">
        <v>425</v>
      </c>
      <c r="B314" s="20" t="s">
        <v>223</v>
      </c>
      <c r="C314" s="15"/>
      <c r="D314" s="16">
        <f>SUM(D315)</f>
        <v>1141.5</v>
      </c>
    </row>
    <row r="315" spans="1:4" ht="33.75">
      <c r="A315" s="21" t="s">
        <v>71</v>
      </c>
      <c r="B315" s="18" t="s">
        <v>223</v>
      </c>
      <c r="C315" s="22">
        <v>100</v>
      </c>
      <c r="D315" s="16">
        <v>1141.5</v>
      </c>
    </row>
    <row r="316" spans="1:4">
      <c r="A316" s="64" t="s">
        <v>247</v>
      </c>
      <c r="B316" s="54" t="s">
        <v>245</v>
      </c>
      <c r="C316" s="65"/>
      <c r="D316" s="66">
        <f>SUM(D317,D320)</f>
        <v>473.70000000000005</v>
      </c>
    </row>
    <row r="317" spans="1:4" ht="22.5">
      <c r="A317" s="55" t="s">
        <v>425</v>
      </c>
      <c r="B317" s="24" t="s">
        <v>246</v>
      </c>
      <c r="C317" s="29"/>
      <c r="D317" s="32">
        <f>SUM(D318:D319)</f>
        <v>426.6</v>
      </c>
    </row>
    <row r="318" spans="1:4" ht="33.75">
      <c r="A318" s="21" t="s">
        <v>71</v>
      </c>
      <c r="B318" s="26" t="s">
        <v>246</v>
      </c>
      <c r="C318" s="30" t="s">
        <v>73</v>
      </c>
      <c r="D318" s="32">
        <v>422.8</v>
      </c>
    </row>
    <row r="319" spans="1:4" ht="22.5">
      <c r="A319" s="21" t="s">
        <v>116</v>
      </c>
      <c r="B319" s="26" t="s">
        <v>246</v>
      </c>
      <c r="C319" s="30" t="s">
        <v>74</v>
      </c>
      <c r="D319" s="32">
        <v>3.8</v>
      </c>
    </row>
    <row r="320" spans="1:4" ht="22.5">
      <c r="A320" s="55" t="s">
        <v>427</v>
      </c>
      <c r="B320" s="24" t="s">
        <v>428</v>
      </c>
      <c r="C320" s="29"/>
      <c r="D320" s="32">
        <f>SUM(D321)</f>
        <v>47.1</v>
      </c>
    </row>
    <row r="321" spans="1:4" ht="33.75">
      <c r="A321" s="21" t="s">
        <v>71</v>
      </c>
      <c r="B321" s="26" t="s">
        <v>428</v>
      </c>
      <c r="C321" s="30" t="s">
        <v>73</v>
      </c>
      <c r="D321" s="32">
        <v>47.1</v>
      </c>
    </row>
    <row r="322" spans="1:4">
      <c r="A322" s="51" t="s">
        <v>85</v>
      </c>
      <c r="B322" s="36" t="s">
        <v>224</v>
      </c>
      <c r="C322" s="37"/>
      <c r="D322" s="38">
        <f>SUM(D323,D326)</f>
        <v>380.7</v>
      </c>
    </row>
    <row r="323" spans="1:4" ht="22.5">
      <c r="A323" s="55" t="s">
        <v>425</v>
      </c>
      <c r="B323" s="20" t="s">
        <v>225</v>
      </c>
      <c r="C323" s="15"/>
      <c r="D323" s="16">
        <f>SUM(D324:D325)</f>
        <v>348.2</v>
      </c>
    </row>
    <row r="324" spans="1:4" ht="33.75">
      <c r="A324" s="21" t="s">
        <v>71</v>
      </c>
      <c r="B324" s="18" t="s">
        <v>225</v>
      </c>
      <c r="C324" s="22">
        <v>100</v>
      </c>
      <c r="D324" s="32">
        <v>328.8</v>
      </c>
    </row>
    <row r="325" spans="1:4" ht="22.5">
      <c r="A325" s="21" t="s">
        <v>116</v>
      </c>
      <c r="B325" s="18" t="s">
        <v>225</v>
      </c>
      <c r="C325" s="22">
        <v>200</v>
      </c>
      <c r="D325" s="32">
        <v>19.399999999999999</v>
      </c>
    </row>
    <row r="326" spans="1:4" ht="22.5">
      <c r="A326" s="55" t="s">
        <v>427</v>
      </c>
      <c r="B326" s="20" t="s">
        <v>429</v>
      </c>
      <c r="C326" s="15"/>
      <c r="D326" s="44">
        <f>SUM(D327)</f>
        <v>32.5</v>
      </c>
    </row>
    <row r="327" spans="1:4" ht="33.75">
      <c r="A327" s="21" t="s">
        <v>71</v>
      </c>
      <c r="B327" s="18" t="s">
        <v>429</v>
      </c>
      <c r="C327" s="22">
        <v>100</v>
      </c>
      <c r="D327" s="32">
        <v>32.5</v>
      </c>
    </row>
    <row r="328" spans="1:4" ht="13.5" thickBot="1">
      <c r="A328" s="67" t="s">
        <v>231</v>
      </c>
      <c r="B328" s="68"/>
      <c r="C328" s="69"/>
      <c r="D328" s="70">
        <f>SUM(D9,D89,D106,D126,D142,D168,D186,D249,D285,D301,D296)</f>
        <v>152839.60000000003</v>
      </c>
    </row>
  </sheetData>
  <mergeCells count="6">
    <mergeCell ref="A6:D6"/>
    <mergeCell ref="A1:D1"/>
    <mergeCell ref="A2:D2"/>
    <mergeCell ref="A3:D3"/>
    <mergeCell ref="A4:D4"/>
    <mergeCell ref="A5:D5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2022-07-14T07:19:22Z</cp:lastPrinted>
  <dcterms:created xsi:type="dcterms:W3CDTF">2012-12-11T08:33:08Z</dcterms:created>
  <dcterms:modified xsi:type="dcterms:W3CDTF">2022-10-11T14:19:45Z</dcterms:modified>
</cp:coreProperties>
</file>