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2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'!$8:$9</definedName>
  </definedNames>
  <calcPr calcId="125725"/>
</workbook>
</file>

<file path=xl/calcChain.xml><?xml version="1.0" encoding="utf-8"?>
<calcChain xmlns="http://schemas.openxmlformats.org/spreadsheetml/2006/main">
  <c r="G101" i="4"/>
  <c r="G100" s="1"/>
  <c r="G99" s="1"/>
  <c r="G86"/>
  <c r="F129" i="2"/>
  <c r="F110"/>
  <c r="F106" s="1"/>
  <c r="F105" s="1"/>
  <c r="F107"/>
  <c r="D263" i="3"/>
  <c r="D260"/>
  <c r="G89" i="4"/>
  <c r="G85" s="1"/>
  <c r="G84" s="1"/>
  <c r="F113" i="2"/>
  <c r="D266" i="3"/>
  <c r="D243"/>
  <c r="D242" s="1"/>
  <c r="D205"/>
  <c r="D119"/>
  <c r="D43"/>
  <c r="F381" i="2"/>
  <c r="F380"/>
  <c r="F302"/>
  <c r="F198"/>
  <c r="F98"/>
  <c r="G471" i="4"/>
  <c r="G416"/>
  <c r="G220"/>
  <c r="G219" s="1"/>
  <c r="G141"/>
  <c r="D22" i="3"/>
  <c r="G55" i="4"/>
  <c r="G53"/>
  <c r="D130" i="3"/>
  <c r="D45"/>
  <c r="F366" i="2"/>
  <c r="F365" s="1"/>
  <c r="F231"/>
  <c r="F230" s="1"/>
  <c r="F229" s="1"/>
  <c r="F228" s="1"/>
  <c r="F168"/>
  <c r="G435" i="4"/>
  <c r="G434" s="1"/>
  <c r="G351"/>
  <c r="G350" s="1"/>
  <c r="G349" s="1"/>
  <c r="G348" s="1"/>
  <c r="G119"/>
  <c r="D48" i="3"/>
  <c r="D47" s="1"/>
  <c r="F252" i="2"/>
  <c r="F251" s="1"/>
  <c r="G372" i="4"/>
  <c r="G371" s="1"/>
  <c r="D258" i="3"/>
  <c r="D87"/>
  <c r="D85"/>
  <c r="D33"/>
  <c r="D31"/>
  <c r="D60"/>
  <c r="D28"/>
  <c r="F68" i="2"/>
  <c r="F392"/>
  <c r="F391" s="1"/>
  <c r="F390" s="1"/>
  <c r="F327"/>
  <c r="F325"/>
  <c r="F300"/>
  <c r="F298"/>
  <c r="F305"/>
  <c r="F304" s="1"/>
  <c r="G414" i="4"/>
  <c r="G412"/>
  <c r="G231"/>
  <c r="G230" s="1"/>
  <c r="G180"/>
  <c r="G178"/>
  <c r="G411" l="1"/>
  <c r="G410" s="1"/>
  <c r="G409" s="1"/>
  <c r="G52"/>
  <c r="G51" s="1"/>
  <c r="G50" s="1"/>
  <c r="G229"/>
  <c r="G460" l="1"/>
  <c r="D147" i="3"/>
  <c r="D146" s="1"/>
  <c r="D145" s="1"/>
  <c r="D121"/>
  <c r="D117"/>
  <c r="D97"/>
  <c r="D96" s="1"/>
  <c r="D95" s="1"/>
  <c r="D94" s="1"/>
  <c r="D63"/>
  <c r="D51"/>
  <c r="D50" s="1"/>
  <c r="F369" i="2"/>
  <c r="F368" s="1"/>
  <c r="F255"/>
  <c r="F254" s="1"/>
  <c r="F213"/>
  <c r="F212" s="1"/>
  <c r="F211" s="1"/>
  <c r="F210" s="1"/>
  <c r="F200"/>
  <c r="F196"/>
  <c r="F152"/>
  <c r="F151" s="1"/>
  <c r="F150" s="1"/>
  <c r="F149" s="1"/>
  <c r="F148" s="1"/>
  <c r="G117" i="4"/>
  <c r="F364" i="2" l="1"/>
  <c r="F363" s="1"/>
  <c r="G438" i="4"/>
  <c r="G437" s="1"/>
  <c r="G143"/>
  <c r="G433" l="1"/>
  <c r="G432" s="1"/>
  <c r="G431" s="1"/>
  <c r="G430" s="1"/>
  <c r="G375"/>
  <c r="G374" s="1"/>
  <c r="G315"/>
  <c r="G314" s="1"/>
  <c r="G313" s="1"/>
  <c r="G312" s="1"/>
  <c r="G311" s="1"/>
  <c r="G333"/>
  <c r="G332" s="1"/>
  <c r="G331" s="1"/>
  <c r="G330" s="1"/>
  <c r="G145"/>
  <c r="D182" i="3" l="1"/>
  <c r="D181" s="1"/>
  <c r="D221"/>
  <c r="D137"/>
  <c r="D136" s="1"/>
  <c r="D123"/>
  <c r="D58"/>
  <c r="D56"/>
  <c r="D26"/>
  <c r="D24"/>
  <c r="D15"/>
  <c r="F48" i="2"/>
  <c r="F47" s="1"/>
  <c r="F46" s="1"/>
  <c r="F45" s="1"/>
  <c r="F44" s="1"/>
  <c r="F53"/>
  <c r="F202"/>
  <c r="F294"/>
  <c r="F285"/>
  <c r="G158" i="4"/>
  <c r="G163"/>
  <c r="G162" s="1"/>
  <c r="G403"/>
  <c r="G402" s="1"/>
  <c r="F273" i="2"/>
  <c r="F271"/>
  <c r="F222"/>
  <c r="F239"/>
  <c r="F175"/>
  <c r="F174" s="1"/>
  <c r="F127"/>
  <c r="F126" s="1"/>
  <c r="F125" s="1"/>
  <c r="F124" s="1"/>
  <c r="F123" s="1"/>
  <c r="F103"/>
  <c r="F102" s="1"/>
  <c r="F101" s="1"/>
  <c r="F100" s="1"/>
  <c r="G393" i="4" l="1"/>
  <c r="G391"/>
  <c r="G359"/>
  <c r="G342"/>
  <c r="G282"/>
  <c r="G281" s="1"/>
  <c r="G280" s="1"/>
  <c r="G279" s="1"/>
  <c r="G126" l="1"/>
  <c r="G125" s="1"/>
  <c r="G47" l="1"/>
  <c r="G46" s="1"/>
  <c r="G45" s="1"/>
  <c r="G44" s="1"/>
  <c r="G43" s="1"/>
  <c r="G244" l="1"/>
  <c r="G243" s="1"/>
  <c r="G242" s="1"/>
  <c r="G241" s="1"/>
  <c r="G240" s="1"/>
  <c r="G82"/>
  <c r="G81" s="1"/>
  <c r="G80" s="1"/>
  <c r="G79" s="1"/>
  <c r="G21"/>
  <c r="G20" s="1"/>
  <c r="G19" s="1"/>
  <c r="G18" s="1"/>
  <c r="G17" s="1"/>
  <c r="D143" i="3"/>
  <c r="D81"/>
  <c r="D37"/>
  <c r="F245" i="2"/>
  <c r="F160"/>
  <c r="G365" i="4"/>
  <c r="G111" l="1"/>
  <c r="F296" i="2"/>
  <c r="F293" s="1"/>
  <c r="G160" i="4"/>
  <c r="G157" s="1"/>
  <c r="G156" s="1"/>
  <c r="D71" i="3"/>
  <c r="D216"/>
  <c r="D212"/>
  <c r="D108"/>
  <c r="D107" s="1"/>
  <c r="D106" s="1"/>
  <c r="D74"/>
  <c r="D73" s="1"/>
  <c r="G203" i="4"/>
  <c r="F350" i="2"/>
  <c r="F348" l="1"/>
  <c r="F347" s="1"/>
  <c r="F319"/>
  <c r="F288"/>
  <c r="F287" s="1"/>
  <c r="F140"/>
  <c r="F139" s="1"/>
  <c r="F138" s="1"/>
  <c r="F137" s="1"/>
  <c r="F133"/>
  <c r="F132" s="1"/>
  <c r="F122" s="1"/>
  <c r="G406" i="4"/>
  <c r="G405" s="1"/>
  <c r="G303"/>
  <c r="G302" s="1"/>
  <c r="G301" s="1"/>
  <c r="G300" s="1"/>
  <c r="G401" l="1"/>
  <c r="G400" s="1"/>
  <c r="G399" s="1"/>
  <c r="G296"/>
  <c r="G295" s="1"/>
  <c r="G294" s="1"/>
  <c r="G293" s="1"/>
  <c r="G292" s="1"/>
  <c r="G291" s="1"/>
  <c r="G201" l="1"/>
  <c r="G200" s="1"/>
  <c r="G172" l="1"/>
  <c r="D236" i="3" l="1"/>
  <c r="F374" i="2"/>
  <c r="F275"/>
  <c r="G395" i="4" l="1"/>
  <c r="G213"/>
  <c r="G139"/>
  <c r="G138" s="1"/>
  <c r="D134" i="3" l="1"/>
  <c r="F172" i="2"/>
  <c r="G123" i="4"/>
  <c r="D227" i="3" l="1"/>
  <c r="D175"/>
  <c r="F85" i="2"/>
  <c r="G272" i="4"/>
  <c r="G271" s="1"/>
  <c r="G483"/>
  <c r="G482" s="1"/>
  <c r="G481" s="1"/>
  <c r="G480" s="1"/>
  <c r="G479" s="1"/>
  <c r="G478" s="1"/>
  <c r="G476"/>
  <c r="G475" s="1"/>
  <c r="G474" s="1"/>
  <c r="G473" s="1"/>
  <c r="G468"/>
  <c r="G466"/>
  <c r="G459"/>
  <c r="G458" s="1"/>
  <c r="G452"/>
  <c r="G451" s="1"/>
  <c r="G450" s="1"/>
  <c r="G449" s="1"/>
  <c r="G448" s="1"/>
  <c r="G447" s="1"/>
  <c r="G445"/>
  <c r="G444" s="1"/>
  <c r="G443" s="1"/>
  <c r="G442" s="1"/>
  <c r="G441" s="1"/>
  <c r="G440" s="1"/>
  <c r="G428"/>
  <c r="G427" s="1"/>
  <c r="G426" s="1"/>
  <c r="G425" s="1"/>
  <c r="G424" s="1"/>
  <c r="G423" s="1"/>
  <c r="G421"/>
  <c r="G420" s="1"/>
  <c r="G419" s="1"/>
  <c r="G418" s="1"/>
  <c r="G408" s="1"/>
  <c r="G397"/>
  <c r="G389"/>
  <c r="G383"/>
  <c r="G382" s="1"/>
  <c r="G380"/>
  <c r="G379" s="1"/>
  <c r="G369"/>
  <c r="G367"/>
  <c r="G363"/>
  <c r="G361"/>
  <c r="G357"/>
  <c r="G346"/>
  <c r="G344"/>
  <c r="G340"/>
  <c r="G339" s="1"/>
  <c r="G328"/>
  <c r="G327" s="1"/>
  <c r="G326" s="1"/>
  <c r="G325" s="1"/>
  <c r="G324" s="1"/>
  <c r="G322"/>
  <c r="G321" s="1"/>
  <c r="G320" s="1"/>
  <c r="G319" s="1"/>
  <c r="G318" s="1"/>
  <c r="G308"/>
  <c r="G307" s="1"/>
  <c r="G306" s="1"/>
  <c r="G305" s="1"/>
  <c r="G289"/>
  <c r="G288" s="1"/>
  <c r="G287" s="1"/>
  <c r="G286" s="1"/>
  <c r="G285" s="1"/>
  <c r="G284" s="1"/>
  <c r="G277"/>
  <c r="G276" s="1"/>
  <c r="G275" s="1"/>
  <c r="G268"/>
  <c r="G266"/>
  <c r="G260"/>
  <c r="G258"/>
  <c r="G252"/>
  <c r="G251" s="1"/>
  <c r="G250" s="1"/>
  <c r="G249" s="1"/>
  <c r="G248" s="1"/>
  <c r="G237"/>
  <c r="G236" s="1"/>
  <c r="G235" s="1"/>
  <c r="G234" s="1"/>
  <c r="G233" s="1"/>
  <c r="G227"/>
  <c r="G226" s="1"/>
  <c r="G225" s="1"/>
  <c r="G224" s="1"/>
  <c r="G217"/>
  <c r="G215"/>
  <c r="G206"/>
  <c r="G205" s="1"/>
  <c r="G195"/>
  <c r="G194" s="1"/>
  <c r="G192"/>
  <c r="G191" s="1"/>
  <c r="G185"/>
  <c r="G184" s="1"/>
  <c r="G183" s="1"/>
  <c r="G182" s="1"/>
  <c r="G176"/>
  <c r="G174"/>
  <c r="G170"/>
  <c r="G152"/>
  <c r="G151" s="1"/>
  <c r="G150" s="1"/>
  <c r="G149" s="1"/>
  <c r="G148" s="1"/>
  <c r="G133"/>
  <c r="G132" s="1"/>
  <c r="G121"/>
  <c r="G116" s="1"/>
  <c r="G109"/>
  <c r="G108" s="1"/>
  <c r="G96"/>
  <c r="G95" s="1"/>
  <c r="G94" s="1"/>
  <c r="G93" s="1"/>
  <c r="G77"/>
  <c r="G74"/>
  <c r="G71"/>
  <c r="G69"/>
  <c r="G67"/>
  <c r="G62"/>
  <c r="G60"/>
  <c r="G41"/>
  <c r="G40" s="1"/>
  <c r="G39" s="1"/>
  <c r="G38" s="1"/>
  <c r="G37" s="1"/>
  <c r="G33"/>
  <c r="G32" s="1"/>
  <c r="G31" s="1"/>
  <c r="G30" s="1"/>
  <c r="G29" s="1"/>
  <c r="G27"/>
  <c r="G26" s="1"/>
  <c r="G25" s="1"/>
  <c r="G14"/>
  <c r="G13" s="1"/>
  <c r="G12" s="1"/>
  <c r="G11" s="1"/>
  <c r="G10" s="1"/>
  <c r="D158" i="3"/>
  <c r="F31" i="2"/>
  <c r="F30" s="1"/>
  <c r="F29" s="1"/>
  <c r="F28" s="1"/>
  <c r="F27" s="1"/>
  <c r="D231" i="3"/>
  <c r="D230" s="1"/>
  <c r="D219"/>
  <c r="D238"/>
  <c r="G465" i="4" l="1"/>
  <c r="G464" s="1"/>
  <c r="G457" s="1"/>
  <c r="G456" s="1"/>
  <c r="G92"/>
  <c r="G91" s="1"/>
  <c r="G169"/>
  <c r="G168" s="1"/>
  <c r="G167" s="1"/>
  <c r="G166" s="1"/>
  <c r="G165" s="1"/>
  <c r="G223"/>
  <c r="G222" s="1"/>
  <c r="G356"/>
  <c r="G355" s="1"/>
  <c r="G388"/>
  <c r="G387" s="1"/>
  <c r="G386" s="1"/>
  <c r="G385" s="1"/>
  <c r="G338"/>
  <c r="G337" s="1"/>
  <c r="G336" s="1"/>
  <c r="G107"/>
  <c r="G106" s="1"/>
  <c r="G105" s="1"/>
  <c r="G212"/>
  <c r="G317"/>
  <c r="G155"/>
  <c r="G154" s="1"/>
  <c r="G147" s="1"/>
  <c r="G299"/>
  <c r="G298" s="1"/>
  <c r="G270"/>
  <c r="G199"/>
  <c r="G198" s="1"/>
  <c r="G197" s="1"/>
  <c r="G265"/>
  <c r="G264" s="1"/>
  <c r="G263" s="1"/>
  <c r="G131"/>
  <c r="G130" s="1"/>
  <c r="G129" s="1"/>
  <c r="G257"/>
  <c r="G256" s="1"/>
  <c r="G255" s="1"/>
  <c r="G59"/>
  <c r="G58" s="1"/>
  <c r="G57" s="1"/>
  <c r="G66"/>
  <c r="G65" s="1"/>
  <c r="G64" s="1"/>
  <c r="G378"/>
  <c r="G377" s="1"/>
  <c r="G190"/>
  <c r="G189" s="1"/>
  <c r="G188" s="1"/>
  <c r="D186" i="3"/>
  <c r="D185" s="1"/>
  <c r="D184" s="1"/>
  <c r="D179"/>
  <c r="F181" i="2"/>
  <c r="F180" s="1"/>
  <c r="F179" s="1"/>
  <c r="F178" s="1"/>
  <c r="F177" s="1"/>
  <c r="F145"/>
  <c r="F144" s="1"/>
  <c r="F143" s="1"/>
  <c r="F142" s="1"/>
  <c r="F136" s="1"/>
  <c r="F63"/>
  <c r="G49" i="4" l="1"/>
  <c r="G24" s="1"/>
  <c r="G211"/>
  <c r="G210" s="1"/>
  <c r="G209" s="1"/>
  <c r="G208" s="1"/>
  <c r="G354"/>
  <c r="G353" s="1"/>
  <c r="G335" s="1"/>
  <c r="G187"/>
  <c r="G262"/>
  <c r="G247" s="1"/>
  <c r="G115"/>
  <c r="G114" s="1"/>
  <c r="G113" s="1"/>
  <c r="G104" s="1"/>
  <c r="G455"/>
  <c r="G454" s="1"/>
  <c r="F310" i="2"/>
  <c r="G246" i="4" l="1"/>
  <c r="D89" i="3"/>
  <c r="F323" i="2"/>
  <c r="D202" i="3" l="1"/>
  <c r="F241" i="2"/>
  <c r="F95"/>
  <c r="D253" i="3" l="1"/>
  <c r="D249"/>
  <c r="F41" i="2"/>
  <c r="F16"/>
  <c r="D102" i="3" l="1"/>
  <c r="F277" i="2"/>
  <c r="F61"/>
  <c r="F60" s="1"/>
  <c r="F55"/>
  <c r="F52" s="1"/>
  <c r="F51" s="1"/>
  <c r="F50" s="1"/>
  <c r="F263" l="1"/>
  <c r="F262" s="1"/>
  <c r="F260"/>
  <c r="F259" s="1"/>
  <c r="D214" i="3"/>
  <c r="F258" i="2" l="1"/>
  <c r="F257" s="1"/>
  <c r="F237"/>
  <c r="F37" l="1"/>
  <c r="D248" i="3"/>
  <c r="F353" i="2"/>
  <c r="F352" s="1"/>
  <c r="F346" s="1"/>
  <c r="F40"/>
  <c r="D83" i="3"/>
  <c r="D65"/>
  <c r="F321" i="2"/>
  <c r="F345" l="1"/>
  <c r="F344" s="1"/>
  <c r="D104" i="3"/>
  <c r="F376" i="2"/>
  <c r="F309"/>
  <c r="F308" s="1"/>
  <c r="F307" s="1"/>
  <c r="D101" i="3" l="1"/>
  <c r="D100" s="1"/>
  <c r="D99" s="1"/>
  <c r="F59" i="2"/>
  <c r="F58" s="1"/>
  <c r="D257" i="3"/>
  <c r="D252"/>
  <c r="D246"/>
  <c r="D245" s="1"/>
  <c r="D240"/>
  <c r="D225"/>
  <c r="D223"/>
  <c r="D210"/>
  <c r="D209" s="1"/>
  <c r="D200"/>
  <c r="D198"/>
  <c r="D194"/>
  <c r="D192"/>
  <c r="D190"/>
  <c r="D177"/>
  <c r="D173"/>
  <c r="D170"/>
  <c r="D167"/>
  <c r="D165"/>
  <c r="D163"/>
  <c r="D161"/>
  <c r="D156"/>
  <c r="D152"/>
  <c r="D141"/>
  <c r="D140" s="1"/>
  <c r="D132"/>
  <c r="D128"/>
  <c r="D113"/>
  <c r="D112" s="1"/>
  <c r="D92"/>
  <c r="D91" s="1"/>
  <c r="D79"/>
  <c r="D78" s="1"/>
  <c r="D54"/>
  <c r="D69"/>
  <c r="D41"/>
  <c r="D39"/>
  <c r="D35"/>
  <c r="D19"/>
  <c r="D17"/>
  <c r="D13"/>
  <c r="D197" l="1"/>
  <c r="D196" s="1"/>
  <c r="D127"/>
  <c r="D126" s="1"/>
  <c r="D21"/>
  <c r="D12"/>
  <c r="D256"/>
  <c r="D111"/>
  <c r="D110" s="1"/>
  <c r="D53"/>
  <c r="D218"/>
  <c r="D139"/>
  <c r="D68"/>
  <c r="D67" s="1"/>
  <c r="D160"/>
  <c r="D189"/>
  <c r="D188" s="1"/>
  <c r="D151"/>
  <c r="D77"/>
  <c r="D235"/>
  <c r="D234" s="1"/>
  <c r="D11" l="1"/>
  <c r="D10" s="1"/>
  <c r="D125"/>
  <c r="D150"/>
  <c r="D149" s="1"/>
  <c r="D208"/>
  <c r="D207" s="1"/>
  <c r="D233"/>
  <c r="D76"/>
  <c r="D268" l="1"/>
  <c r="F67" i="2"/>
  <c r="F12"/>
  <c r="F11" s="1"/>
  <c r="F10" s="1"/>
  <c r="F15"/>
  <c r="F14" s="1"/>
  <c r="F23"/>
  <c r="F22" s="1"/>
  <c r="F21" s="1"/>
  <c r="F20" s="1"/>
  <c r="F36"/>
  <c r="F35" s="1"/>
  <c r="F34" s="1"/>
  <c r="F33" s="1"/>
  <c r="F73"/>
  <c r="F77"/>
  <c r="F80"/>
  <c r="F83"/>
  <c r="F89"/>
  <c r="F88" s="1"/>
  <c r="F93"/>
  <c r="F92" s="1"/>
  <c r="F120"/>
  <c r="F119" s="1"/>
  <c r="F118" s="1"/>
  <c r="F117" s="1"/>
  <c r="F116" s="1"/>
  <c r="F115" s="1"/>
  <c r="F158"/>
  <c r="F157" s="1"/>
  <c r="F166"/>
  <c r="F170"/>
  <c r="F188"/>
  <c r="F187" s="1"/>
  <c r="F194"/>
  <c r="F193" s="1"/>
  <c r="F208"/>
  <c r="F207" s="1"/>
  <c r="F220"/>
  <c r="F224"/>
  <c r="F243"/>
  <c r="F247"/>
  <c r="F269"/>
  <c r="F268" s="1"/>
  <c r="F267" s="1"/>
  <c r="F283"/>
  <c r="F317"/>
  <c r="F316" s="1"/>
  <c r="F332"/>
  <c r="F331" s="1"/>
  <c r="F330" s="1"/>
  <c r="F329" s="1"/>
  <c r="F339"/>
  <c r="F338" s="1"/>
  <c r="F342"/>
  <c r="F341" s="1"/>
  <c r="F359"/>
  <c r="F358" s="1"/>
  <c r="F357" s="1"/>
  <c r="F378"/>
  <c r="F388"/>
  <c r="F387" s="1"/>
  <c r="F386" s="1"/>
  <c r="F385" s="1"/>
  <c r="F384" s="1"/>
  <c r="F399"/>
  <c r="F398" s="1"/>
  <c r="F397" s="1"/>
  <c r="F396" s="1"/>
  <c r="F406"/>
  <c r="F405" s="1"/>
  <c r="F404" s="1"/>
  <c r="F403" s="1"/>
  <c r="F165" l="1"/>
  <c r="F164" s="1"/>
  <c r="F156"/>
  <c r="F155" s="1"/>
  <c r="F154" s="1"/>
  <c r="F282"/>
  <c r="F281" s="1"/>
  <c r="F280" s="1"/>
  <c r="F279" s="1"/>
  <c r="F266"/>
  <c r="F265" s="1"/>
  <c r="F87"/>
  <c r="F192"/>
  <c r="F191" s="1"/>
  <c r="F206"/>
  <c r="F205" s="1"/>
  <c r="F204" s="1"/>
  <c r="F186"/>
  <c r="F185" s="1"/>
  <c r="F184" s="1"/>
  <c r="F337"/>
  <c r="F336" s="1"/>
  <c r="F335" s="1"/>
  <c r="F356"/>
  <c r="F355" s="1"/>
  <c r="F373"/>
  <c r="F372" s="1"/>
  <c r="F91"/>
  <c r="F19"/>
  <c r="F334" l="1"/>
  <c r="F371"/>
  <c r="F362" s="1"/>
  <c r="F190" l="1"/>
  <c r="F183" s="1"/>
  <c r="F75"/>
  <c r="F72" l="1"/>
  <c r="F66" s="1"/>
  <c r="F65" s="1"/>
  <c r="F57" s="1"/>
  <c r="F9" l="1"/>
  <c r="F395"/>
  <c r="F394" s="1"/>
  <c r="F163" l="1"/>
  <c r="F162" s="1"/>
  <c r="F135" s="1"/>
  <c r="F249" l="1"/>
  <c r="F236" s="1"/>
  <c r="F235" s="1"/>
  <c r="F226"/>
  <c r="F219" s="1"/>
  <c r="F402"/>
  <c r="F401" s="1"/>
  <c r="F383"/>
  <c r="F218" l="1"/>
  <c r="F217" s="1"/>
  <c r="F216" s="1"/>
  <c r="F315"/>
  <c r="F314" s="1"/>
  <c r="F313" s="1"/>
  <c r="F312" s="1"/>
  <c r="F361"/>
  <c r="F234" l="1"/>
  <c r="F233" l="1"/>
  <c r="G137" i="4" l="1"/>
  <c r="G136" s="1"/>
  <c r="G135" s="1"/>
  <c r="G128" s="1"/>
  <c r="G23" s="1"/>
  <c r="G485" s="1"/>
  <c r="F292" i="2"/>
  <c r="F291" s="1"/>
  <c r="F290" s="1"/>
  <c r="F215" s="1"/>
  <c r="F408" s="1"/>
</calcChain>
</file>

<file path=xl/sharedStrings.xml><?xml version="1.0" encoding="utf-8"?>
<sst xmlns="http://schemas.openxmlformats.org/spreadsheetml/2006/main" count="4185" uniqueCount="436">
  <si>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</si>
  <si>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</si>
  <si>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</si>
  <si>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</si>
  <si>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</si>
  <si>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</si>
  <si>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</si>
  <si>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</si>
  <si>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</si>
  <si>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</si>
  <si>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</si>
  <si>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</si>
  <si>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</si>
  <si>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</si>
  <si>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</si>
  <si>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</si>
  <si>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</si>
  <si>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</si>
  <si>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</si>
  <si>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</si>
  <si>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</si>
  <si>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</si>
  <si>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</si>
  <si>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</si>
  <si>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</si>
  <si>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</si>
  <si>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</si>
  <si>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</si>
  <si>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</si>
  <si>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</si>
  <si>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</si>
  <si>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</si>
  <si>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</si>
  <si>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</si>
  <si>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</si>
  <si>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</si>
  <si>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</si>
  <si>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</si>
  <si>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</si>
  <si>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</si>
  <si>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</si>
  <si>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</si>
  <si>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</si>
  <si>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</si>
  <si>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</si>
  <si>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</si>
  <si>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</si>
  <si>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</si>
  <si>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</si>
  <si>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</si>
  <si>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Средства массовой информации</t>
  </si>
  <si>
    <t>12</t>
  </si>
  <si>
    <t>Периодическая печать и издательства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</si>
  <si>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</si>
  <si>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</si>
  <si>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</si>
  <si>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</si>
  <si>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</si>
  <si>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</si>
  <si>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</si>
  <si>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</si>
  <si>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</si>
  <si>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</si>
  <si>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</si>
  <si>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</si>
  <si>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</si>
  <si>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</si>
  <si>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</si>
  <si>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</si>
  <si>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</si>
  <si>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</si>
  <si>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</si>
  <si>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</si>
  <si>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</si>
  <si>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</si>
  <si>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</si>
  <si>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</si>
  <si>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</si>
  <si>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</si>
  <si>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</si>
  <si>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</si>
  <si>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</si>
  <si>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</si>
  <si>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</si>
  <si>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</si>
  <si>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</si>
  <si>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</si>
  <si>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</si>
  <si>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</si>
  <si>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</si>
  <si>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</si>
  <si>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</si>
  <si>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</si>
  <si>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</si>
  <si>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</si>
  <si>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</si>
  <si>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</si>
  <si>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</si>
  <si>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</si>
  <si>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</si>
  <si>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</si>
  <si>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</si>
  <si>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</si>
  <si>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</si>
  <si>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</si>
  <si>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</si>
  <si>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</si>
  <si>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</si>
  <si>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</si>
  <si>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</si>
  <si>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</si>
  <si>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</si>
  <si>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</si>
  <si>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</si>
  <si>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</si>
  <si>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</si>
  <si>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</si>
  <si>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</si>
  <si>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</si>
  <si>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</si>
  <si>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</si>
  <si>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</si>
  <si>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</si>
  <si>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</si>
  <si>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</si>
  <si>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</si>
  <si>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</si>
  <si>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</si>
  <si>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</si>
  <si>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</si>
  <si>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</si>
  <si>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</si>
  <si>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</si>
  <si>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</si>
  <si>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</si>
  <si>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</si>
  <si>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</si>
  <si>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</si>
  <si>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</si>
  <si>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</si>
  <si>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</si>
  <si>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</si>
  <si>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</si>
  <si>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</si>
  <si>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</si>
  <si>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</si>
  <si>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</si>
  <si>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</si>
  <si>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</si>
  <si>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</si>
  <si>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</si>
  <si>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</si>
  <si>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</si>
  <si>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</si>
  <si>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</si>
  <si>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</si>
  <si>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</si>
  <si>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</si>
  <si>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</si>
  <si>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</si>
  <si>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</si>
  <si>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</si>
  <si>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</si>
  <si>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</si>
  <si>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</si>
  <si>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</si>
  <si>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</si>
  <si>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</si>
  <si>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</si>
  <si>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</si>
  <si>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</si>
  <si>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</si>
  <si>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</si>
  <si>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</si>
  <si>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</si>
  <si>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</si>
  <si>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</si>
  <si>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</si>
  <si>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</si>
  <si>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</si>
  <si>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</si>
  <si>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</si>
  <si>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</si>
  <si>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</si>
  <si>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</si>
  <si>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</si>
  <si>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</si>
  <si>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>Основное мероприятие «Общее образование»</t>
  </si>
  <si>
    <t>01 1 02 00000</t>
  </si>
  <si>
    <t>01 1 02 00790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</si>
  <si>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</si>
  <si>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</si>
  <si>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</si>
  <si>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</si>
  <si>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</si>
  <si>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</si>
  <si>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</si>
  <si>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</si>
  <si>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</si>
  <si>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</si>
  <si>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</si>
  <si>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</si>
  <si>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</si>
  <si>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</si>
  <si>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</si>
  <si>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</si>
  <si>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</si>
  <si>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</si>
  <si>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</si>
  <si>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</si>
  <si>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</si>
  <si>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</si>
  <si>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</si>
  <si>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</si>
  <si>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</si>
  <si>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</si>
  <si>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</si>
  <si>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</si>
  <si>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</si>
  <si>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</si>
  <si>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</si>
  <si>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</si>
  <si>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</si>
  <si>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</si>
  <si>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</si>
  <si>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</si>
  <si>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</si>
  <si>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</si>
  <si>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</si>
  <si>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</si>
  <si>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</si>
  <si>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</si>
  <si>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Осуществление расходов по возмещению затрат на производство и выпуск муниципального периодического издания</t>
  </si>
  <si>
    <t>07 1 01 81010</t>
  </si>
  <si>
    <t xml:space="preserve">Обслуживание муниципального долга  </t>
  </si>
  <si>
    <t>07 3 01 27200</t>
  </si>
  <si>
    <t>Формирование районных фондов финансовой поддержки бюджетов поселений</t>
  </si>
  <si>
    <t>07 3 01 70000</t>
  </si>
  <si>
    <t>Установление муниципальным служащим ежемесячных гарантированных, компенсационных выплат в целях стимулирования соблюдения установленных запретов и ограничений и повышения профессионального уровня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</si>
  <si>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</si>
  <si>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</si>
  <si>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</si>
  <si>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</si>
  <si>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</si>
  <si>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</si>
  <si>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</si>
  <si>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</si>
  <si>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</si>
  <si>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</si>
  <si>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</si>
  <si>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06 2 01 41160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</si>
  <si>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</si>
  <si>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</si>
  <si>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</si>
  <si>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</si>
  <si>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</si>
  <si>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</si>
  <si>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</si>
  <si>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</si>
  <si>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</si>
  <si>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</si>
  <si>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</si>
  <si>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</si>
  <si>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</si>
  <si>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</si>
  <si>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</si>
  <si>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</si>
  <si>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</si>
  <si>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</si>
  <si>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</si>
  <si>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</si>
  <si>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</si>
  <si>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</si>
  <si>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</si>
  <si>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</si>
  <si>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</si>
  <si>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</si>
  <si>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</si>
  <si>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</si>
  <si>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</si>
  <si>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</si>
  <si>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</si>
  <si>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</si>
  <si>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</si>
  <si>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</si>
  <si>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</si>
  <si>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</si>
  <si>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</si>
  <si>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</si>
  <si>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</si>
  <si>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</si>
  <si>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Основное мероприятие «Обеспечение поздравлений ветеранов Великой Отечественной войны в связи с традиционно считающимся юбилейными днями рождения, начиная с 90-летия»</t>
  </si>
  <si>
    <t>Обеспечение поздравлений ветеранов Великой Отечественной войны в связи с традиционно считающимся юбилейными днями рождения, начиная с 90-летия</t>
  </si>
  <si>
    <t>Реализация мероприятий активной политики и дополнительных мероприятий в сфере занятости населения, а также на реализацию мероприятий, направленных на снижение напряженности на рынке труда, для особых категорий граждан</t>
  </si>
  <si>
    <t>08 1 04 43040</t>
  </si>
  <si>
    <t>07 1 02 43050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</si>
  <si>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2016-2020 годы </t>
  </si>
  <si>
    <t>Иные межбюджетные трансферты на возмещение затрат по созданию условий для предоставления государственных и муниципальных услуг по принципу "одного окна" на территории сельских поселений Псковской области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</si>
  <si>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</si>
  <si>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</si>
  <si>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</si>
  <si>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</si>
  <si>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</si>
  <si>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</si>
  <si>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</si>
  <si>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03 1 01 41270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</si>
  <si>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</si>
  <si>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Модернизация (ремонтные работы, приобретение оборудования) сети муниципальных учреждений культуры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</si>
  <si>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</si>
  <si>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</si>
  <si>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 xml:space="preserve">Обеспечение пожарной безопасности
</t>
  </si>
  <si>
    <t>Основное мероприятие "Обеспечение первичных мер пожарной безопасности"</t>
  </si>
  <si>
    <t>Иные межбюджетные трансферты, на обеспечение пожарной безопасности в органах исполнительной власти области и муниципальных образованиях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</si>
  <si>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</si>
  <si>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</si>
  <si>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</si>
  <si>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</si>
  <si>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</si>
  <si>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</si>
  <si>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</si>
  <si>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</si>
  <si>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</si>
  <si>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</si>
  <si>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02 1 01 21100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</si>
  <si>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</si>
  <si>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</si>
  <si>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</si>
  <si>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</si>
  <si>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 xml:space="preserve">06 2 01 W1160 </t>
  </si>
  <si>
    <t>06 1 01 W1190</t>
  </si>
  <si>
    <t>03 1 01 W1270</t>
  </si>
  <si>
    <t>09 1 01 W1140</t>
  </si>
  <si>
    <t>01 1 02 W1040</t>
  </si>
  <si>
    <t>06 2 01 W1160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</si>
  <si>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2016-2021 годы»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</si>
  <si>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2016-2021 годы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</si>
  <si>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2016-2021 годы»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</si>
  <si>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на 2016-2021 годы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</si>
  <si>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2016-2021 годы»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</si>
  <si>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2016-2021 годы </t>
  </si>
  <si>
    <t>Муниципальная программа муниципального образования «Пустошкинский район» «Развитие культуры в Пустошкинском районе» на 2016-2021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</si>
  <si>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2016-2021 годы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</si>
  <si>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2016-2021 годы</t>
  </si>
  <si>
    <t>08 1 04 25900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</si>
  <si>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</si>
  <si>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</si>
  <si>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Обеспечение проведения выборов и референдумов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</si>
  <si>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2016-2019 годы»</t>
  </si>
  <si>
    <t>Основное мероприятие «Организация и проведение выборов в органы местного самоуправления»</t>
  </si>
  <si>
    <t>07 1 04 00000</t>
  </si>
  <si>
    <t>Расходы на организацию и проведение выборов в органы местного самоуправления</t>
  </si>
  <si>
    <t>07 1 04 25700</t>
  </si>
  <si>
    <t>06 1 02 00000</t>
  </si>
  <si>
    <t>06 1 02 24200</t>
  </si>
  <si>
    <t>01 1 01 20200</t>
  </si>
  <si>
    <t>Модернизация (ремонтные работы, приобретение оборудования, инвентаря) учреждений образования</t>
  </si>
  <si>
    <t>Модернизация (ремонтные работы, приобретение оборудования) учреждений образования</t>
  </si>
  <si>
    <t>01 1 02 20200</t>
  </si>
  <si>
    <t>01 1 02 20600</t>
  </si>
  <si>
    <t xml:space="preserve">Формирование системы мер профессиональной поддержки педагогических работников </t>
  </si>
  <si>
    <t>01 1 03 20200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</si>
  <si>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</si>
  <si>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</si>
  <si>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</si>
  <si>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2019 год</t>
  </si>
  <si>
    <t>05 1 01 45010</t>
  </si>
  <si>
    <t>400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</si>
  <si>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</si>
  <si>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Подпрограмма муниципальной программы «Формирование комфортной городской среды»</t>
  </si>
  <si>
    <t>06 3 00 00000</t>
  </si>
  <si>
    <t>Иные межбюджетные трансферты на поддержку муниципальных программ формирования современной городской среды</t>
  </si>
  <si>
    <t>06 3 F2 55550</t>
  </si>
  <si>
    <t>06 3 F2 00000</t>
  </si>
  <si>
    <t>Капитальные вложения в объекты государственной (муниципальной) собственности</t>
  </si>
  <si>
    <t>03 3 00 00000</t>
  </si>
  <si>
    <t>03 3 01 00000</t>
  </si>
  <si>
    <t>Сельское хозяйство и рыболовство</t>
  </si>
  <si>
    <t>Подпрограмма муниципальной программы «Развитие сельского хозяйства»</t>
  </si>
  <si>
    <t>Федеральный проект "Успех каждого ребенка"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</si>
  <si>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</si>
  <si>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</si>
  <si>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01 1 Е2 00000</t>
  </si>
  <si>
    <t>Иные межбюджетные трансферты на ликвидацию очагов сорного растения борщевик Сосновского</t>
  </si>
  <si>
    <t>Основное мероприятие «Развитие и поддержка сельского хозяйства»</t>
  </si>
  <si>
    <t>Расходы на организацию в границах поселения тепло- и водоснабжения населения</t>
  </si>
  <si>
    <t>05 1 01 80500</t>
  </si>
  <si>
    <t>Федеральный проект "Формирование комфортной городской среды"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</si>
  <si>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</si>
  <si>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</si>
  <si>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Приложение № 4</t>
  </si>
  <si>
    <t>03 3 01 41570</t>
  </si>
  <si>
    <t>Расходы на обеспечение развития и укрепления материально-технической базы муниципальных домов культуры</t>
  </si>
  <si>
    <t>02 1 01 L4670</t>
  </si>
  <si>
    <t>Расходы на поддержку отрасли культуры</t>
  </si>
  <si>
    <t>02 1 01 L5190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</si>
  <si>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</si>
  <si>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01 1 02 41010</t>
  </si>
  <si>
    <t>Софинансирование за счет средств муниципального образования на 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</si>
  <si>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W1010</t>
  </si>
  <si>
    <t>90 9 00 000П0</t>
  </si>
  <si>
    <t xml:space="preserve">Расходы резервного фонда Администрации области </t>
  </si>
  <si>
    <t>01 1 Е1 00000</t>
  </si>
  <si>
    <t>01 1 Е1 51690</t>
  </si>
  <si>
    <t>Федеральный проект "Современная школа"</t>
  </si>
  <si>
    <t>Расходы на обновление материально-технической базы для формирования у обучающихся современных технологических и гуманитарных навыков</t>
  </si>
  <si>
    <t>06 1 01 24300</t>
  </si>
  <si>
    <t>Ремонт автомобильных дорог общего пользования местного значения</t>
  </si>
  <si>
    <t>01 1 02 80700</t>
  </si>
  <si>
    <t>Расходы на дополнительную финансовую поддержку учреждений образования</t>
  </si>
  <si>
    <t>05 1 01 W5010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</si>
  <si>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</si>
  <si>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Основное мероприятие ««Развитие инфраструктуры объектов физической культуры и спорта на территории Пустошкинского района»</t>
  </si>
  <si>
    <t>09 1 02 00000</t>
  </si>
  <si>
    <t>09 1 02 20900</t>
  </si>
  <si>
    <t>Укрепление материально-технической базы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</si>
  <si>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</si>
  <si>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</si>
  <si>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07 4 01 22400</t>
  </si>
  <si>
    <t>Содержание объектов муниципального имущества</t>
  </si>
  <si>
    <t>Расходы за достижение показателей деятельности органов исполнительной власти субъектов Российской Федерации</t>
  </si>
  <si>
    <t>90 9 00 55500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</si>
  <si>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2019 год</t>
  </si>
  <si>
    <t>Ведомственная структура расходов бюджета муниципального образования "Пустошкинский район" за 2019 год</t>
  </si>
  <si>
    <t xml:space="preserve"> к решению Собрания депутатов </t>
  </si>
  <si>
    <t>Пустошкинского района</t>
  </si>
  <si>
    <t>Приложение № 2</t>
  </si>
  <si>
    <t>к Решению собрания депутатов</t>
  </si>
  <si>
    <t>от___________________№______</t>
  </si>
  <si>
    <t>Приложение № 3</t>
  </si>
  <si>
    <t xml:space="preserve">к Решению собрания депутатов </t>
  </si>
  <si>
    <t>от ____________№_____</t>
  </si>
  <si>
    <t xml:space="preserve">от                     №      </t>
  </si>
  <si>
    <r>
      <t>Софинансирование за счет средств муниципального образования на</t>
    </r>
    <r>
      <rPr>
        <sz val="10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</si>
  <si>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0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0"/>
        <rFont val="Times New Roman"/>
        <family val="1"/>
        <charset val="204"/>
      </rPr>
      <t>»</t>
    </r>
  </si>
  <si>
    <r>
      <t>Основное мероприятие «</t>
    </r>
    <r>
      <rPr>
        <i/>
        <sz val="10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0"/>
        <rFont val="Times New Roman"/>
        <family val="1"/>
        <charset val="204"/>
      </rPr>
      <t>»</t>
    </r>
  </si>
  <si>
    <r>
      <t>Муниципальная программа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муниципального образования «Пустошкинский район»</t>
    </r>
    <r>
      <rPr>
        <b/>
        <sz val="10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0"/>
        <rFont val="Times New Roman"/>
        <family val="1"/>
        <charset val="204"/>
      </rPr>
      <t>оциальной поддержке населения  Пустошкинского района» на 2016-2021 годы</t>
    </r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</si>
</sst>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0"/>
      <name val="Arial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top"/>
    </xf>
    <xf numFmtId="0" fontId="4" fillId="0" borderId="9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5" fillId="0" borderId="0" xfId="0" applyFont="1"/>
    <xf numFmtId="164" fontId="8" fillId="0" borderId="6" xfId="0" applyNumberFormat="1" applyFont="1" applyBorder="1" applyAlignment="1">
      <alignment horizontal="center" vertical="top"/>
    </xf>
    <xf numFmtId="164" fontId="6" fillId="0" borderId="6" xfId="0" applyNumberFormat="1" applyFont="1" applyFill="1" applyBorder="1" applyAlignment="1">
      <alignment horizontal="center" vertical="top" wrapText="1"/>
    </xf>
    <xf numFmtId="164" fontId="6" fillId="4" borderId="6" xfId="0" applyNumberFormat="1" applyFont="1" applyFill="1" applyBorder="1" applyAlignment="1">
      <alignment horizontal="center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164" fontId="6" fillId="3" borderId="4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164" fontId="9" fillId="0" borderId="8" xfId="0" applyNumberFormat="1" applyFont="1" applyFill="1" applyBorder="1" applyAlignment="1">
      <alignment horizontal="center" vertical="top" wrapText="1"/>
    </xf>
    <xf numFmtId="164" fontId="9" fillId="3" borderId="6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textRotation="90" wrapText="1"/>
    </xf>
    <xf numFmtId="164" fontId="9" fillId="0" borderId="14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justify"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justify" vertical="top" wrapText="1"/>
    </xf>
    <xf numFmtId="49" fontId="9" fillId="3" borderId="4" xfId="0" applyNumberFormat="1" applyFont="1" applyFill="1" applyBorder="1" applyAlignment="1">
      <alignment horizontal="center" vertical="center" textRotation="90" wrapText="1"/>
    </xf>
    <xf numFmtId="49" fontId="9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justify" vertical="top" wrapText="1"/>
    </xf>
    <xf numFmtId="49" fontId="11" fillId="0" borderId="6" xfId="0" applyNumberFormat="1" applyFont="1" applyBorder="1" applyAlignment="1">
      <alignment horizontal="center" vertical="top" wrapText="1"/>
    </xf>
    <xf numFmtId="164" fontId="9" fillId="0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 wrapText="1"/>
    </xf>
    <xf numFmtId="0" fontId="13" fillId="4" borderId="6" xfId="0" applyFont="1" applyFill="1" applyBorder="1" applyAlignment="1">
      <alignment horizontal="justify" vertical="top" wrapText="1"/>
    </xf>
    <xf numFmtId="49" fontId="12" fillId="3" borderId="6" xfId="0" applyNumberFormat="1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49" fontId="6" fillId="3" borderId="4" xfId="0" applyNumberFormat="1" applyFont="1" applyFill="1" applyBorder="1" applyAlignment="1">
      <alignment horizontal="center" vertical="top" wrapText="1"/>
    </xf>
    <xf numFmtId="49" fontId="8" fillId="5" borderId="6" xfId="1" applyNumberFormat="1" applyFont="1" applyFill="1" applyBorder="1" applyAlignment="1">
      <alignment horizontal="center" vertical="top" shrinkToFit="1"/>
    </xf>
    <xf numFmtId="0" fontId="8" fillId="4" borderId="6" xfId="0" applyFont="1" applyFill="1" applyBorder="1" applyAlignment="1">
      <alignment horizontal="justify" vertical="top" wrapText="1"/>
    </xf>
    <xf numFmtId="49" fontId="6" fillId="3" borderId="8" xfId="0" applyNumberFormat="1" applyFont="1" applyFill="1" applyBorder="1" applyAlignment="1">
      <alignment horizontal="center" vertical="top" wrapText="1"/>
    </xf>
    <xf numFmtId="164" fontId="9" fillId="4" borderId="6" xfId="0" applyNumberFormat="1" applyFont="1" applyFill="1" applyBorder="1" applyAlignment="1">
      <alignment horizontal="center" vertical="top" wrapText="1"/>
    </xf>
    <xf numFmtId="49" fontId="12" fillId="3" borderId="8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164" fontId="9" fillId="2" borderId="3" xfId="0" applyNumberFormat="1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top" wrapText="1"/>
    </xf>
    <xf numFmtId="49" fontId="11" fillId="3" borderId="6" xfId="0" applyNumberFormat="1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justify" vertical="top" wrapText="1"/>
    </xf>
    <xf numFmtId="49" fontId="10" fillId="0" borderId="6" xfId="0" applyNumberFormat="1" applyFont="1" applyBorder="1" applyAlignment="1">
      <alignment horizontal="center" vertical="top"/>
    </xf>
    <xf numFmtId="49" fontId="8" fillId="0" borderId="6" xfId="0" applyNumberFormat="1" applyFont="1" applyBorder="1" applyAlignment="1">
      <alignment horizontal="center" vertical="top"/>
    </xf>
    <xf numFmtId="0" fontId="8" fillId="0" borderId="0" xfId="0" applyFont="1" applyAlignment="1">
      <alignment horizontal="justify" wrapText="1"/>
    </xf>
    <xf numFmtId="49" fontId="13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left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8" fillId="4" borderId="4" xfId="0" applyFont="1" applyFill="1" applyBorder="1" applyAlignment="1">
      <alignment horizontal="justify" vertical="top" wrapText="1"/>
    </xf>
    <xf numFmtId="49" fontId="12" fillId="0" borderId="6" xfId="0" applyNumberFormat="1" applyFont="1" applyFill="1" applyBorder="1" applyAlignment="1">
      <alignment horizontal="center"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8" fillId="0" borderId="4" xfId="0" applyFont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49" fontId="13" fillId="5" borderId="6" xfId="1" applyNumberFormat="1" applyFont="1" applyFill="1" applyBorder="1" applyAlignment="1">
      <alignment horizontal="center" vertical="top" shrinkToFit="1"/>
    </xf>
    <xf numFmtId="0" fontId="8" fillId="4" borderId="8" xfId="0" applyFont="1" applyFill="1" applyBorder="1" applyAlignment="1">
      <alignment horizontal="justify" vertical="top" wrapText="1"/>
    </xf>
    <xf numFmtId="0" fontId="4" fillId="4" borderId="6" xfId="0" applyFont="1" applyFill="1" applyBorder="1" applyAlignment="1">
      <alignment horizontal="justify" vertical="top" wrapText="1"/>
    </xf>
    <xf numFmtId="49" fontId="9" fillId="0" borderId="6" xfId="0" applyNumberFormat="1" applyFont="1" applyBorder="1" applyAlignment="1">
      <alignment horizontal="center" vertical="top" wrapText="1"/>
    </xf>
    <xf numFmtId="0" fontId="14" fillId="0" borderId="4" xfId="0" applyFont="1" applyBorder="1" applyAlignment="1">
      <alignment horizontal="justify" vertical="top" wrapText="1"/>
    </xf>
    <xf numFmtId="0" fontId="9" fillId="3" borderId="6" xfId="0" applyFont="1" applyFill="1" applyBorder="1" applyAlignment="1">
      <alignment horizontal="justify" vertical="top" wrapText="1"/>
    </xf>
    <xf numFmtId="49" fontId="9" fillId="3" borderId="6" xfId="0" applyNumberFormat="1" applyFont="1" applyFill="1" applyBorder="1" applyAlignment="1">
      <alignment horizontal="center" vertical="top" wrapText="1"/>
    </xf>
    <xf numFmtId="0" fontId="8" fillId="5" borderId="6" xfId="1" applyFont="1" applyFill="1" applyBorder="1" applyAlignment="1">
      <alignment horizontal="justify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wrapText="1"/>
    </xf>
    <xf numFmtId="49" fontId="11" fillId="3" borderId="5" xfId="0" applyNumberFormat="1" applyFont="1" applyFill="1" applyBorder="1" applyAlignment="1">
      <alignment horizontal="center" vertical="top" wrapText="1"/>
    </xf>
    <xf numFmtId="0" fontId="10" fillId="5" borderId="6" xfId="1" applyFont="1" applyFill="1" applyBorder="1" applyAlignment="1">
      <alignment horizontal="justify" vertical="top" wrapText="1"/>
    </xf>
    <xf numFmtId="0" fontId="8" fillId="7" borderId="6" xfId="0" applyFont="1" applyFill="1" applyBorder="1" applyAlignment="1">
      <alignment horizontal="center" vertical="top" wrapText="1"/>
    </xf>
    <xf numFmtId="0" fontId="13" fillId="7" borderId="6" xfId="0" applyFont="1" applyFill="1" applyBorder="1" applyAlignment="1">
      <alignment horizontal="center" vertical="top" wrapText="1"/>
    </xf>
    <xf numFmtId="0" fontId="8" fillId="4" borderId="6" xfId="0" applyNumberFormat="1" applyFont="1" applyFill="1" applyBorder="1" applyAlignment="1">
      <alignment horizontal="justify" vertical="top" wrapText="1"/>
    </xf>
    <xf numFmtId="49" fontId="12" fillId="3" borderId="5" xfId="0" applyNumberFormat="1" applyFont="1" applyFill="1" applyBorder="1" applyAlignment="1">
      <alignment horizontal="center" vertical="top" wrapText="1"/>
    </xf>
    <xf numFmtId="49" fontId="4" fillId="5" borderId="6" xfId="1" applyNumberFormat="1" applyFont="1" applyFill="1" applyBorder="1" applyAlignment="1">
      <alignment horizontal="center" vertical="top" shrinkToFit="1"/>
    </xf>
    <xf numFmtId="0" fontId="4" fillId="0" borderId="6" xfId="0" applyFont="1" applyBorder="1" applyAlignment="1">
      <alignment horizontal="justify" vertical="top" wrapText="1"/>
    </xf>
    <xf numFmtId="0" fontId="8" fillId="0" borderId="6" xfId="0" applyNumberFormat="1" applyFont="1" applyBorder="1" applyAlignment="1">
      <alignment horizontal="justify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12" fillId="3" borderId="4" xfId="0" applyNumberFormat="1" applyFont="1" applyFill="1" applyBorder="1" applyAlignment="1">
      <alignment horizontal="center" vertical="top" wrapText="1"/>
    </xf>
    <xf numFmtId="49" fontId="10" fillId="5" borderId="6" xfId="1" applyNumberFormat="1" applyFont="1" applyFill="1" applyBorder="1" applyAlignment="1">
      <alignment horizontal="center" vertical="top" shrinkToFit="1"/>
    </xf>
    <xf numFmtId="164" fontId="4" fillId="0" borderId="6" xfId="0" applyNumberFormat="1" applyFont="1" applyBorder="1" applyAlignment="1">
      <alignment horizontal="center" vertical="top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49" fontId="6" fillId="0" borderId="8" xfId="0" applyNumberFormat="1" applyFont="1" applyBorder="1" applyAlignment="1">
      <alignment horizontal="center" vertical="top" wrapText="1"/>
    </xf>
    <xf numFmtId="0" fontId="8" fillId="7" borderId="6" xfId="0" applyFont="1" applyFill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/>
    </xf>
    <xf numFmtId="49" fontId="6" fillId="3" borderId="4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vertical="top" wrapText="1"/>
    </xf>
    <xf numFmtId="0" fontId="11" fillId="0" borderId="6" xfId="0" applyFont="1" applyFill="1" applyBorder="1" applyAlignment="1">
      <alignment horizontal="justify" vertical="top" wrapText="1"/>
    </xf>
    <xf numFmtId="49" fontId="11" fillId="0" borderId="6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top" wrapText="1"/>
    </xf>
    <xf numFmtId="49" fontId="12" fillId="3" borderId="4" xfId="0" applyNumberFormat="1" applyFont="1" applyFill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justify" vertical="top" wrapText="1"/>
    </xf>
    <xf numFmtId="49" fontId="6" fillId="3" borderId="5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9" fillId="3" borderId="8" xfId="0" applyNumberFormat="1" applyFont="1" applyFill="1" applyBorder="1" applyAlignment="1">
      <alignment horizontal="center" vertical="top" wrapText="1"/>
    </xf>
    <xf numFmtId="0" fontId="10" fillId="3" borderId="6" xfId="1" applyFont="1" applyFill="1" applyBorder="1" applyAlignment="1">
      <alignment horizontal="justify" vertical="top" wrapText="1"/>
    </xf>
    <xf numFmtId="49" fontId="10" fillId="3" borderId="6" xfId="1" applyNumberFormat="1" applyFont="1" applyFill="1" applyBorder="1" applyAlignment="1">
      <alignment horizontal="center" vertical="top" shrinkToFit="1"/>
    </xf>
    <xf numFmtId="49" fontId="4" fillId="3" borderId="6" xfId="1" applyNumberFormat="1" applyFont="1" applyFill="1" applyBorder="1" applyAlignment="1">
      <alignment horizontal="center" vertical="top" shrinkToFit="1"/>
    </xf>
    <xf numFmtId="49" fontId="8" fillId="3" borderId="6" xfId="1" applyNumberFormat="1" applyFont="1" applyFill="1" applyBorder="1" applyAlignment="1">
      <alignment horizontal="center" vertical="top" shrinkToFit="1"/>
    </xf>
    <xf numFmtId="49" fontId="13" fillId="3" borderId="6" xfId="1" applyNumberFormat="1" applyFont="1" applyFill="1" applyBorder="1" applyAlignment="1">
      <alignment horizontal="center" vertical="top" shrinkToFit="1"/>
    </xf>
    <xf numFmtId="0" fontId="3" fillId="0" borderId="0" xfId="0" applyFont="1" applyAlignment="1">
      <alignment horizontal="justify" vertical="top" wrapText="1"/>
    </xf>
    <xf numFmtId="49" fontId="3" fillId="0" borderId="0" xfId="0" applyNumberFormat="1" applyFont="1"/>
    <xf numFmtId="164" fontId="3" fillId="0" borderId="0" xfId="0" applyNumberFormat="1" applyFont="1"/>
    <xf numFmtId="0" fontId="8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3" borderId="1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horizontal="center" vertical="center" textRotation="90" wrapText="1"/>
    </xf>
    <xf numFmtId="0" fontId="9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justify" vertical="top" wrapText="1"/>
    </xf>
    <xf numFmtId="164" fontId="9" fillId="0" borderId="7" xfId="0" applyNumberFormat="1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justify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/>
    </xf>
    <xf numFmtId="0" fontId="4" fillId="6" borderId="3" xfId="0" applyFont="1" applyFill="1" applyBorder="1" applyAlignment="1">
      <alignment horizontal="justify" vertical="top" wrapText="1"/>
    </xf>
    <xf numFmtId="49" fontId="9" fillId="6" borderId="3" xfId="0" applyNumberFormat="1" applyFont="1" applyFill="1" applyBorder="1" applyAlignment="1">
      <alignment horizontal="center" vertical="top" wrapText="1"/>
    </xf>
    <xf numFmtId="49" fontId="12" fillId="6" borderId="3" xfId="0" applyNumberFormat="1" applyFont="1" applyFill="1" applyBorder="1" applyAlignment="1">
      <alignment horizontal="center" vertical="top" wrapText="1"/>
    </xf>
    <xf numFmtId="164" fontId="9" fillId="6" borderId="3" xfId="0" applyNumberFormat="1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justify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0" fontId="10" fillId="0" borderId="6" xfId="0" applyFont="1" applyBorder="1" applyAlignment="1">
      <alignment vertical="top"/>
    </xf>
    <xf numFmtId="164" fontId="9" fillId="3" borderId="4" xfId="0" applyNumberFormat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9" fontId="4" fillId="2" borderId="3" xfId="1" applyNumberFormat="1" applyFont="1" applyFill="1" applyBorder="1" applyAlignment="1">
      <alignment horizontal="center" vertical="top" shrinkToFit="1"/>
    </xf>
    <xf numFmtId="0" fontId="10" fillId="3" borderId="7" xfId="1" applyFont="1" applyFill="1" applyBorder="1" applyAlignment="1">
      <alignment horizontal="justify" vertical="top" wrapText="1"/>
    </xf>
    <xf numFmtId="49" fontId="10" fillId="3" borderId="7" xfId="1" applyNumberFormat="1" applyFont="1" applyFill="1" applyBorder="1" applyAlignment="1">
      <alignment horizontal="center" vertical="top" shrinkToFit="1"/>
    </xf>
    <xf numFmtId="49" fontId="4" fillId="3" borderId="7" xfId="1" applyNumberFormat="1" applyFont="1" applyFill="1" applyBorder="1" applyAlignment="1">
      <alignment horizontal="center" vertical="top" shrinkToFit="1"/>
    </xf>
    <xf numFmtId="164" fontId="9" fillId="3" borderId="7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justify" vertical="top"/>
    </xf>
    <xf numFmtId="0" fontId="8" fillId="0" borderId="0" xfId="0" applyFont="1" applyBorder="1" applyAlignment="1">
      <alignment horizontal="justify"/>
    </xf>
    <xf numFmtId="0" fontId="8" fillId="0" borderId="0" xfId="0" applyFont="1" applyAlignment="1">
      <alignment horizontal="justify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8" fillId="0" borderId="0" xfId="0" applyFont="1" applyAlignment="1">
      <alignment horizontal="center"/>
    </xf>
    <xf numFmtId="0" fontId="8" fillId="0" borderId="15" xfId="0" applyFont="1" applyBorder="1" applyAlignment="1"/>
    <xf numFmtId="0" fontId="8" fillId="0" borderId="15" xfId="0" applyFont="1" applyBorder="1" applyAlignment="1">
      <alignment horizontal="center"/>
    </xf>
    <xf numFmtId="0" fontId="8" fillId="0" borderId="15" xfId="0" applyFont="1" applyBorder="1" applyAlignment="1">
      <alignment horizontal="right"/>
    </xf>
    <xf numFmtId="0" fontId="4" fillId="7" borderId="12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/>
    </xf>
    <xf numFmtId="0" fontId="4" fillId="7" borderId="5" xfId="3" applyFont="1" applyFill="1" applyBorder="1" applyAlignment="1" applyProtection="1">
      <alignment horizontal="justify" vertical="top" wrapText="1"/>
    </xf>
    <xf numFmtId="0" fontId="4" fillId="7" borderId="5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0" fontId="10" fillId="7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center" vertical="top" wrapText="1"/>
    </xf>
    <xf numFmtId="0" fontId="13" fillId="7" borderId="6" xfId="0" applyFont="1" applyFill="1" applyBorder="1" applyAlignment="1">
      <alignment horizontal="justify" vertical="top" wrapText="1"/>
    </xf>
    <xf numFmtId="0" fontId="14" fillId="7" borderId="6" xfId="0" applyFont="1" applyFill="1" applyBorder="1" applyAlignment="1">
      <alignment horizontal="justify" vertical="top" wrapText="1"/>
    </xf>
    <xf numFmtId="0" fontId="4" fillId="7" borderId="6" xfId="3" applyFont="1" applyFill="1" applyBorder="1" applyAlignment="1" applyProtection="1">
      <alignment horizontal="justify" vertical="top" wrapText="1"/>
    </xf>
    <xf numFmtId="0" fontId="4" fillId="7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4" fillId="7" borderId="6" xfId="0" applyFont="1" applyFill="1" applyBorder="1" applyAlignment="1">
      <alignment horizontal="justify" vertical="top" wrapText="1"/>
    </xf>
    <xf numFmtId="0" fontId="8" fillId="7" borderId="6" xfId="0" applyFont="1" applyFill="1" applyBorder="1" applyAlignment="1">
      <alignment horizontal="justify" wrapText="1"/>
    </xf>
    <xf numFmtId="0" fontId="13" fillId="7" borderId="6" xfId="0" applyFont="1" applyFill="1" applyBorder="1" applyAlignment="1">
      <alignment horizontal="justify" wrapText="1"/>
    </xf>
    <xf numFmtId="0" fontId="9" fillId="3" borderId="6" xfId="0" applyNumberFormat="1" applyFont="1" applyFill="1" applyBorder="1" applyAlignment="1">
      <alignment horizontal="justify" vertical="top" wrapText="1"/>
    </xf>
    <xf numFmtId="0" fontId="4" fillId="7" borderId="13" xfId="0" applyFont="1" applyFill="1" applyBorder="1" applyAlignment="1">
      <alignment horizontal="justify" vertical="top" wrapText="1"/>
    </xf>
    <xf numFmtId="0" fontId="4" fillId="7" borderId="13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/>
    </xf>
    <xf numFmtId="164" fontId="4" fillId="0" borderId="13" xfId="0" applyNumberFormat="1" applyFont="1" applyBorder="1" applyAlignment="1">
      <alignment horizontal="center" vertical="top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6"/>
  <sheetViews>
    <sheetView topLeftCell="A367" zoomScaleNormal="100" zoomScaleSheetLayoutView="100" workbookViewId="0">
      <selection activeCell="A11" sqref="A11"/>
    </sheetView>
  </sheetViews>
  <sheetFormatPr defaultRowHeight="12.75"/>
  <cols>
    <col min="1" max="1" width="64.85546875" style="126" customWidth="1"/>
    <col min="2" max="2" width="5.42578125" style="21" customWidth="1"/>
    <col min="3" max="4" width="5.7109375" style="127" customWidth="1"/>
    <col min="5" max="5" width="14.7109375" style="21" customWidth="1"/>
    <col min="6" max="6" width="6" style="127" customWidth="1"/>
    <col min="7" max="7" width="10.42578125" style="128" customWidth="1"/>
  </cols>
  <sheetData>
    <row r="1" spans="1:8">
      <c r="A1" s="18" t="s">
        <v>425</v>
      </c>
      <c r="B1" s="18"/>
      <c r="C1" s="18"/>
      <c r="D1" s="18"/>
      <c r="E1" s="18"/>
      <c r="F1" s="18"/>
      <c r="G1" s="18"/>
    </row>
    <row r="2" spans="1:8">
      <c r="A2" s="18" t="s">
        <v>426</v>
      </c>
      <c r="B2" s="18"/>
      <c r="C2" s="18"/>
      <c r="D2" s="18"/>
      <c r="E2" s="18"/>
      <c r="F2" s="18"/>
      <c r="G2" s="18"/>
    </row>
    <row r="3" spans="1:8">
      <c r="A3" s="18" t="s">
        <v>424</v>
      </c>
      <c r="B3" s="18"/>
      <c r="C3" s="18"/>
      <c r="D3" s="18"/>
      <c r="E3" s="18"/>
      <c r="F3" s="18"/>
      <c r="G3" s="18"/>
    </row>
    <row r="4" spans="1:8">
      <c r="A4" s="18" t="s">
        <v>427</v>
      </c>
      <c r="B4" s="18"/>
      <c r="C4" s="18"/>
      <c r="D4" s="18"/>
      <c r="E4" s="18"/>
      <c r="F4" s="18"/>
      <c r="G4" s="18"/>
    </row>
    <row r="5" spans="1:8">
      <c r="A5" s="18"/>
      <c r="B5" s="18"/>
      <c r="C5" s="18"/>
      <c r="D5" s="18"/>
      <c r="E5" s="18"/>
      <c r="F5" s="18"/>
      <c r="G5" s="18"/>
    </row>
    <row r="6" spans="1:8" ht="18.75">
      <c r="A6" s="19" t="s">
        <v>422</v>
      </c>
      <c r="B6" s="19"/>
      <c r="C6" s="19"/>
      <c r="D6" s="19"/>
      <c r="E6" s="19"/>
      <c r="F6" s="19"/>
      <c r="G6" s="19"/>
      <c r="H6" s="1"/>
    </row>
    <row r="7" spans="1:8" ht="13.5" thickBot="1">
      <c r="A7" s="20"/>
      <c r="C7" s="22"/>
      <c r="D7" s="22"/>
      <c r="E7" s="23"/>
      <c r="F7" s="22"/>
      <c r="G7" s="24" t="s">
        <v>0</v>
      </c>
    </row>
    <row r="8" spans="1:8" ht="14.25" thickTop="1" thickBot="1">
      <c r="A8" s="25" t="s">
        <v>1</v>
      </c>
      <c r="B8" s="26" t="s">
        <v>2</v>
      </c>
      <c r="C8" s="26"/>
      <c r="D8" s="26"/>
      <c r="E8" s="26"/>
      <c r="F8" s="26"/>
      <c r="G8" s="27" t="s">
        <v>3</v>
      </c>
    </row>
    <row r="9" spans="1:8" ht="144.75" thickBot="1">
      <c r="A9" s="28"/>
      <c r="B9" s="29" t="s">
        <v>4</v>
      </c>
      <c r="C9" s="29" t="s">
        <v>5</v>
      </c>
      <c r="D9" s="29" t="s">
        <v>6</v>
      </c>
      <c r="E9" s="29" t="s">
        <v>7</v>
      </c>
      <c r="F9" s="29" t="s">
        <v>8</v>
      </c>
      <c r="G9" s="30"/>
    </row>
    <row r="10" spans="1:8" ht="14.25" thickTop="1" thickBot="1">
      <c r="A10" s="31" t="s">
        <v>9</v>
      </c>
      <c r="B10" s="32" t="s">
        <v>10</v>
      </c>
      <c r="C10" s="32"/>
      <c r="D10" s="32"/>
      <c r="E10" s="32"/>
      <c r="F10" s="32"/>
      <c r="G10" s="33">
        <f>SUM(G11)</f>
        <v>470.79999999999995</v>
      </c>
    </row>
    <row r="11" spans="1:8" ht="13.5" thickTop="1">
      <c r="A11" s="34" t="s">
        <v>11</v>
      </c>
      <c r="B11" s="35"/>
      <c r="C11" s="36" t="s">
        <v>12</v>
      </c>
      <c r="D11" s="37"/>
      <c r="E11" s="37"/>
      <c r="F11" s="37"/>
      <c r="G11" s="38">
        <f>SUM(G12,G17)</f>
        <v>470.79999999999995</v>
      </c>
    </row>
    <row r="12" spans="1:8" ht="40.5">
      <c r="A12" s="39" t="s">
        <v>13</v>
      </c>
      <c r="B12" s="35"/>
      <c r="C12" s="40" t="s">
        <v>12</v>
      </c>
      <c r="D12" s="40" t="s">
        <v>14</v>
      </c>
      <c r="E12" s="40"/>
      <c r="F12" s="40"/>
      <c r="G12" s="41">
        <f>SUM(G13)</f>
        <v>420.9</v>
      </c>
    </row>
    <row r="13" spans="1:8">
      <c r="A13" s="42" t="s">
        <v>94</v>
      </c>
      <c r="B13" s="35"/>
      <c r="C13" s="43" t="s">
        <v>12</v>
      </c>
      <c r="D13" s="43" t="s">
        <v>14</v>
      </c>
      <c r="E13" s="44" t="s">
        <v>245</v>
      </c>
      <c r="F13" s="43"/>
      <c r="G13" s="41">
        <f>SUM(G14)</f>
        <v>420.9</v>
      </c>
    </row>
    <row r="14" spans="1:8">
      <c r="A14" s="42" t="s">
        <v>93</v>
      </c>
      <c r="B14" s="35"/>
      <c r="C14" s="45" t="s">
        <v>12</v>
      </c>
      <c r="D14" s="45" t="s">
        <v>14</v>
      </c>
      <c r="E14" s="44" t="s">
        <v>246</v>
      </c>
      <c r="F14" s="43"/>
      <c r="G14" s="41">
        <f>SUM(G15:G16)</f>
        <v>420.9</v>
      </c>
    </row>
    <row r="15" spans="1:8" ht="41.25" customHeight="1">
      <c r="A15" s="46" t="s">
        <v>77</v>
      </c>
      <c r="B15" s="35"/>
      <c r="C15" s="45" t="s">
        <v>12</v>
      </c>
      <c r="D15" s="45" t="s">
        <v>14</v>
      </c>
      <c r="E15" s="47" t="s">
        <v>246</v>
      </c>
      <c r="F15" s="45" t="s">
        <v>79</v>
      </c>
      <c r="G15" s="8">
        <v>287.5</v>
      </c>
    </row>
    <row r="16" spans="1:8" ht="25.5">
      <c r="A16" s="46" t="s">
        <v>125</v>
      </c>
      <c r="B16" s="35"/>
      <c r="C16" s="45" t="s">
        <v>12</v>
      </c>
      <c r="D16" s="45" t="s">
        <v>14</v>
      </c>
      <c r="E16" s="47" t="s">
        <v>246</v>
      </c>
      <c r="F16" s="45" t="s">
        <v>80</v>
      </c>
      <c r="G16" s="8">
        <v>133.4</v>
      </c>
    </row>
    <row r="17" spans="1:7" ht="13.5">
      <c r="A17" s="48" t="s">
        <v>15</v>
      </c>
      <c r="B17" s="35"/>
      <c r="C17" s="40" t="s">
        <v>12</v>
      </c>
      <c r="D17" s="40" t="s">
        <v>16</v>
      </c>
      <c r="E17" s="47"/>
      <c r="F17" s="45"/>
      <c r="G17" s="41">
        <f>SUM(G18)</f>
        <v>49.9</v>
      </c>
    </row>
    <row r="18" spans="1:7" ht="38.25">
      <c r="A18" s="49" t="s">
        <v>341</v>
      </c>
      <c r="B18" s="50"/>
      <c r="C18" s="43" t="s">
        <v>12</v>
      </c>
      <c r="D18" s="43" t="s">
        <v>16</v>
      </c>
      <c r="E18" s="44" t="s">
        <v>201</v>
      </c>
      <c r="F18" s="51"/>
      <c r="G18" s="41">
        <f t="shared" ref="G18:G19" si="0">SUM(G19)</f>
        <v>49.9</v>
      </c>
    </row>
    <row r="19" spans="1:7" ht="25.5">
      <c r="A19" s="49" t="s">
        <v>198</v>
      </c>
      <c r="B19" s="50"/>
      <c r="C19" s="43" t="s">
        <v>12</v>
      </c>
      <c r="D19" s="43" t="s">
        <v>16</v>
      </c>
      <c r="E19" s="44" t="s">
        <v>202</v>
      </c>
      <c r="F19" s="51"/>
      <c r="G19" s="41">
        <f t="shared" si="0"/>
        <v>49.9</v>
      </c>
    </row>
    <row r="20" spans="1:7" ht="25.5">
      <c r="A20" s="49" t="s">
        <v>199</v>
      </c>
      <c r="B20" s="50"/>
      <c r="C20" s="43" t="s">
        <v>12</v>
      </c>
      <c r="D20" s="43" t="s">
        <v>16</v>
      </c>
      <c r="E20" s="44" t="s">
        <v>203</v>
      </c>
      <c r="F20" s="47"/>
      <c r="G20" s="41">
        <f>SUM(G21)</f>
        <v>49.9</v>
      </c>
    </row>
    <row r="21" spans="1:7" ht="40.5" customHeight="1">
      <c r="A21" s="52" t="s">
        <v>238</v>
      </c>
      <c r="B21" s="50"/>
      <c r="C21" s="43" t="s">
        <v>12</v>
      </c>
      <c r="D21" s="43" t="s">
        <v>16</v>
      </c>
      <c r="E21" s="53" t="s">
        <v>343</v>
      </c>
      <c r="F21" s="44"/>
      <c r="G21" s="54">
        <f t="shared" ref="G21" si="1">SUM(G22)</f>
        <v>49.9</v>
      </c>
    </row>
    <row r="22" spans="1:7" ht="42" customHeight="1" thickBot="1">
      <c r="A22" s="46" t="s">
        <v>77</v>
      </c>
      <c r="B22" s="50"/>
      <c r="C22" s="45" t="s">
        <v>12</v>
      </c>
      <c r="D22" s="45" t="s">
        <v>16</v>
      </c>
      <c r="E22" s="55" t="s">
        <v>343</v>
      </c>
      <c r="F22" s="47" t="s">
        <v>79</v>
      </c>
      <c r="G22" s="9">
        <v>49.9</v>
      </c>
    </row>
    <row r="23" spans="1:7" ht="14.25" thickTop="1" thickBot="1">
      <c r="A23" s="31" t="s">
        <v>37</v>
      </c>
      <c r="B23" s="32" t="s">
        <v>38</v>
      </c>
      <c r="C23" s="56"/>
      <c r="D23" s="56"/>
      <c r="E23" s="57"/>
      <c r="F23" s="57"/>
      <c r="G23" s="58">
        <f>SUM(G24,G91,G104,G128,G147,G165,G187,G208,G222)</f>
        <v>52397</v>
      </c>
    </row>
    <row r="24" spans="1:7" ht="13.5" thickTop="1">
      <c r="A24" s="34" t="s">
        <v>11</v>
      </c>
      <c r="B24" s="59"/>
      <c r="C24" s="36" t="s">
        <v>12</v>
      </c>
      <c r="D24" s="37"/>
      <c r="E24" s="37"/>
      <c r="F24" s="37"/>
      <c r="G24" s="60">
        <f>SUM(G25,G29,G37,G49,G43)</f>
        <v>15960.3</v>
      </c>
    </row>
    <row r="25" spans="1:7" ht="27">
      <c r="A25" s="48" t="s">
        <v>39</v>
      </c>
      <c r="B25" s="50"/>
      <c r="C25" s="61" t="s">
        <v>12</v>
      </c>
      <c r="D25" s="61" t="s">
        <v>26</v>
      </c>
      <c r="E25" s="44"/>
      <c r="F25" s="44"/>
      <c r="G25" s="41">
        <f>SUM(G26)</f>
        <v>1184.5</v>
      </c>
    </row>
    <row r="26" spans="1:7">
      <c r="A26" s="42" t="s">
        <v>92</v>
      </c>
      <c r="B26" s="50"/>
      <c r="C26" s="44" t="s">
        <v>12</v>
      </c>
      <c r="D26" s="44" t="s">
        <v>26</v>
      </c>
      <c r="E26" s="44" t="s">
        <v>243</v>
      </c>
      <c r="F26" s="44"/>
      <c r="G26" s="41">
        <f>SUM(G27)</f>
        <v>1184.5</v>
      </c>
    </row>
    <row r="27" spans="1:7">
      <c r="A27" s="42" t="s">
        <v>93</v>
      </c>
      <c r="B27" s="50"/>
      <c r="C27" s="44" t="s">
        <v>12</v>
      </c>
      <c r="D27" s="44" t="s">
        <v>26</v>
      </c>
      <c r="E27" s="44" t="s">
        <v>244</v>
      </c>
      <c r="F27" s="44"/>
      <c r="G27" s="41">
        <f>SUM(G28)</f>
        <v>1184.5</v>
      </c>
    </row>
    <row r="28" spans="1:7" ht="39.75" customHeight="1">
      <c r="A28" s="46" t="s">
        <v>77</v>
      </c>
      <c r="B28" s="50"/>
      <c r="C28" s="45" t="s">
        <v>12</v>
      </c>
      <c r="D28" s="45" t="s">
        <v>26</v>
      </c>
      <c r="E28" s="47" t="s">
        <v>244</v>
      </c>
      <c r="F28" s="45" t="s">
        <v>79</v>
      </c>
      <c r="G28" s="8">
        <v>1184.5</v>
      </c>
    </row>
    <row r="29" spans="1:7" ht="27.75" customHeight="1">
      <c r="A29" s="48" t="s">
        <v>40</v>
      </c>
      <c r="B29" s="50"/>
      <c r="C29" s="61" t="s">
        <v>12</v>
      </c>
      <c r="D29" s="61" t="s">
        <v>18</v>
      </c>
      <c r="E29" s="61"/>
      <c r="F29" s="61"/>
      <c r="G29" s="41">
        <f>SUM(G30)</f>
        <v>10944.699999999999</v>
      </c>
    </row>
    <row r="30" spans="1:7" ht="49.5" customHeight="1">
      <c r="A30" s="42" t="s">
        <v>334</v>
      </c>
      <c r="B30" s="50"/>
      <c r="C30" s="44" t="s">
        <v>12</v>
      </c>
      <c r="D30" s="44" t="s">
        <v>18</v>
      </c>
      <c r="E30" s="44" t="s">
        <v>105</v>
      </c>
      <c r="F30" s="44"/>
      <c r="G30" s="41">
        <f>SUM(G31)</f>
        <v>10944.699999999999</v>
      </c>
    </row>
    <row r="31" spans="1:7" ht="25.5">
      <c r="A31" s="42" t="s">
        <v>96</v>
      </c>
      <c r="B31" s="50"/>
      <c r="C31" s="44" t="s">
        <v>12</v>
      </c>
      <c r="D31" s="44" t="s">
        <v>18</v>
      </c>
      <c r="E31" s="44" t="s">
        <v>106</v>
      </c>
      <c r="F31" s="44"/>
      <c r="G31" s="41">
        <f>SUM(G32)</f>
        <v>10944.699999999999</v>
      </c>
    </row>
    <row r="32" spans="1:7" ht="25.5">
      <c r="A32" s="42" t="s">
        <v>97</v>
      </c>
      <c r="B32" s="50"/>
      <c r="C32" s="44" t="s">
        <v>12</v>
      </c>
      <c r="D32" s="44" t="s">
        <v>18</v>
      </c>
      <c r="E32" s="44" t="s">
        <v>107</v>
      </c>
      <c r="F32" s="44"/>
      <c r="G32" s="41">
        <f>SUM(G33)</f>
        <v>10944.699999999999</v>
      </c>
    </row>
    <row r="33" spans="1:7">
      <c r="A33" s="42" t="s">
        <v>93</v>
      </c>
      <c r="B33" s="50"/>
      <c r="C33" s="44" t="s">
        <v>12</v>
      </c>
      <c r="D33" s="44" t="s">
        <v>18</v>
      </c>
      <c r="E33" s="44" t="s">
        <v>95</v>
      </c>
      <c r="F33" s="44"/>
      <c r="G33" s="41">
        <f>SUM(G34:G36)</f>
        <v>10944.699999999999</v>
      </c>
    </row>
    <row r="34" spans="1:7" ht="37.5" customHeight="1">
      <c r="A34" s="46" t="s">
        <v>77</v>
      </c>
      <c r="B34" s="50"/>
      <c r="C34" s="45" t="s">
        <v>12</v>
      </c>
      <c r="D34" s="45" t="s">
        <v>18</v>
      </c>
      <c r="E34" s="45" t="s">
        <v>95</v>
      </c>
      <c r="F34" s="45" t="s">
        <v>79</v>
      </c>
      <c r="G34" s="10">
        <v>8527.1</v>
      </c>
    </row>
    <row r="35" spans="1:7" ht="16.5" customHeight="1">
      <c r="A35" s="46" t="s">
        <v>86</v>
      </c>
      <c r="B35" s="50"/>
      <c r="C35" s="45" t="s">
        <v>12</v>
      </c>
      <c r="D35" s="45" t="s">
        <v>18</v>
      </c>
      <c r="E35" s="45" t="s">
        <v>95</v>
      </c>
      <c r="F35" s="45" t="s">
        <v>80</v>
      </c>
      <c r="G35" s="10">
        <v>2338.6999999999998</v>
      </c>
    </row>
    <row r="36" spans="1:7">
      <c r="A36" s="46" t="s">
        <v>78</v>
      </c>
      <c r="B36" s="50"/>
      <c r="C36" s="45" t="s">
        <v>12</v>
      </c>
      <c r="D36" s="45" t="s">
        <v>18</v>
      </c>
      <c r="E36" s="45" t="s">
        <v>95</v>
      </c>
      <c r="F36" s="45" t="s">
        <v>81</v>
      </c>
      <c r="G36" s="10">
        <v>78.900000000000006</v>
      </c>
    </row>
    <row r="37" spans="1:7" ht="13.5">
      <c r="A37" s="62" t="s">
        <v>286</v>
      </c>
      <c r="B37" s="50"/>
      <c r="C37" s="63" t="s">
        <v>12</v>
      </c>
      <c r="D37" s="63" t="s">
        <v>43</v>
      </c>
      <c r="E37" s="45"/>
      <c r="F37" s="45"/>
      <c r="G37" s="17">
        <f>SUM(G38)</f>
        <v>0</v>
      </c>
    </row>
    <row r="38" spans="1:7" ht="55.5" customHeight="1">
      <c r="A38" s="42" t="s">
        <v>334</v>
      </c>
      <c r="B38" s="50"/>
      <c r="C38" s="64" t="s">
        <v>12</v>
      </c>
      <c r="D38" s="64" t="s">
        <v>43</v>
      </c>
      <c r="E38" s="43" t="s">
        <v>105</v>
      </c>
      <c r="F38" s="45"/>
      <c r="G38" s="17">
        <f>SUM(G39)</f>
        <v>0</v>
      </c>
    </row>
    <row r="39" spans="1:7" ht="25.5">
      <c r="A39" s="42" t="s">
        <v>96</v>
      </c>
      <c r="B39" s="50"/>
      <c r="C39" s="64" t="s">
        <v>12</v>
      </c>
      <c r="D39" s="64" t="s">
        <v>43</v>
      </c>
      <c r="E39" s="43" t="s">
        <v>106</v>
      </c>
      <c r="F39" s="45"/>
      <c r="G39" s="17">
        <f>SUM(G40)</f>
        <v>0</v>
      </c>
    </row>
    <row r="40" spans="1:7" ht="25.5">
      <c r="A40" s="52" t="s">
        <v>98</v>
      </c>
      <c r="B40" s="50"/>
      <c r="C40" s="64" t="s">
        <v>12</v>
      </c>
      <c r="D40" s="64" t="s">
        <v>43</v>
      </c>
      <c r="E40" s="43" t="s">
        <v>108</v>
      </c>
      <c r="F40" s="45"/>
      <c r="G40" s="17">
        <f>SUM(G41)</f>
        <v>0</v>
      </c>
    </row>
    <row r="41" spans="1:7" ht="38.25">
      <c r="A41" s="65" t="s">
        <v>287</v>
      </c>
      <c r="B41" s="50"/>
      <c r="C41" s="64" t="s">
        <v>12</v>
      </c>
      <c r="D41" s="64" t="s">
        <v>43</v>
      </c>
      <c r="E41" s="43" t="s">
        <v>288</v>
      </c>
      <c r="F41" s="45"/>
      <c r="G41" s="17">
        <f>SUM(G42)</f>
        <v>0</v>
      </c>
    </row>
    <row r="42" spans="1:7" ht="13.5" customHeight="1">
      <c r="A42" s="46" t="s">
        <v>86</v>
      </c>
      <c r="B42" s="50"/>
      <c r="C42" s="66" t="s">
        <v>12</v>
      </c>
      <c r="D42" s="66" t="s">
        <v>43</v>
      </c>
      <c r="E42" s="45" t="s">
        <v>288</v>
      </c>
      <c r="F42" s="45" t="s">
        <v>80</v>
      </c>
      <c r="G42" s="10">
        <v>0</v>
      </c>
    </row>
    <row r="43" spans="1:7" ht="13.5">
      <c r="A43" s="62" t="s">
        <v>346</v>
      </c>
      <c r="B43" s="50"/>
      <c r="C43" s="63" t="s">
        <v>12</v>
      </c>
      <c r="D43" s="63" t="s">
        <v>23</v>
      </c>
      <c r="E43" s="45"/>
      <c r="F43" s="45"/>
      <c r="G43" s="17">
        <f>SUM(G44)</f>
        <v>1510</v>
      </c>
    </row>
    <row r="44" spans="1:7" ht="51.75" customHeight="1">
      <c r="A44" s="42" t="s">
        <v>347</v>
      </c>
      <c r="B44" s="50"/>
      <c r="C44" s="64" t="s">
        <v>12</v>
      </c>
      <c r="D44" s="64" t="s">
        <v>23</v>
      </c>
      <c r="E44" s="67" t="s">
        <v>105</v>
      </c>
      <c r="F44" s="45"/>
      <c r="G44" s="17">
        <f>SUM(G45)</f>
        <v>1510</v>
      </c>
    </row>
    <row r="45" spans="1:7" ht="25.5">
      <c r="A45" s="42" t="s">
        <v>96</v>
      </c>
      <c r="B45" s="50"/>
      <c r="C45" s="64" t="s">
        <v>12</v>
      </c>
      <c r="D45" s="64" t="s">
        <v>23</v>
      </c>
      <c r="E45" s="67" t="s">
        <v>106</v>
      </c>
      <c r="F45" s="45"/>
      <c r="G45" s="17">
        <f>SUM(G46)</f>
        <v>1510</v>
      </c>
    </row>
    <row r="46" spans="1:7" ht="25.5">
      <c r="A46" s="52" t="s">
        <v>348</v>
      </c>
      <c r="B46" s="50"/>
      <c r="C46" s="64" t="s">
        <v>12</v>
      </c>
      <c r="D46" s="64" t="s">
        <v>23</v>
      </c>
      <c r="E46" s="67" t="s">
        <v>349</v>
      </c>
      <c r="F46" s="45"/>
      <c r="G46" s="17">
        <f>SUM(G47)</f>
        <v>1510</v>
      </c>
    </row>
    <row r="47" spans="1:7" ht="25.5">
      <c r="A47" s="65" t="s">
        <v>350</v>
      </c>
      <c r="B47" s="50"/>
      <c r="C47" s="64" t="s">
        <v>12</v>
      </c>
      <c r="D47" s="64" t="s">
        <v>23</v>
      </c>
      <c r="E47" s="43" t="s">
        <v>351</v>
      </c>
      <c r="F47" s="45"/>
      <c r="G47" s="17">
        <f>SUM(G48)</f>
        <v>1510</v>
      </c>
    </row>
    <row r="48" spans="1:7">
      <c r="A48" s="46" t="s">
        <v>78</v>
      </c>
      <c r="B48" s="50"/>
      <c r="C48" s="66" t="s">
        <v>12</v>
      </c>
      <c r="D48" s="66" t="s">
        <v>23</v>
      </c>
      <c r="E48" s="45" t="s">
        <v>351</v>
      </c>
      <c r="F48" s="45" t="s">
        <v>81</v>
      </c>
      <c r="G48" s="10">
        <v>1510</v>
      </c>
    </row>
    <row r="49" spans="1:7" ht="13.5">
      <c r="A49" s="48" t="s">
        <v>15</v>
      </c>
      <c r="B49" s="50"/>
      <c r="C49" s="40" t="s">
        <v>12</v>
      </c>
      <c r="D49" s="40" t="s">
        <v>16</v>
      </c>
      <c r="E49" s="61"/>
      <c r="F49" s="61"/>
      <c r="G49" s="17">
        <f>SUM(G57,G64,G79,G50,G84)</f>
        <v>2321.1</v>
      </c>
    </row>
    <row r="50" spans="1:7" ht="51">
      <c r="A50" s="52" t="s">
        <v>337</v>
      </c>
      <c r="B50" s="50"/>
      <c r="C50" s="68" t="s">
        <v>12</v>
      </c>
      <c r="D50" s="69" t="s">
        <v>16</v>
      </c>
      <c r="E50" s="70" t="s">
        <v>300</v>
      </c>
      <c r="F50" s="71"/>
      <c r="G50" s="60">
        <f>SUM(G51)</f>
        <v>0</v>
      </c>
    </row>
    <row r="51" spans="1:7" ht="25.5">
      <c r="A51" s="52" t="s">
        <v>301</v>
      </c>
      <c r="B51" s="50"/>
      <c r="C51" s="68" t="s">
        <v>12</v>
      </c>
      <c r="D51" s="68" t="s">
        <v>16</v>
      </c>
      <c r="E51" s="68" t="s">
        <v>302</v>
      </c>
      <c r="F51" s="45"/>
      <c r="G51" s="41">
        <f>SUM(G52)</f>
        <v>0</v>
      </c>
    </row>
    <row r="52" spans="1:7">
      <c r="A52" s="52" t="s">
        <v>303</v>
      </c>
      <c r="B52" s="50"/>
      <c r="C52" s="68" t="s">
        <v>12</v>
      </c>
      <c r="D52" s="68" t="s">
        <v>16</v>
      </c>
      <c r="E52" s="68" t="s">
        <v>304</v>
      </c>
      <c r="F52" s="45"/>
      <c r="G52" s="41">
        <f>SUM(G53,G55)</f>
        <v>0</v>
      </c>
    </row>
    <row r="53" spans="1:7" ht="25.5">
      <c r="A53" s="72" t="s">
        <v>306</v>
      </c>
      <c r="B53" s="50"/>
      <c r="C53" s="68" t="s">
        <v>12</v>
      </c>
      <c r="D53" s="68" t="s">
        <v>16</v>
      </c>
      <c r="E53" s="68" t="s">
        <v>305</v>
      </c>
      <c r="F53" s="45"/>
      <c r="G53" s="41">
        <f>SUM(G54)</f>
        <v>0</v>
      </c>
    </row>
    <row r="54" spans="1:7" ht="25.5">
      <c r="A54" s="46" t="s">
        <v>125</v>
      </c>
      <c r="B54" s="50"/>
      <c r="C54" s="73" t="s">
        <v>12</v>
      </c>
      <c r="D54" s="74" t="s">
        <v>16</v>
      </c>
      <c r="E54" s="75" t="s">
        <v>305</v>
      </c>
      <c r="F54" s="71" t="s">
        <v>80</v>
      </c>
      <c r="G54" s="11">
        <v>0</v>
      </c>
    </row>
    <row r="55" spans="1:7" ht="38.25">
      <c r="A55" s="72" t="s">
        <v>327</v>
      </c>
      <c r="B55" s="50"/>
      <c r="C55" s="68" t="s">
        <v>12</v>
      </c>
      <c r="D55" s="68" t="s">
        <v>16</v>
      </c>
      <c r="E55" s="68" t="s">
        <v>330</v>
      </c>
      <c r="F55" s="45"/>
      <c r="G55" s="41">
        <f>SUM(G56)</f>
        <v>0</v>
      </c>
    </row>
    <row r="56" spans="1:7" ht="25.5">
      <c r="A56" s="46" t="s">
        <v>125</v>
      </c>
      <c r="B56" s="50"/>
      <c r="C56" s="73" t="s">
        <v>12</v>
      </c>
      <c r="D56" s="74" t="s">
        <v>16</v>
      </c>
      <c r="E56" s="75" t="s">
        <v>330</v>
      </c>
      <c r="F56" s="71" t="s">
        <v>80</v>
      </c>
      <c r="G56" s="11">
        <v>0</v>
      </c>
    </row>
    <row r="57" spans="1:7" ht="38.25">
      <c r="A57" s="76" t="s">
        <v>335</v>
      </c>
      <c r="B57" s="50"/>
      <c r="C57" s="43" t="s">
        <v>12</v>
      </c>
      <c r="D57" s="43" t="s">
        <v>16</v>
      </c>
      <c r="E57" s="44" t="s">
        <v>258</v>
      </c>
      <c r="F57" s="61"/>
      <c r="G57" s="41">
        <f>SUM(G58)</f>
        <v>13</v>
      </c>
    </row>
    <row r="58" spans="1:7" ht="25.5">
      <c r="A58" s="76" t="s">
        <v>255</v>
      </c>
      <c r="B58" s="50"/>
      <c r="C58" s="43" t="s">
        <v>12</v>
      </c>
      <c r="D58" s="43" t="s">
        <v>16</v>
      </c>
      <c r="E58" s="44" t="s">
        <v>259</v>
      </c>
      <c r="F58" s="61"/>
      <c r="G58" s="41">
        <f>SUM(G59)</f>
        <v>13</v>
      </c>
    </row>
    <row r="59" spans="1:7" ht="25.5">
      <c r="A59" s="76" t="s">
        <v>256</v>
      </c>
      <c r="B59" s="50"/>
      <c r="C59" s="43" t="s">
        <v>12</v>
      </c>
      <c r="D59" s="43" t="s">
        <v>16</v>
      </c>
      <c r="E59" s="44" t="s">
        <v>260</v>
      </c>
      <c r="F59" s="61"/>
      <c r="G59" s="41">
        <f>SUM(G60,G62)</f>
        <v>13</v>
      </c>
    </row>
    <row r="60" spans="1:7" ht="13.5">
      <c r="A60" s="76" t="s">
        <v>276</v>
      </c>
      <c r="B60" s="50"/>
      <c r="C60" s="43" t="s">
        <v>12</v>
      </c>
      <c r="D60" s="43" t="s">
        <v>16</v>
      </c>
      <c r="E60" s="44" t="s">
        <v>275</v>
      </c>
      <c r="F60" s="61"/>
      <c r="G60" s="41">
        <f>SUM(G61)</f>
        <v>10</v>
      </c>
    </row>
    <row r="61" spans="1:7" ht="25.5">
      <c r="A61" s="46" t="s">
        <v>87</v>
      </c>
      <c r="B61" s="50"/>
      <c r="C61" s="45" t="s">
        <v>12</v>
      </c>
      <c r="D61" s="45" t="s">
        <v>16</v>
      </c>
      <c r="E61" s="47" t="s">
        <v>275</v>
      </c>
      <c r="F61" s="47" t="s">
        <v>84</v>
      </c>
      <c r="G61" s="8">
        <v>10</v>
      </c>
    </row>
    <row r="62" spans="1:7" ht="25.5">
      <c r="A62" s="76" t="s">
        <v>257</v>
      </c>
      <c r="B62" s="50"/>
      <c r="C62" s="43" t="s">
        <v>12</v>
      </c>
      <c r="D62" s="43" t="s">
        <v>16</v>
      </c>
      <c r="E62" s="44" t="s">
        <v>261</v>
      </c>
      <c r="F62" s="61"/>
      <c r="G62" s="41">
        <f>SUM(G63)</f>
        <v>3</v>
      </c>
    </row>
    <row r="63" spans="1:7" ht="25.5">
      <c r="A63" s="46" t="s">
        <v>87</v>
      </c>
      <c r="B63" s="50"/>
      <c r="C63" s="45" t="s">
        <v>12</v>
      </c>
      <c r="D63" s="45" t="s">
        <v>16</v>
      </c>
      <c r="E63" s="47" t="s">
        <v>261</v>
      </c>
      <c r="F63" s="47" t="s">
        <v>84</v>
      </c>
      <c r="G63" s="8">
        <v>3</v>
      </c>
    </row>
    <row r="64" spans="1:7" ht="54" customHeight="1">
      <c r="A64" s="42" t="s">
        <v>334</v>
      </c>
      <c r="B64" s="50"/>
      <c r="C64" s="44" t="s">
        <v>12</v>
      </c>
      <c r="D64" s="44" t="s">
        <v>16</v>
      </c>
      <c r="E64" s="44" t="s">
        <v>105</v>
      </c>
      <c r="F64" s="44"/>
      <c r="G64" s="17">
        <f>SUM(G65)</f>
        <v>283.10000000000002</v>
      </c>
    </row>
    <row r="65" spans="1:7" ht="25.5">
      <c r="A65" s="42" t="s">
        <v>96</v>
      </c>
      <c r="B65" s="50"/>
      <c r="C65" s="44" t="s">
        <v>12</v>
      </c>
      <c r="D65" s="44" t="s">
        <v>16</v>
      </c>
      <c r="E65" s="44" t="s">
        <v>106</v>
      </c>
      <c r="F65" s="44"/>
      <c r="G65" s="17">
        <f>SUM(G66)</f>
        <v>283.10000000000002</v>
      </c>
    </row>
    <row r="66" spans="1:7" ht="25.5">
      <c r="A66" s="49" t="s">
        <v>98</v>
      </c>
      <c r="B66" s="50"/>
      <c r="C66" s="43" t="s">
        <v>12</v>
      </c>
      <c r="D66" s="43" t="s">
        <v>16</v>
      </c>
      <c r="E66" s="44" t="s">
        <v>108</v>
      </c>
      <c r="F66" s="44"/>
      <c r="G66" s="17">
        <f>SUM(G67,G69,G71,G74,G77)</f>
        <v>283.10000000000002</v>
      </c>
    </row>
    <row r="67" spans="1:7" ht="78" customHeight="1">
      <c r="A67" s="52" t="s">
        <v>109</v>
      </c>
      <c r="B67" s="50"/>
      <c r="C67" s="45" t="s">
        <v>12</v>
      </c>
      <c r="D67" s="45" t="s">
        <v>16</v>
      </c>
      <c r="E67" s="77" t="s">
        <v>110</v>
      </c>
      <c r="F67" s="47"/>
      <c r="G67" s="17">
        <f>SUM(G68)</f>
        <v>0</v>
      </c>
    </row>
    <row r="68" spans="1:7" ht="25.5">
      <c r="A68" s="46" t="s">
        <v>125</v>
      </c>
      <c r="B68" s="50"/>
      <c r="C68" s="45" t="s">
        <v>12</v>
      </c>
      <c r="D68" s="45" t="s">
        <v>16</v>
      </c>
      <c r="E68" s="78" t="s">
        <v>110</v>
      </c>
      <c r="F68" s="45" t="s">
        <v>80</v>
      </c>
      <c r="G68" s="10">
        <v>0</v>
      </c>
    </row>
    <row r="69" spans="1:7" ht="25.5">
      <c r="A69" s="79" t="s">
        <v>111</v>
      </c>
      <c r="B69" s="50"/>
      <c r="C69" s="43" t="s">
        <v>12</v>
      </c>
      <c r="D69" s="43" t="s">
        <v>16</v>
      </c>
      <c r="E69" s="77" t="s">
        <v>112</v>
      </c>
      <c r="F69" s="44"/>
      <c r="G69" s="17">
        <f>SUM(G70)</f>
        <v>0</v>
      </c>
    </row>
    <row r="70" spans="1:7" ht="40.5" customHeight="1">
      <c r="A70" s="46" t="s">
        <v>77</v>
      </c>
      <c r="B70" s="50"/>
      <c r="C70" s="45" t="s">
        <v>12</v>
      </c>
      <c r="D70" s="45" t="s">
        <v>16</v>
      </c>
      <c r="E70" s="78" t="s">
        <v>112</v>
      </c>
      <c r="F70" s="45" t="s">
        <v>79</v>
      </c>
      <c r="G70" s="10">
        <v>0</v>
      </c>
    </row>
    <row r="71" spans="1:7" ht="38.25">
      <c r="A71" s="80" t="s">
        <v>113</v>
      </c>
      <c r="B71" s="50"/>
      <c r="C71" s="43" t="s">
        <v>12</v>
      </c>
      <c r="D71" s="43" t="s">
        <v>16</v>
      </c>
      <c r="E71" s="77" t="s">
        <v>114</v>
      </c>
      <c r="F71" s="43"/>
      <c r="G71" s="41">
        <f>SUM(G72:G73)</f>
        <v>264</v>
      </c>
    </row>
    <row r="72" spans="1:7" ht="39.75" customHeight="1">
      <c r="A72" s="46" t="s">
        <v>77</v>
      </c>
      <c r="B72" s="50"/>
      <c r="C72" s="45" t="s">
        <v>12</v>
      </c>
      <c r="D72" s="45" t="s">
        <v>16</v>
      </c>
      <c r="E72" s="78" t="s">
        <v>114</v>
      </c>
      <c r="F72" s="45" t="s">
        <v>79</v>
      </c>
      <c r="G72" s="8">
        <v>241.4</v>
      </c>
    </row>
    <row r="73" spans="1:7" ht="25.5">
      <c r="A73" s="46" t="s">
        <v>125</v>
      </c>
      <c r="B73" s="50"/>
      <c r="C73" s="45" t="s">
        <v>12</v>
      </c>
      <c r="D73" s="45" t="s">
        <v>16</v>
      </c>
      <c r="E73" s="78" t="s">
        <v>114</v>
      </c>
      <c r="F73" s="45" t="s">
        <v>80</v>
      </c>
      <c r="G73" s="10">
        <v>22.6</v>
      </c>
    </row>
    <row r="74" spans="1:7" ht="38.25">
      <c r="A74" s="52" t="s">
        <v>115</v>
      </c>
      <c r="B74" s="50"/>
      <c r="C74" s="43" t="s">
        <v>12</v>
      </c>
      <c r="D74" s="43" t="s">
        <v>16</v>
      </c>
      <c r="E74" s="77" t="s">
        <v>116</v>
      </c>
      <c r="F74" s="47"/>
      <c r="G74" s="17">
        <f>SUM(G75:G76)</f>
        <v>14.1</v>
      </c>
    </row>
    <row r="75" spans="1:7" ht="37.5" customHeight="1">
      <c r="A75" s="46" t="s">
        <v>77</v>
      </c>
      <c r="B75" s="50"/>
      <c r="C75" s="45" t="s">
        <v>12</v>
      </c>
      <c r="D75" s="45" t="s">
        <v>16</v>
      </c>
      <c r="E75" s="78" t="s">
        <v>116</v>
      </c>
      <c r="F75" s="47" t="s">
        <v>79</v>
      </c>
      <c r="G75" s="8">
        <v>0</v>
      </c>
    </row>
    <row r="76" spans="1:7" ht="25.5">
      <c r="A76" s="46" t="s">
        <v>125</v>
      </c>
      <c r="B76" s="50"/>
      <c r="C76" s="45" t="s">
        <v>12</v>
      </c>
      <c r="D76" s="45" t="s">
        <v>16</v>
      </c>
      <c r="E76" s="78" t="s">
        <v>116</v>
      </c>
      <c r="F76" s="45" t="s">
        <v>80</v>
      </c>
      <c r="G76" s="8">
        <v>14.1</v>
      </c>
    </row>
    <row r="77" spans="1:7" ht="51">
      <c r="A77" s="52" t="s">
        <v>117</v>
      </c>
      <c r="B77" s="50"/>
      <c r="C77" s="43" t="s">
        <v>12</v>
      </c>
      <c r="D77" s="43" t="s">
        <v>16</v>
      </c>
      <c r="E77" s="77" t="s">
        <v>118</v>
      </c>
      <c r="F77" s="45"/>
      <c r="G77" s="41">
        <f>SUM(G78)</f>
        <v>5</v>
      </c>
    </row>
    <row r="78" spans="1:7" ht="25.5">
      <c r="A78" s="46" t="s">
        <v>125</v>
      </c>
      <c r="B78" s="50"/>
      <c r="C78" s="45" t="s">
        <v>12</v>
      </c>
      <c r="D78" s="45" t="s">
        <v>16</v>
      </c>
      <c r="E78" s="78" t="s">
        <v>118</v>
      </c>
      <c r="F78" s="45" t="s">
        <v>80</v>
      </c>
      <c r="G78" s="10">
        <v>5</v>
      </c>
    </row>
    <row r="79" spans="1:7" ht="38.25">
      <c r="A79" s="49" t="s">
        <v>341</v>
      </c>
      <c r="B79" s="50"/>
      <c r="C79" s="43" t="s">
        <v>12</v>
      </c>
      <c r="D79" s="43" t="s">
        <v>16</v>
      </c>
      <c r="E79" s="44" t="s">
        <v>201</v>
      </c>
      <c r="F79" s="51"/>
      <c r="G79" s="41">
        <f t="shared" ref="G79:G80" si="2">SUM(G80)</f>
        <v>1809.5</v>
      </c>
    </row>
    <row r="80" spans="1:7" ht="25.5">
      <c r="A80" s="49" t="s">
        <v>198</v>
      </c>
      <c r="B80" s="50"/>
      <c r="C80" s="43" t="s">
        <v>12</v>
      </c>
      <c r="D80" s="43" t="s">
        <v>16</v>
      </c>
      <c r="E80" s="44" t="s">
        <v>202</v>
      </c>
      <c r="F80" s="51"/>
      <c r="G80" s="41">
        <f t="shared" si="2"/>
        <v>1809.5</v>
      </c>
    </row>
    <row r="81" spans="1:7" ht="25.5">
      <c r="A81" s="49" t="s">
        <v>199</v>
      </c>
      <c r="B81" s="50"/>
      <c r="C81" s="43" t="s">
        <v>12</v>
      </c>
      <c r="D81" s="43" t="s">
        <v>16</v>
      </c>
      <c r="E81" s="44" t="s">
        <v>203</v>
      </c>
      <c r="F81" s="47"/>
      <c r="G81" s="41">
        <f>SUM(G82)</f>
        <v>1809.5</v>
      </c>
    </row>
    <row r="82" spans="1:7" ht="40.5" customHeight="1">
      <c r="A82" s="52" t="s">
        <v>238</v>
      </c>
      <c r="B82" s="50"/>
      <c r="C82" s="43" t="s">
        <v>12</v>
      </c>
      <c r="D82" s="43" t="s">
        <v>16</v>
      </c>
      <c r="E82" s="53" t="s">
        <v>343</v>
      </c>
      <c r="F82" s="44"/>
      <c r="G82" s="54">
        <f t="shared" ref="G82" si="3">SUM(G83)</f>
        <v>1809.5</v>
      </c>
    </row>
    <row r="83" spans="1:7" ht="37.5" customHeight="1">
      <c r="A83" s="46" t="s">
        <v>77</v>
      </c>
      <c r="B83" s="50"/>
      <c r="C83" s="45" t="s">
        <v>12</v>
      </c>
      <c r="D83" s="45" t="s">
        <v>16</v>
      </c>
      <c r="E83" s="55" t="s">
        <v>343</v>
      </c>
      <c r="F83" s="47" t="s">
        <v>79</v>
      </c>
      <c r="G83" s="9">
        <v>1809.5</v>
      </c>
    </row>
    <row r="84" spans="1:7" ht="25.5">
      <c r="A84" s="81" t="s">
        <v>251</v>
      </c>
      <c r="B84" s="50"/>
      <c r="C84" s="51" t="s">
        <v>12</v>
      </c>
      <c r="D84" s="51" t="s">
        <v>16</v>
      </c>
      <c r="E84" s="51" t="s">
        <v>252</v>
      </c>
      <c r="F84" s="51"/>
      <c r="G84" s="41">
        <f>SUM(G85)</f>
        <v>215.5</v>
      </c>
    </row>
    <row r="85" spans="1:7">
      <c r="A85" s="81" t="s">
        <v>253</v>
      </c>
      <c r="B85" s="50"/>
      <c r="C85" s="51" t="s">
        <v>12</v>
      </c>
      <c r="D85" s="51" t="s">
        <v>16</v>
      </c>
      <c r="E85" s="51" t="s">
        <v>100</v>
      </c>
      <c r="F85" s="51"/>
      <c r="G85" s="41">
        <f>SUM(G89,G86)</f>
        <v>215.5</v>
      </c>
    </row>
    <row r="86" spans="1:7">
      <c r="A86" s="81" t="s">
        <v>101</v>
      </c>
      <c r="B86" s="50"/>
      <c r="C86" s="51" t="s">
        <v>12</v>
      </c>
      <c r="D86" s="51" t="s">
        <v>16</v>
      </c>
      <c r="E86" s="51" t="s">
        <v>102</v>
      </c>
      <c r="F86" s="51"/>
      <c r="G86" s="41">
        <f>SUM(G87,G88)</f>
        <v>15.5</v>
      </c>
    </row>
    <row r="87" spans="1:7" ht="25.5">
      <c r="A87" s="46" t="s">
        <v>125</v>
      </c>
      <c r="B87" s="50"/>
      <c r="C87" s="47" t="s">
        <v>12</v>
      </c>
      <c r="D87" s="47" t="s">
        <v>16</v>
      </c>
      <c r="E87" s="82" t="s">
        <v>102</v>
      </c>
      <c r="F87" s="43" t="s">
        <v>80</v>
      </c>
      <c r="G87" s="8">
        <v>12.5</v>
      </c>
    </row>
    <row r="88" spans="1:7">
      <c r="A88" s="46" t="s">
        <v>82</v>
      </c>
      <c r="B88" s="50"/>
      <c r="C88" s="51" t="s">
        <v>12</v>
      </c>
      <c r="D88" s="51" t="s">
        <v>16</v>
      </c>
      <c r="E88" s="82" t="s">
        <v>102</v>
      </c>
      <c r="F88" s="51" t="s">
        <v>83</v>
      </c>
      <c r="G88" s="8">
        <v>3</v>
      </c>
    </row>
    <row r="89" spans="1:7" ht="25.5">
      <c r="A89" s="83" t="s">
        <v>419</v>
      </c>
      <c r="B89" s="50"/>
      <c r="C89" s="51" t="s">
        <v>12</v>
      </c>
      <c r="D89" s="51" t="s">
        <v>16</v>
      </c>
      <c r="E89" s="51" t="s">
        <v>420</v>
      </c>
      <c r="F89" s="51"/>
      <c r="G89" s="41">
        <f>SUM(G90)</f>
        <v>200</v>
      </c>
    </row>
    <row r="90" spans="1:7" ht="40.5" customHeight="1">
      <c r="A90" s="46" t="s">
        <v>77</v>
      </c>
      <c r="B90" s="50"/>
      <c r="C90" s="47" t="s">
        <v>12</v>
      </c>
      <c r="D90" s="47" t="s">
        <v>16</v>
      </c>
      <c r="E90" s="82" t="s">
        <v>420</v>
      </c>
      <c r="F90" s="45" t="s">
        <v>79</v>
      </c>
      <c r="G90" s="8">
        <v>200</v>
      </c>
    </row>
    <row r="91" spans="1:7">
      <c r="A91" s="84" t="s">
        <v>76</v>
      </c>
      <c r="B91" s="50"/>
      <c r="C91" s="85" t="s">
        <v>14</v>
      </c>
      <c r="D91" s="45"/>
      <c r="E91" s="47"/>
      <c r="F91" s="45"/>
      <c r="G91" s="41">
        <f>SUM(G92)</f>
        <v>921.80000000000007</v>
      </c>
    </row>
    <row r="92" spans="1:7" ht="28.5" customHeight="1">
      <c r="A92" s="62" t="s">
        <v>281</v>
      </c>
      <c r="B92" s="50"/>
      <c r="C92" s="40" t="s">
        <v>14</v>
      </c>
      <c r="D92" s="40" t="s">
        <v>30</v>
      </c>
      <c r="E92" s="47"/>
      <c r="F92" s="45"/>
      <c r="G92" s="41">
        <f>SUM(G93,G99)</f>
        <v>921.80000000000007</v>
      </c>
    </row>
    <row r="93" spans="1:7" ht="50.25" customHeight="1">
      <c r="A93" s="42" t="s">
        <v>334</v>
      </c>
      <c r="B93" s="50"/>
      <c r="C93" s="43" t="s">
        <v>14</v>
      </c>
      <c r="D93" s="43" t="s">
        <v>30</v>
      </c>
      <c r="E93" s="44" t="s">
        <v>105</v>
      </c>
      <c r="F93" s="45"/>
      <c r="G93" s="41">
        <f>SUM(G94)</f>
        <v>915.7</v>
      </c>
    </row>
    <row r="94" spans="1:7" ht="25.5">
      <c r="A94" s="52" t="s">
        <v>126</v>
      </c>
      <c r="B94" s="50"/>
      <c r="C94" s="43" t="s">
        <v>14</v>
      </c>
      <c r="D94" s="43" t="s">
        <v>30</v>
      </c>
      <c r="E94" s="43" t="s">
        <v>130</v>
      </c>
      <c r="F94" s="45"/>
      <c r="G94" s="17">
        <f>SUM(G95)</f>
        <v>915.7</v>
      </c>
    </row>
    <row r="95" spans="1:7" ht="25.5">
      <c r="A95" s="52" t="s">
        <v>127</v>
      </c>
      <c r="B95" s="50"/>
      <c r="C95" s="43" t="s">
        <v>14</v>
      </c>
      <c r="D95" s="43" t="s">
        <v>30</v>
      </c>
      <c r="E95" s="43" t="s">
        <v>129</v>
      </c>
      <c r="F95" s="45"/>
      <c r="G95" s="17">
        <f>SUM(G96)</f>
        <v>915.7</v>
      </c>
    </row>
    <row r="96" spans="1:7">
      <c r="A96" s="52" t="s">
        <v>128</v>
      </c>
      <c r="B96" s="50"/>
      <c r="C96" s="43" t="s">
        <v>14</v>
      </c>
      <c r="D96" s="43" t="s">
        <v>30</v>
      </c>
      <c r="E96" s="43" t="s">
        <v>131</v>
      </c>
      <c r="F96" s="45"/>
      <c r="G96" s="17">
        <f>SUM(G97:G98)</f>
        <v>915.7</v>
      </c>
    </row>
    <row r="97" spans="1:7" ht="40.5" customHeight="1">
      <c r="A97" s="46" t="s">
        <v>77</v>
      </c>
      <c r="B97" s="50"/>
      <c r="C97" s="45" t="s">
        <v>14</v>
      </c>
      <c r="D97" s="45" t="s">
        <v>30</v>
      </c>
      <c r="E97" s="43" t="s">
        <v>131</v>
      </c>
      <c r="F97" s="45" t="s">
        <v>79</v>
      </c>
      <c r="G97" s="10">
        <v>915.7</v>
      </c>
    </row>
    <row r="98" spans="1:7" ht="25.5">
      <c r="A98" s="46" t="s">
        <v>125</v>
      </c>
      <c r="B98" s="50"/>
      <c r="C98" s="45" t="s">
        <v>14</v>
      </c>
      <c r="D98" s="45" t="s">
        <v>30</v>
      </c>
      <c r="E98" s="43" t="s">
        <v>131</v>
      </c>
      <c r="F98" s="45" t="s">
        <v>80</v>
      </c>
      <c r="G98" s="10"/>
    </row>
    <row r="99" spans="1:7" ht="25.5">
      <c r="A99" s="81" t="s">
        <v>251</v>
      </c>
      <c r="B99" s="50"/>
      <c r="C99" s="51" t="s">
        <v>14</v>
      </c>
      <c r="D99" s="51" t="s">
        <v>30</v>
      </c>
      <c r="E99" s="51" t="s">
        <v>252</v>
      </c>
      <c r="F99" s="51"/>
      <c r="G99" s="17">
        <f>G100</f>
        <v>6.1</v>
      </c>
    </row>
    <row r="100" spans="1:7">
      <c r="A100" s="81" t="s">
        <v>253</v>
      </c>
      <c r="B100" s="50"/>
      <c r="C100" s="51" t="s">
        <v>14</v>
      </c>
      <c r="D100" s="51" t="s">
        <v>30</v>
      </c>
      <c r="E100" s="51" t="s">
        <v>100</v>
      </c>
      <c r="F100" s="51"/>
      <c r="G100" s="17">
        <f>G101</f>
        <v>6.1</v>
      </c>
    </row>
    <row r="101" spans="1:7" ht="25.5">
      <c r="A101" s="86" t="s">
        <v>103</v>
      </c>
      <c r="B101" s="50"/>
      <c r="C101" s="43" t="s">
        <v>14</v>
      </c>
      <c r="D101" s="43" t="s">
        <v>30</v>
      </c>
      <c r="E101" s="51" t="s">
        <v>104</v>
      </c>
      <c r="F101" s="45"/>
      <c r="G101" s="41">
        <f>SUM(G102,G103)</f>
        <v>6.1</v>
      </c>
    </row>
    <row r="102" spans="1:7" ht="36.75" customHeight="1">
      <c r="A102" s="46" t="s">
        <v>77</v>
      </c>
      <c r="B102" s="50"/>
      <c r="C102" s="45" t="s">
        <v>14</v>
      </c>
      <c r="D102" s="45" t="s">
        <v>30</v>
      </c>
      <c r="E102" s="82" t="s">
        <v>104</v>
      </c>
      <c r="F102" s="45" t="s">
        <v>79</v>
      </c>
      <c r="G102" s="8">
        <v>5.0999999999999996</v>
      </c>
    </row>
    <row r="103" spans="1:7" ht="25.5">
      <c r="A103" s="46" t="s">
        <v>125</v>
      </c>
      <c r="B103" s="50"/>
      <c r="C103" s="51" t="s">
        <v>14</v>
      </c>
      <c r="D103" s="51" t="s">
        <v>30</v>
      </c>
      <c r="E103" s="82" t="s">
        <v>104</v>
      </c>
      <c r="F103" s="51" t="s">
        <v>80</v>
      </c>
      <c r="G103" s="8">
        <v>1</v>
      </c>
    </row>
    <row r="104" spans="1:7">
      <c r="A104" s="87" t="s">
        <v>17</v>
      </c>
      <c r="B104" s="50"/>
      <c r="C104" s="85" t="s">
        <v>18</v>
      </c>
      <c r="D104" s="43"/>
      <c r="E104" s="88"/>
      <c r="F104" s="88"/>
      <c r="G104" s="41">
        <f>SUM(G105,G113)</f>
        <v>13085.5</v>
      </c>
    </row>
    <row r="105" spans="1:7" ht="13.5">
      <c r="A105" s="48" t="s">
        <v>20</v>
      </c>
      <c r="B105" s="50"/>
      <c r="C105" s="40" t="s">
        <v>18</v>
      </c>
      <c r="D105" s="40" t="s">
        <v>21</v>
      </c>
      <c r="E105" s="61"/>
      <c r="F105" s="61"/>
      <c r="G105" s="41">
        <f>SUM(G106)</f>
        <v>502</v>
      </c>
    </row>
    <row r="106" spans="1:7" ht="38.25">
      <c r="A106" s="89" t="s">
        <v>336</v>
      </c>
      <c r="B106" s="50"/>
      <c r="C106" s="43" t="s">
        <v>18</v>
      </c>
      <c r="D106" s="43" t="s">
        <v>21</v>
      </c>
      <c r="E106" s="44" t="s">
        <v>151</v>
      </c>
      <c r="F106" s="44"/>
      <c r="G106" s="41">
        <f>SUM(G107)</f>
        <v>502</v>
      </c>
    </row>
    <row r="107" spans="1:7" ht="38.25">
      <c r="A107" s="52" t="s">
        <v>147</v>
      </c>
      <c r="B107" s="50"/>
      <c r="C107" s="47" t="s">
        <v>18</v>
      </c>
      <c r="D107" s="47" t="s">
        <v>21</v>
      </c>
      <c r="E107" s="44" t="s">
        <v>158</v>
      </c>
      <c r="F107" s="47"/>
      <c r="G107" s="41">
        <f>SUM(G108)</f>
        <v>502</v>
      </c>
    </row>
    <row r="108" spans="1:7" ht="25.5">
      <c r="A108" s="49" t="s">
        <v>148</v>
      </c>
      <c r="B108" s="50"/>
      <c r="C108" s="43" t="s">
        <v>18</v>
      </c>
      <c r="D108" s="43" t="s">
        <v>21</v>
      </c>
      <c r="E108" s="44" t="s">
        <v>154</v>
      </c>
      <c r="F108" s="44"/>
      <c r="G108" s="41">
        <f>SUM(G109,G111)</f>
        <v>502</v>
      </c>
    </row>
    <row r="109" spans="1:7" ht="38.25">
      <c r="A109" s="52" t="s">
        <v>149</v>
      </c>
      <c r="B109" s="90"/>
      <c r="C109" s="68" t="s">
        <v>18</v>
      </c>
      <c r="D109" s="68" t="s">
        <v>21</v>
      </c>
      <c r="E109" s="68" t="s">
        <v>155</v>
      </c>
      <c r="F109" s="47"/>
      <c r="G109" s="41">
        <f>SUM(G110)</f>
        <v>427</v>
      </c>
    </row>
    <row r="110" spans="1:7" ht="25.5">
      <c r="A110" s="46" t="s">
        <v>125</v>
      </c>
      <c r="B110" s="90"/>
      <c r="C110" s="43" t="s">
        <v>18</v>
      </c>
      <c r="D110" s="43" t="s">
        <v>21</v>
      </c>
      <c r="E110" s="73" t="s">
        <v>155</v>
      </c>
      <c r="F110" s="47" t="s">
        <v>80</v>
      </c>
      <c r="G110" s="8">
        <v>427</v>
      </c>
    </row>
    <row r="111" spans="1:7" ht="51">
      <c r="A111" s="52" t="s">
        <v>150</v>
      </c>
      <c r="B111" s="50"/>
      <c r="C111" s="43" t="s">
        <v>18</v>
      </c>
      <c r="D111" s="43" t="s">
        <v>21</v>
      </c>
      <c r="E111" s="68" t="s">
        <v>328</v>
      </c>
      <c r="F111" s="44"/>
      <c r="G111" s="41">
        <f>SUM(G112)</f>
        <v>75</v>
      </c>
    </row>
    <row r="112" spans="1:7" ht="25.5">
      <c r="A112" s="46" t="s">
        <v>125</v>
      </c>
      <c r="B112" s="50"/>
      <c r="C112" s="43" t="s">
        <v>18</v>
      </c>
      <c r="D112" s="43" t="s">
        <v>21</v>
      </c>
      <c r="E112" s="73" t="s">
        <v>328</v>
      </c>
      <c r="F112" s="47" t="s">
        <v>80</v>
      </c>
      <c r="G112" s="8">
        <v>75</v>
      </c>
    </row>
    <row r="113" spans="1:7" ht="13.5">
      <c r="A113" s="39" t="s">
        <v>41</v>
      </c>
      <c r="B113" s="50"/>
      <c r="C113" s="40" t="s">
        <v>18</v>
      </c>
      <c r="D113" s="40" t="s">
        <v>30</v>
      </c>
      <c r="E113" s="61"/>
      <c r="F113" s="61"/>
      <c r="G113" s="41">
        <f>SUM(G114)</f>
        <v>12583.5</v>
      </c>
    </row>
    <row r="114" spans="1:7" ht="38.25">
      <c r="A114" s="89" t="s">
        <v>336</v>
      </c>
      <c r="B114" s="50"/>
      <c r="C114" s="43" t="s">
        <v>18</v>
      </c>
      <c r="D114" s="43" t="s">
        <v>30</v>
      </c>
      <c r="E114" s="44" t="s">
        <v>151</v>
      </c>
      <c r="F114" s="61"/>
      <c r="G114" s="41">
        <f>SUM(G115)</f>
        <v>12583.5</v>
      </c>
    </row>
    <row r="115" spans="1:7" ht="38.25">
      <c r="A115" s="52" t="s">
        <v>156</v>
      </c>
      <c r="B115" s="50"/>
      <c r="C115" s="43" t="s">
        <v>18</v>
      </c>
      <c r="D115" s="43" t="s">
        <v>30</v>
      </c>
      <c r="E115" s="44" t="s">
        <v>152</v>
      </c>
      <c r="F115" s="47"/>
      <c r="G115" s="41">
        <f>SUM(G116,G125)</f>
        <v>12583.5</v>
      </c>
    </row>
    <row r="116" spans="1:7" ht="25.5">
      <c r="A116" s="52" t="s">
        <v>157</v>
      </c>
      <c r="B116" s="50"/>
      <c r="C116" s="43" t="s">
        <v>18</v>
      </c>
      <c r="D116" s="43" t="s">
        <v>30</v>
      </c>
      <c r="E116" s="44" t="s">
        <v>153</v>
      </c>
      <c r="F116" s="47"/>
      <c r="G116" s="41">
        <f>SUM(G117,G119,G121,G123)</f>
        <v>12533.5</v>
      </c>
    </row>
    <row r="117" spans="1:7" ht="38.25">
      <c r="A117" s="52" t="s">
        <v>159</v>
      </c>
      <c r="B117" s="50"/>
      <c r="C117" s="43" t="s">
        <v>18</v>
      </c>
      <c r="D117" s="43" t="s">
        <v>30</v>
      </c>
      <c r="E117" s="44" t="s">
        <v>160</v>
      </c>
      <c r="F117" s="47"/>
      <c r="G117" s="41">
        <f>SUM(G118)</f>
        <v>2157.1999999999998</v>
      </c>
    </row>
    <row r="118" spans="1:7" ht="25.5">
      <c r="A118" s="46" t="s">
        <v>125</v>
      </c>
      <c r="B118" s="50"/>
      <c r="C118" s="45" t="s">
        <v>18</v>
      </c>
      <c r="D118" s="45" t="s">
        <v>30</v>
      </c>
      <c r="E118" s="47" t="s">
        <v>160</v>
      </c>
      <c r="F118" s="47" t="s">
        <v>80</v>
      </c>
      <c r="G118" s="8">
        <v>2157.1999999999998</v>
      </c>
    </row>
    <row r="119" spans="1:7">
      <c r="A119" s="91" t="s">
        <v>406</v>
      </c>
      <c r="B119" s="50"/>
      <c r="C119" s="43" t="s">
        <v>18</v>
      </c>
      <c r="D119" s="43" t="s">
        <v>30</v>
      </c>
      <c r="E119" s="44" t="s">
        <v>405</v>
      </c>
      <c r="F119" s="47"/>
      <c r="G119" s="41">
        <f>SUM(G120)</f>
        <v>0</v>
      </c>
    </row>
    <row r="120" spans="1:7" ht="25.5">
      <c r="A120" s="46" t="s">
        <v>125</v>
      </c>
      <c r="B120" s="50"/>
      <c r="C120" s="45" t="s">
        <v>18</v>
      </c>
      <c r="D120" s="45" t="s">
        <v>30</v>
      </c>
      <c r="E120" s="47" t="s">
        <v>405</v>
      </c>
      <c r="F120" s="47" t="s">
        <v>80</v>
      </c>
      <c r="G120" s="8">
        <v>0</v>
      </c>
    </row>
    <row r="121" spans="1:7" ht="38.25">
      <c r="A121" s="52" t="s">
        <v>161</v>
      </c>
      <c r="B121" s="50"/>
      <c r="C121" s="43" t="s">
        <v>18</v>
      </c>
      <c r="D121" s="43" t="s">
        <v>30</v>
      </c>
      <c r="E121" s="44" t="s">
        <v>162</v>
      </c>
      <c r="F121" s="47"/>
      <c r="G121" s="41">
        <f>SUM(G122)</f>
        <v>10272.6</v>
      </c>
    </row>
    <row r="122" spans="1:7" ht="25.5">
      <c r="A122" s="46" t="s">
        <v>125</v>
      </c>
      <c r="B122" s="50"/>
      <c r="C122" s="45" t="s">
        <v>18</v>
      </c>
      <c r="D122" s="45" t="s">
        <v>30</v>
      </c>
      <c r="E122" s="47" t="s">
        <v>162</v>
      </c>
      <c r="F122" s="47" t="s">
        <v>80</v>
      </c>
      <c r="G122" s="8">
        <v>10272.6</v>
      </c>
    </row>
    <row r="123" spans="1:7" ht="51">
      <c r="A123" s="52" t="s">
        <v>298</v>
      </c>
      <c r="B123" s="50"/>
      <c r="C123" s="43" t="s">
        <v>18</v>
      </c>
      <c r="D123" s="43" t="s">
        <v>30</v>
      </c>
      <c r="E123" s="44" t="s">
        <v>329</v>
      </c>
      <c r="F123" s="47"/>
      <c r="G123" s="41">
        <f>SUM(G124)</f>
        <v>103.7</v>
      </c>
    </row>
    <row r="124" spans="1:7" ht="25.5">
      <c r="A124" s="46" t="s">
        <v>125</v>
      </c>
      <c r="B124" s="50"/>
      <c r="C124" s="45" t="s">
        <v>18</v>
      </c>
      <c r="D124" s="45" t="s">
        <v>30</v>
      </c>
      <c r="E124" s="47" t="s">
        <v>329</v>
      </c>
      <c r="F124" s="47" t="s">
        <v>80</v>
      </c>
      <c r="G124" s="8">
        <v>103.7</v>
      </c>
    </row>
    <row r="125" spans="1:7">
      <c r="A125" s="52" t="s">
        <v>363</v>
      </c>
      <c r="B125" s="50"/>
      <c r="C125" s="43" t="s">
        <v>18</v>
      </c>
      <c r="D125" s="43" t="s">
        <v>30</v>
      </c>
      <c r="E125" s="44" t="s">
        <v>352</v>
      </c>
      <c r="F125" s="47"/>
      <c r="G125" s="41">
        <f>SUM(G126)</f>
        <v>50</v>
      </c>
    </row>
    <row r="126" spans="1:7" ht="14.25" customHeight="1">
      <c r="A126" s="52" t="s">
        <v>362</v>
      </c>
      <c r="B126" s="50"/>
      <c r="C126" s="43" t="s">
        <v>18</v>
      </c>
      <c r="D126" s="43" t="s">
        <v>30</v>
      </c>
      <c r="E126" s="44" t="s">
        <v>353</v>
      </c>
      <c r="F126" s="47"/>
      <c r="G126" s="41">
        <f>SUM(G127)</f>
        <v>50</v>
      </c>
    </row>
    <row r="127" spans="1:7" ht="25.5">
      <c r="A127" s="46" t="s">
        <v>125</v>
      </c>
      <c r="B127" s="50"/>
      <c r="C127" s="45" t="s">
        <v>18</v>
      </c>
      <c r="D127" s="45" t="s">
        <v>30</v>
      </c>
      <c r="E127" s="47" t="s">
        <v>353</v>
      </c>
      <c r="F127" s="47" t="s">
        <v>80</v>
      </c>
      <c r="G127" s="8">
        <v>50</v>
      </c>
    </row>
    <row r="128" spans="1:7">
      <c r="A128" s="87" t="s">
        <v>42</v>
      </c>
      <c r="B128" s="50"/>
      <c r="C128" s="85" t="s">
        <v>43</v>
      </c>
      <c r="D128" s="43"/>
      <c r="E128" s="51"/>
      <c r="F128" s="51"/>
      <c r="G128" s="16">
        <f>SUM(G129,G135)</f>
        <v>3730.7</v>
      </c>
    </row>
    <row r="129" spans="1:7" ht="13.5">
      <c r="A129" s="48" t="s">
        <v>44</v>
      </c>
      <c r="B129" s="50"/>
      <c r="C129" s="92" t="s">
        <v>43</v>
      </c>
      <c r="D129" s="92" t="s">
        <v>12</v>
      </c>
      <c r="E129" s="92"/>
      <c r="F129" s="92"/>
      <c r="G129" s="41">
        <f t="shared" ref="G129:G133" si="4">SUM(G130)</f>
        <v>150</v>
      </c>
    </row>
    <row r="130" spans="1:7" ht="38.25">
      <c r="A130" s="89" t="s">
        <v>338</v>
      </c>
      <c r="B130" s="50"/>
      <c r="C130" s="43" t="s">
        <v>43</v>
      </c>
      <c r="D130" s="43" t="s">
        <v>12</v>
      </c>
      <c r="E130" s="44" t="s">
        <v>165</v>
      </c>
      <c r="F130" s="44"/>
      <c r="G130" s="41">
        <f t="shared" si="4"/>
        <v>150</v>
      </c>
    </row>
    <row r="131" spans="1:7" ht="25.5">
      <c r="A131" s="89" t="s">
        <v>163</v>
      </c>
      <c r="B131" s="50"/>
      <c r="C131" s="43" t="s">
        <v>43</v>
      </c>
      <c r="D131" s="43" t="s">
        <v>12</v>
      </c>
      <c r="E131" s="44" t="s">
        <v>166</v>
      </c>
      <c r="F131" s="44"/>
      <c r="G131" s="41">
        <f t="shared" si="4"/>
        <v>150</v>
      </c>
    </row>
    <row r="132" spans="1:7" ht="25.5">
      <c r="A132" s="89" t="s">
        <v>164</v>
      </c>
      <c r="B132" s="50"/>
      <c r="C132" s="43" t="s">
        <v>43</v>
      </c>
      <c r="D132" s="43" t="s">
        <v>12</v>
      </c>
      <c r="E132" s="44" t="s">
        <v>168</v>
      </c>
      <c r="F132" s="44"/>
      <c r="G132" s="41">
        <f>SUM(G133)</f>
        <v>150</v>
      </c>
    </row>
    <row r="133" spans="1:7" ht="25.5">
      <c r="A133" s="89" t="s">
        <v>280</v>
      </c>
      <c r="B133" s="50"/>
      <c r="C133" s="43" t="s">
        <v>43</v>
      </c>
      <c r="D133" s="43" t="s">
        <v>12</v>
      </c>
      <c r="E133" s="44" t="s">
        <v>169</v>
      </c>
      <c r="F133" s="44"/>
      <c r="G133" s="41">
        <f t="shared" si="4"/>
        <v>150</v>
      </c>
    </row>
    <row r="134" spans="1:7" ht="25.5">
      <c r="A134" s="46" t="s">
        <v>125</v>
      </c>
      <c r="B134" s="50"/>
      <c r="C134" s="47" t="s">
        <v>43</v>
      </c>
      <c r="D134" s="47" t="s">
        <v>12</v>
      </c>
      <c r="E134" s="47" t="s">
        <v>169</v>
      </c>
      <c r="F134" s="47" t="s">
        <v>80</v>
      </c>
      <c r="G134" s="8">
        <v>150</v>
      </c>
    </row>
    <row r="135" spans="1:7" ht="13.5">
      <c r="A135" s="93" t="s">
        <v>53</v>
      </c>
      <c r="B135" s="50"/>
      <c r="C135" s="61" t="s">
        <v>43</v>
      </c>
      <c r="D135" s="61" t="s">
        <v>26</v>
      </c>
      <c r="E135" s="61"/>
      <c r="F135" s="47"/>
      <c r="G135" s="41">
        <f>SUM(G136)</f>
        <v>3580.7</v>
      </c>
    </row>
    <row r="136" spans="1:7" ht="38.25">
      <c r="A136" s="89" t="s">
        <v>338</v>
      </c>
      <c r="B136" s="50"/>
      <c r="C136" s="44" t="s">
        <v>43</v>
      </c>
      <c r="D136" s="44" t="s">
        <v>26</v>
      </c>
      <c r="E136" s="44" t="s">
        <v>165</v>
      </c>
      <c r="F136" s="47"/>
      <c r="G136" s="41">
        <f>SUM(G137)</f>
        <v>3580.7</v>
      </c>
    </row>
    <row r="137" spans="1:7" ht="25.5">
      <c r="A137" s="89" t="s">
        <v>163</v>
      </c>
      <c r="B137" s="50"/>
      <c r="C137" s="47" t="s">
        <v>43</v>
      </c>
      <c r="D137" s="47" t="s">
        <v>26</v>
      </c>
      <c r="E137" s="44" t="s">
        <v>166</v>
      </c>
      <c r="F137" s="47"/>
      <c r="G137" s="41">
        <f>SUM(G138)</f>
        <v>3580.7</v>
      </c>
    </row>
    <row r="138" spans="1:7" ht="25.5">
      <c r="A138" s="89" t="s">
        <v>164</v>
      </c>
      <c r="B138" s="50"/>
      <c r="C138" s="43" t="s">
        <v>43</v>
      </c>
      <c r="D138" s="43" t="s">
        <v>26</v>
      </c>
      <c r="E138" s="44" t="s">
        <v>168</v>
      </c>
      <c r="F138" s="47"/>
      <c r="G138" s="41">
        <f>SUM(G139,G141,G143,G145)</f>
        <v>3580.7</v>
      </c>
    </row>
    <row r="139" spans="1:7" ht="51">
      <c r="A139" s="52" t="s">
        <v>367</v>
      </c>
      <c r="B139" s="50"/>
      <c r="C139" s="44" t="s">
        <v>43</v>
      </c>
      <c r="D139" s="44" t="s">
        <v>26</v>
      </c>
      <c r="E139" s="94" t="s">
        <v>365</v>
      </c>
      <c r="F139" s="47"/>
      <c r="G139" s="41">
        <f>SUM(G140)</f>
        <v>1683</v>
      </c>
    </row>
    <row r="140" spans="1:7" ht="25.5">
      <c r="A140" s="46" t="s">
        <v>373</v>
      </c>
      <c r="B140" s="50"/>
      <c r="C140" s="47" t="s">
        <v>43</v>
      </c>
      <c r="D140" s="47" t="s">
        <v>26</v>
      </c>
      <c r="E140" s="95" t="s">
        <v>365</v>
      </c>
      <c r="F140" s="47" t="s">
        <v>366</v>
      </c>
      <c r="G140" s="8">
        <v>1683</v>
      </c>
    </row>
    <row r="141" spans="1:7" ht="51">
      <c r="A141" s="52" t="s">
        <v>410</v>
      </c>
      <c r="B141" s="50"/>
      <c r="C141" s="44" t="s">
        <v>43</v>
      </c>
      <c r="D141" s="44" t="s">
        <v>26</v>
      </c>
      <c r="E141" s="94" t="s">
        <v>409</v>
      </c>
      <c r="F141" s="47"/>
      <c r="G141" s="41">
        <f>SUM(G142)</f>
        <v>0.3</v>
      </c>
    </row>
    <row r="142" spans="1:7" ht="25.5">
      <c r="A142" s="46" t="s">
        <v>373</v>
      </c>
      <c r="B142" s="50"/>
      <c r="C142" s="47" t="s">
        <v>43</v>
      </c>
      <c r="D142" s="47" t="s">
        <v>26</v>
      </c>
      <c r="E142" s="95" t="s">
        <v>409</v>
      </c>
      <c r="F142" s="47" t="s">
        <v>366</v>
      </c>
      <c r="G142" s="8">
        <v>0.3</v>
      </c>
    </row>
    <row r="143" spans="1:7" ht="25.5">
      <c r="A143" s="52" t="s">
        <v>384</v>
      </c>
      <c r="B143" s="50"/>
      <c r="C143" s="44" t="s">
        <v>43</v>
      </c>
      <c r="D143" s="44" t="s">
        <v>26</v>
      </c>
      <c r="E143" s="44" t="s">
        <v>385</v>
      </c>
      <c r="F143" s="47"/>
      <c r="G143" s="41">
        <f>SUM(G144)</f>
        <v>797.4</v>
      </c>
    </row>
    <row r="144" spans="1:7">
      <c r="A144" s="46" t="s">
        <v>78</v>
      </c>
      <c r="B144" s="50"/>
      <c r="C144" s="44" t="s">
        <v>43</v>
      </c>
      <c r="D144" s="44" t="s">
        <v>26</v>
      </c>
      <c r="E144" s="47" t="s">
        <v>385</v>
      </c>
      <c r="F144" s="47" t="s">
        <v>81</v>
      </c>
      <c r="G144" s="8">
        <v>797.4</v>
      </c>
    </row>
    <row r="145" spans="1:7" ht="25.5">
      <c r="A145" s="52" t="s">
        <v>344</v>
      </c>
      <c r="B145" s="50"/>
      <c r="C145" s="44" t="s">
        <v>43</v>
      </c>
      <c r="D145" s="44" t="s">
        <v>26</v>
      </c>
      <c r="E145" s="94" t="s">
        <v>345</v>
      </c>
      <c r="F145" s="47"/>
      <c r="G145" s="41">
        <f>SUM(G146)</f>
        <v>1100</v>
      </c>
    </row>
    <row r="146" spans="1:7">
      <c r="A146" s="46" t="s">
        <v>78</v>
      </c>
      <c r="B146" s="50"/>
      <c r="C146" s="47" t="s">
        <v>43</v>
      </c>
      <c r="D146" s="47" t="s">
        <v>26</v>
      </c>
      <c r="E146" s="95" t="s">
        <v>345</v>
      </c>
      <c r="F146" s="47" t="s">
        <v>81</v>
      </c>
      <c r="G146" s="8">
        <v>1100</v>
      </c>
    </row>
    <row r="147" spans="1:7">
      <c r="A147" s="87" t="s">
        <v>22</v>
      </c>
      <c r="B147" s="35"/>
      <c r="C147" s="85" t="s">
        <v>23</v>
      </c>
      <c r="D147" s="85"/>
      <c r="E147" s="88"/>
      <c r="F147" s="88"/>
      <c r="G147" s="17">
        <f>SUM(G148,G154)</f>
        <v>449.5</v>
      </c>
    </row>
    <row r="148" spans="1:7" ht="13.5">
      <c r="A148" s="48" t="s">
        <v>28</v>
      </c>
      <c r="B148" s="50"/>
      <c r="C148" s="61" t="s">
        <v>23</v>
      </c>
      <c r="D148" s="61" t="s">
        <v>23</v>
      </c>
      <c r="E148" s="61"/>
      <c r="F148" s="61"/>
      <c r="G148" s="41">
        <f>SUM(G149)</f>
        <v>334.5</v>
      </c>
    </row>
    <row r="149" spans="1:7" ht="38.25">
      <c r="A149" s="49" t="s">
        <v>339</v>
      </c>
      <c r="B149" s="50"/>
      <c r="C149" s="44" t="s">
        <v>23</v>
      </c>
      <c r="D149" s="44" t="s">
        <v>23</v>
      </c>
      <c r="E149" s="44" t="s">
        <v>144</v>
      </c>
      <c r="F149" s="44"/>
      <c r="G149" s="41">
        <f>SUM(G150)</f>
        <v>334.5</v>
      </c>
    </row>
    <row r="150" spans="1:7">
      <c r="A150" s="49" t="s">
        <v>205</v>
      </c>
      <c r="B150" s="50"/>
      <c r="C150" s="44" t="s">
        <v>23</v>
      </c>
      <c r="D150" s="44" t="s">
        <v>23</v>
      </c>
      <c r="E150" s="44" t="s">
        <v>145</v>
      </c>
      <c r="F150" s="44"/>
      <c r="G150" s="41">
        <f>SUM(G151)</f>
        <v>334.5</v>
      </c>
    </row>
    <row r="151" spans="1:7">
      <c r="A151" s="49" t="s">
        <v>143</v>
      </c>
      <c r="B151" s="50"/>
      <c r="C151" s="44" t="s">
        <v>23</v>
      </c>
      <c r="D151" s="44" t="s">
        <v>23</v>
      </c>
      <c r="E151" s="44" t="s">
        <v>146</v>
      </c>
      <c r="F151" s="44"/>
      <c r="G151" s="41">
        <f>SUM(G152)</f>
        <v>334.5</v>
      </c>
    </row>
    <row r="152" spans="1:7" ht="25.5">
      <c r="A152" s="49" t="s">
        <v>206</v>
      </c>
      <c r="B152" s="50"/>
      <c r="C152" s="44" t="s">
        <v>23</v>
      </c>
      <c r="D152" s="44" t="s">
        <v>23</v>
      </c>
      <c r="E152" s="44" t="s">
        <v>207</v>
      </c>
      <c r="F152" s="44"/>
      <c r="G152" s="41">
        <f>SUM(G153)</f>
        <v>334.5</v>
      </c>
    </row>
    <row r="153" spans="1:7" ht="25.5">
      <c r="A153" s="46" t="s">
        <v>87</v>
      </c>
      <c r="B153" s="50"/>
      <c r="C153" s="47" t="s">
        <v>23</v>
      </c>
      <c r="D153" s="47" t="s">
        <v>23</v>
      </c>
      <c r="E153" s="47" t="s">
        <v>207</v>
      </c>
      <c r="F153" s="45" t="s">
        <v>84</v>
      </c>
      <c r="G153" s="8">
        <v>334.5</v>
      </c>
    </row>
    <row r="154" spans="1:7" ht="13.5">
      <c r="A154" s="48" t="s">
        <v>29</v>
      </c>
      <c r="B154" s="50"/>
      <c r="C154" s="61" t="s">
        <v>23</v>
      </c>
      <c r="D154" s="61" t="s">
        <v>30</v>
      </c>
      <c r="E154" s="61"/>
      <c r="F154" s="61"/>
      <c r="G154" s="41">
        <f>SUM(G155)</f>
        <v>115</v>
      </c>
    </row>
    <row r="155" spans="1:7" ht="38.25">
      <c r="A155" s="49" t="s">
        <v>339</v>
      </c>
      <c r="B155" s="50"/>
      <c r="C155" s="43" t="s">
        <v>23</v>
      </c>
      <c r="D155" s="43" t="s">
        <v>30</v>
      </c>
      <c r="E155" s="44" t="s">
        <v>144</v>
      </c>
      <c r="F155" s="45"/>
      <c r="G155" s="41">
        <f>SUM(G156)</f>
        <v>115</v>
      </c>
    </row>
    <row r="156" spans="1:7" ht="25.5">
      <c r="A156" s="52" t="s">
        <v>178</v>
      </c>
      <c r="B156" s="50"/>
      <c r="C156" s="43" t="s">
        <v>23</v>
      </c>
      <c r="D156" s="43" t="s">
        <v>30</v>
      </c>
      <c r="E156" s="44" t="s">
        <v>181</v>
      </c>
      <c r="F156" s="45"/>
      <c r="G156" s="41">
        <f>SUM(G157,G162)</f>
        <v>115</v>
      </c>
    </row>
    <row r="157" spans="1:7">
      <c r="A157" s="49" t="s">
        <v>187</v>
      </c>
      <c r="B157" s="50"/>
      <c r="C157" s="43" t="s">
        <v>23</v>
      </c>
      <c r="D157" s="43" t="s">
        <v>30</v>
      </c>
      <c r="E157" s="44" t="s">
        <v>188</v>
      </c>
      <c r="F157" s="45"/>
      <c r="G157" s="41">
        <f>SUM(G158,G160)</f>
        <v>100</v>
      </c>
    </row>
    <row r="158" spans="1:7" ht="25.5">
      <c r="A158" s="52" t="s">
        <v>359</v>
      </c>
      <c r="B158" s="35"/>
      <c r="C158" s="43" t="s">
        <v>23</v>
      </c>
      <c r="D158" s="43" t="s">
        <v>30</v>
      </c>
      <c r="E158" s="44" t="s">
        <v>358</v>
      </c>
      <c r="F158" s="44"/>
      <c r="G158" s="17">
        <f>SUM(G159)</f>
        <v>60</v>
      </c>
    </row>
    <row r="159" spans="1:7" ht="25.5">
      <c r="A159" s="46" t="s">
        <v>125</v>
      </c>
      <c r="B159" s="35"/>
      <c r="C159" s="45" t="s">
        <v>23</v>
      </c>
      <c r="D159" s="45" t="s">
        <v>30</v>
      </c>
      <c r="E159" s="47" t="s">
        <v>358</v>
      </c>
      <c r="F159" s="47" t="s">
        <v>80</v>
      </c>
      <c r="G159" s="10">
        <v>60</v>
      </c>
    </row>
    <row r="160" spans="1:7">
      <c r="A160" s="52" t="s">
        <v>282</v>
      </c>
      <c r="B160" s="35"/>
      <c r="C160" s="43" t="s">
        <v>23</v>
      </c>
      <c r="D160" s="43" t="s">
        <v>30</v>
      </c>
      <c r="E160" s="44" t="s">
        <v>283</v>
      </c>
      <c r="F160" s="44"/>
      <c r="G160" s="17">
        <f>SUM(G161)</f>
        <v>40</v>
      </c>
    </row>
    <row r="161" spans="1:7" ht="25.5">
      <c r="A161" s="46" t="s">
        <v>125</v>
      </c>
      <c r="B161" s="35"/>
      <c r="C161" s="45" t="s">
        <v>23</v>
      </c>
      <c r="D161" s="45" t="s">
        <v>30</v>
      </c>
      <c r="E161" s="47" t="s">
        <v>283</v>
      </c>
      <c r="F161" s="47" t="s">
        <v>80</v>
      </c>
      <c r="G161" s="10">
        <v>40</v>
      </c>
    </row>
    <row r="162" spans="1:7">
      <c r="A162" s="52" t="s">
        <v>195</v>
      </c>
      <c r="B162" s="35"/>
      <c r="C162" s="43" t="s">
        <v>23</v>
      </c>
      <c r="D162" s="43" t="s">
        <v>30</v>
      </c>
      <c r="E162" s="44" t="s">
        <v>196</v>
      </c>
      <c r="F162" s="47"/>
      <c r="G162" s="17">
        <f>SUM(G163)</f>
        <v>15</v>
      </c>
    </row>
    <row r="163" spans="1:7">
      <c r="A163" s="52" t="s">
        <v>282</v>
      </c>
      <c r="B163" s="35"/>
      <c r="C163" s="43" t="s">
        <v>23</v>
      </c>
      <c r="D163" s="43" t="s">
        <v>30</v>
      </c>
      <c r="E163" s="44" t="s">
        <v>299</v>
      </c>
      <c r="F163" s="44"/>
      <c r="G163" s="17">
        <f>SUM(G164)</f>
        <v>15</v>
      </c>
    </row>
    <row r="164" spans="1:7" ht="25.5">
      <c r="A164" s="46" t="s">
        <v>125</v>
      </c>
      <c r="B164" s="35"/>
      <c r="C164" s="45" t="s">
        <v>23</v>
      </c>
      <c r="D164" s="45" t="s">
        <v>30</v>
      </c>
      <c r="E164" s="47" t="s">
        <v>299</v>
      </c>
      <c r="F164" s="47" t="s">
        <v>80</v>
      </c>
      <c r="G164" s="10">
        <v>15</v>
      </c>
    </row>
    <row r="165" spans="1:7">
      <c r="A165" s="87" t="s">
        <v>47</v>
      </c>
      <c r="B165" s="50"/>
      <c r="C165" s="85" t="s">
        <v>21</v>
      </c>
      <c r="D165" s="85"/>
      <c r="E165" s="85"/>
      <c r="F165" s="85"/>
      <c r="G165" s="16">
        <f>SUM(G166)</f>
        <v>15903.2</v>
      </c>
    </row>
    <row r="166" spans="1:7" ht="13.5">
      <c r="A166" s="48" t="s">
        <v>48</v>
      </c>
      <c r="B166" s="50"/>
      <c r="C166" s="92" t="s">
        <v>21</v>
      </c>
      <c r="D166" s="92" t="s">
        <v>12</v>
      </c>
      <c r="E166" s="92"/>
      <c r="F166" s="92"/>
      <c r="G166" s="41">
        <f>SUM(G167,G182)</f>
        <v>15903.2</v>
      </c>
    </row>
    <row r="167" spans="1:7" ht="25.5">
      <c r="A167" s="96" t="s">
        <v>340</v>
      </c>
      <c r="B167" s="50"/>
      <c r="C167" s="44" t="s">
        <v>21</v>
      </c>
      <c r="D167" s="44" t="s">
        <v>12</v>
      </c>
      <c r="E167" s="44" t="s">
        <v>174</v>
      </c>
      <c r="F167" s="44"/>
      <c r="G167" s="41">
        <f>SUM(G168)</f>
        <v>15655.400000000001</v>
      </c>
    </row>
    <row r="168" spans="1:7" ht="25.5">
      <c r="A168" s="52" t="s">
        <v>171</v>
      </c>
      <c r="B168" s="50"/>
      <c r="C168" s="44" t="s">
        <v>21</v>
      </c>
      <c r="D168" s="44" t="s">
        <v>12</v>
      </c>
      <c r="E168" s="44" t="s">
        <v>175</v>
      </c>
      <c r="F168" s="44"/>
      <c r="G168" s="41">
        <f>SUM(G169)</f>
        <v>15655.400000000001</v>
      </c>
    </row>
    <row r="169" spans="1:7" ht="25.5">
      <c r="A169" s="49" t="s">
        <v>208</v>
      </c>
      <c r="B169" s="50"/>
      <c r="C169" s="44" t="s">
        <v>21</v>
      </c>
      <c r="D169" s="44" t="s">
        <v>12</v>
      </c>
      <c r="E169" s="44" t="s">
        <v>209</v>
      </c>
      <c r="F169" s="44"/>
      <c r="G169" s="41">
        <f>SUM(G170,G174,G176,G172,G178,G180)</f>
        <v>15655.400000000001</v>
      </c>
    </row>
    <row r="170" spans="1:7" ht="25.5">
      <c r="A170" s="49" t="s">
        <v>211</v>
      </c>
      <c r="B170" s="50"/>
      <c r="C170" s="44" t="s">
        <v>21</v>
      </c>
      <c r="D170" s="44" t="s">
        <v>12</v>
      </c>
      <c r="E170" s="44" t="s">
        <v>210</v>
      </c>
      <c r="F170" s="44"/>
      <c r="G170" s="41">
        <f>SUM(G171)</f>
        <v>13675.1</v>
      </c>
    </row>
    <row r="171" spans="1:7" ht="25.5">
      <c r="A171" s="46" t="s">
        <v>87</v>
      </c>
      <c r="B171" s="50"/>
      <c r="C171" s="45" t="s">
        <v>21</v>
      </c>
      <c r="D171" s="45" t="s">
        <v>12</v>
      </c>
      <c r="E171" s="47" t="s">
        <v>210</v>
      </c>
      <c r="F171" s="45" t="s">
        <v>84</v>
      </c>
      <c r="G171" s="8">
        <v>13675.1</v>
      </c>
    </row>
    <row r="172" spans="1:7" ht="25.5">
      <c r="A172" s="52" t="s">
        <v>307</v>
      </c>
      <c r="B172" s="50"/>
      <c r="C172" s="43" t="s">
        <v>21</v>
      </c>
      <c r="D172" s="43" t="s">
        <v>12</v>
      </c>
      <c r="E172" s="44" t="s">
        <v>323</v>
      </c>
      <c r="F172" s="43"/>
      <c r="G172" s="41">
        <f>SUM(G173)</f>
        <v>100</v>
      </c>
    </row>
    <row r="173" spans="1:7" ht="25.5">
      <c r="A173" s="46" t="s">
        <v>87</v>
      </c>
      <c r="B173" s="50"/>
      <c r="C173" s="45" t="s">
        <v>21</v>
      </c>
      <c r="D173" s="45" t="s">
        <v>12</v>
      </c>
      <c r="E173" s="47" t="s">
        <v>323</v>
      </c>
      <c r="F173" s="45" t="s">
        <v>84</v>
      </c>
      <c r="G173" s="8">
        <v>100</v>
      </c>
    </row>
    <row r="174" spans="1:7">
      <c r="A174" s="52" t="s">
        <v>263</v>
      </c>
      <c r="B174" s="50"/>
      <c r="C174" s="43" t="s">
        <v>21</v>
      </c>
      <c r="D174" s="43" t="s">
        <v>12</v>
      </c>
      <c r="E174" s="44" t="s">
        <v>262</v>
      </c>
      <c r="F174" s="43"/>
      <c r="G174" s="41">
        <f>SUM(G175)</f>
        <v>147.19999999999999</v>
      </c>
    </row>
    <row r="175" spans="1:7" ht="25.5">
      <c r="A175" s="46" t="s">
        <v>87</v>
      </c>
      <c r="B175" s="50"/>
      <c r="C175" s="45" t="s">
        <v>21</v>
      </c>
      <c r="D175" s="45" t="s">
        <v>12</v>
      </c>
      <c r="E175" s="47" t="s">
        <v>262</v>
      </c>
      <c r="F175" s="45" t="s">
        <v>84</v>
      </c>
      <c r="G175" s="8">
        <v>147.19999999999999</v>
      </c>
    </row>
    <row r="176" spans="1:7" ht="25.5">
      <c r="A176" s="52" t="s">
        <v>284</v>
      </c>
      <c r="B176" s="50"/>
      <c r="C176" s="43" t="s">
        <v>21</v>
      </c>
      <c r="D176" s="43" t="s">
        <v>12</v>
      </c>
      <c r="E176" s="44" t="s">
        <v>285</v>
      </c>
      <c r="F176" s="47"/>
      <c r="G176" s="41">
        <f>SUM(G177)</f>
        <v>225</v>
      </c>
    </row>
    <row r="177" spans="1:7" ht="25.5">
      <c r="A177" s="46" t="s">
        <v>87</v>
      </c>
      <c r="B177" s="50"/>
      <c r="C177" s="45" t="s">
        <v>21</v>
      </c>
      <c r="D177" s="45" t="s">
        <v>12</v>
      </c>
      <c r="E177" s="47" t="s">
        <v>285</v>
      </c>
      <c r="F177" s="47" t="s">
        <v>84</v>
      </c>
      <c r="G177" s="8">
        <v>225</v>
      </c>
    </row>
    <row r="178" spans="1:7" ht="25.5">
      <c r="A178" s="89" t="s">
        <v>391</v>
      </c>
      <c r="B178" s="50"/>
      <c r="C178" s="43" t="s">
        <v>21</v>
      </c>
      <c r="D178" s="43" t="s">
        <v>12</v>
      </c>
      <c r="E178" s="44" t="s">
        <v>392</v>
      </c>
      <c r="F178" s="47"/>
      <c r="G178" s="41">
        <f>SUM(G179)</f>
        <v>1505.5</v>
      </c>
    </row>
    <row r="179" spans="1:7" ht="25.5">
      <c r="A179" s="46" t="s">
        <v>87</v>
      </c>
      <c r="B179" s="50"/>
      <c r="C179" s="45" t="s">
        <v>21</v>
      </c>
      <c r="D179" s="45" t="s">
        <v>12</v>
      </c>
      <c r="E179" s="47" t="s">
        <v>392</v>
      </c>
      <c r="F179" s="47" t="s">
        <v>84</v>
      </c>
      <c r="G179" s="8">
        <v>1505.5</v>
      </c>
    </row>
    <row r="180" spans="1:7">
      <c r="A180" s="89" t="s">
        <v>393</v>
      </c>
      <c r="B180" s="50"/>
      <c r="C180" s="43" t="s">
        <v>21</v>
      </c>
      <c r="D180" s="43" t="s">
        <v>12</v>
      </c>
      <c r="E180" s="44" t="s">
        <v>394</v>
      </c>
      <c r="F180" s="47"/>
      <c r="G180" s="41">
        <f>SUM(G181)</f>
        <v>2.6</v>
      </c>
    </row>
    <row r="181" spans="1:7" ht="25.5">
      <c r="A181" s="46" t="s">
        <v>87</v>
      </c>
      <c r="B181" s="50"/>
      <c r="C181" s="45" t="s">
        <v>21</v>
      </c>
      <c r="D181" s="45" t="s">
        <v>12</v>
      </c>
      <c r="E181" s="47" t="s">
        <v>394</v>
      </c>
      <c r="F181" s="47" t="s">
        <v>84</v>
      </c>
      <c r="G181" s="8">
        <v>2.6</v>
      </c>
    </row>
    <row r="182" spans="1:7" ht="38.25">
      <c r="A182" s="49" t="s">
        <v>341</v>
      </c>
      <c r="B182" s="50"/>
      <c r="C182" s="43" t="s">
        <v>21</v>
      </c>
      <c r="D182" s="43" t="s">
        <v>12</v>
      </c>
      <c r="E182" s="44" t="s">
        <v>201</v>
      </c>
      <c r="F182" s="47"/>
      <c r="G182" s="41">
        <f>SUM(G183)</f>
        <v>247.8</v>
      </c>
    </row>
    <row r="183" spans="1:7" ht="25.5">
      <c r="A183" s="49" t="s">
        <v>198</v>
      </c>
      <c r="B183" s="50"/>
      <c r="C183" s="43" t="s">
        <v>21</v>
      </c>
      <c r="D183" s="43" t="s">
        <v>12</v>
      </c>
      <c r="E183" s="44" t="s">
        <v>202</v>
      </c>
      <c r="F183" s="47"/>
      <c r="G183" s="41">
        <f>SUM(G184)</f>
        <v>247.8</v>
      </c>
    </row>
    <row r="184" spans="1:7" ht="25.5">
      <c r="A184" s="49" t="s">
        <v>199</v>
      </c>
      <c r="B184" s="50"/>
      <c r="C184" s="43" t="s">
        <v>21</v>
      </c>
      <c r="D184" s="43" t="s">
        <v>12</v>
      </c>
      <c r="E184" s="44" t="s">
        <v>203</v>
      </c>
      <c r="F184" s="47"/>
      <c r="G184" s="41">
        <f>SUM(G185)</f>
        <v>247.8</v>
      </c>
    </row>
    <row r="185" spans="1:7" ht="38.25">
      <c r="A185" s="72" t="s">
        <v>216</v>
      </c>
      <c r="B185" s="50"/>
      <c r="C185" s="43" t="s">
        <v>21</v>
      </c>
      <c r="D185" s="43" t="s">
        <v>12</v>
      </c>
      <c r="E185" s="44" t="s">
        <v>217</v>
      </c>
      <c r="F185" s="47"/>
      <c r="G185" s="41">
        <f>SUM(G186)</f>
        <v>247.8</v>
      </c>
    </row>
    <row r="186" spans="1:7" ht="25.5">
      <c r="A186" s="46" t="s">
        <v>87</v>
      </c>
      <c r="B186" s="50"/>
      <c r="C186" s="45" t="s">
        <v>21</v>
      </c>
      <c r="D186" s="45" t="s">
        <v>12</v>
      </c>
      <c r="E186" s="47" t="s">
        <v>217</v>
      </c>
      <c r="F186" s="97" t="s">
        <v>84</v>
      </c>
      <c r="G186" s="11">
        <v>247.8</v>
      </c>
    </row>
    <row r="187" spans="1:7">
      <c r="A187" s="87" t="s">
        <v>31</v>
      </c>
      <c r="B187" s="50"/>
      <c r="C187" s="98" t="s">
        <v>32</v>
      </c>
      <c r="D187" s="98"/>
      <c r="E187" s="98"/>
      <c r="F187" s="98"/>
      <c r="G187" s="16">
        <f>SUM(G188,G197)</f>
        <v>1058.5999999999999</v>
      </c>
    </row>
    <row r="188" spans="1:7" ht="13.5">
      <c r="A188" s="48" t="s">
        <v>49</v>
      </c>
      <c r="B188" s="50"/>
      <c r="C188" s="92" t="s">
        <v>32</v>
      </c>
      <c r="D188" s="92" t="s">
        <v>12</v>
      </c>
      <c r="E188" s="92"/>
      <c r="F188" s="92"/>
      <c r="G188" s="41">
        <f>SUM(G189)</f>
        <v>867</v>
      </c>
    </row>
    <row r="189" spans="1:7" ht="53.25" customHeight="1">
      <c r="A189" s="42" t="s">
        <v>334</v>
      </c>
      <c r="B189" s="50"/>
      <c r="C189" s="44" t="s">
        <v>32</v>
      </c>
      <c r="D189" s="44" t="s">
        <v>12</v>
      </c>
      <c r="E189" s="44" t="s">
        <v>105</v>
      </c>
      <c r="F189" s="44"/>
      <c r="G189" s="41">
        <f>SUM(G190)</f>
        <v>867</v>
      </c>
    </row>
    <row r="190" spans="1:7" ht="25.5">
      <c r="A190" s="42" t="s">
        <v>96</v>
      </c>
      <c r="B190" s="50"/>
      <c r="C190" s="44" t="s">
        <v>32</v>
      </c>
      <c r="D190" s="44" t="s">
        <v>12</v>
      </c>
      <c r="E190" s="44" t="s">
        <v>106</v>
      </c>
      <c r="F190" s="44"/>
      <c r="G190" s="41">
        <f>SUM(G191,G194)</f>
        <v>867</v>
      </c>
    </row>
    <row r="191" spans="1:7" ht="25.5">
      <c r="A191" s="42" t="s">
        <v>97</v>
      </c>
      <c r="B191" s="50"/>
      <c r="C191" s="44" t="s">
        <v>32</v>
      </c>
      <c r="D191" s="44" t="s">
        <v>12</v>
      </c>
      <c r="E191" s="44" t="s">
        <v>107</v>
      </c>
      <c r="F191" s="44"/>
      <c r="G191" s="41">
        <f>SUM(G192)</f>
        <v>831.4</v>
      </c>
    </row>
    <row r="192" spans="1:7">
      <c r="A192" s="76" t="s">
        <v>213</v>
      </c>
      <c r="B192" s="50"/>
      <c r="C192" s="44" t="s">
        <v>32</v>
      </c>
      <c r="D192" s="44" t="s">
        <v>12</v>
      </c>
      <c r="E192" s="44" t="s">
        <v>212</v>
      </c>
      <c r="F192" s="44"/>
      <c r="G192" s="41">
        <f>SUM(G193)</f>
        <v>831.4</v>
      </c>
    </row>
    <row r="193" spans="1:7">
      <c r="A193" s="46" t="s">
        <v>82</v>
      </c>
      <c r="B193" s="50"/>
      <c r="C193" s="45" t="s">
        <v>32</v>
      </c>
      <c r="D193" s="45" t="s">
        <v>12</v>
      </c>
      <c r="E193" s="47" t="s">
        <v>212</v>
      </c>
      <c r="F193" s="47" t="s">
        <v>83</v>
      </c>
      <c r="G193" s="8">
        <v>831.4</v>
      </c>
    </row>
    <row r="194" spans="1:7" ht="25.5">
      <c r="A194" s="52" t="s">
        <v>98</v>
      </c>
      <c r="B194" s="50"/>
      <c r="C194" s="43" t="s">
        <v>32</v>
      </c>
      <c r="D194" s="43" t="s">
        <v>12</v>
      </c>
      <c r="E194" s="44" t="s">
        <v>108</v>
      </c>
      <c r="F194" s="47"/>
      <c r="G194" s="41">
        <f>SUM(G195)</f>
        <v>35.6</v>
      </c>
    </row>
    <row r="195" spans="1:7" ht="51">
      <c r="A195" s="49" t="s">
        <v>215</v>
      </c>
      <c r="B195" s="50"/>
      <c r="C195" s="43" t="s">
        <v>32</v>
      </c>
      <c r="D195" s="43" t="s">
        <v>12</v>
      </c>
      <c r="E195" s="44" t="s">
        <v>214</v>
      </c>
      <c r="F195" s="44"/>
      <c r="G195" s="41">
        <f>SUM(G196)</f>
        <v>35.6</v>
      </c>
    </row>
    <row r="196" spans="1:7">
      <c r="A196" s="46" t="s">
        <v>82</v>
      </c>
      <c r="B196" s="50"/>
      <c r="C196" s="45" t="s">
        <v>32</v>
      </c>
      <c r="D196" s="45" t="s">
        <v>12</v>
      </c>
      <c r="E196" s="47" t="s">
        <v>214</v>
      </c>
      <c r="F196" s="47" t="s">
        <v>83</v>
      </c>
      <c r="G196" s="8">
        <v>35.6</v>
      </c>
    </row>
    <row r="197" spans="1:7" ht="13.5">
      <c r="A197" s="62" t="s">
        <v>265</v>
      </c>
      <c r="B197" s="50"/>
      <c r="C197" s="40" t="s">
        <v>32</v>
      </c>
      <c r="D197" s="40" t="s">
        <v>14</v>
      </c>
      <c r="E197" s="47"/>
      <c r="F197" s="47"/>
      <c r="G197" s="41">
        <f>SUM(G198)</f>
        <v>191.6</v>
      </c>
    </row>
    <row r="198" spans="1:7" ht="38.25">
      <c r="A198" s="49" t="s">
        <v>341</v>
      </c>
      <c r="B198" s="50"/>
      <c r="C198" s="43" t="s">
        <v>32</v>
      </c>
      <c r="D198" s="43" t="s">
        <v>14</v>
      </c>
      <c r="E198" s="44" t="s">
        <v>201</v>
      </c>
      <c r="F198" s="47"/>
      <c r="G198" s="41">
        <f>SUM(G199)</f>
        <v>191.6</v>
      </c>
    </row>
    <row r="199" spans="1:7" ht="25.5">
      <c r="A199" s="49" t="s">
        <v>198</v>
      </c>
      <c r="B199" s="50"/>
      <c r="C199" s="43" t="s">
        <v>32</v>
      </c>
      <c r="D199" s="43" t="s">
        <v>14</v>
      </c>
      <c r="E199" s="44" t="s">
        <v>202</v>
      </c>
      <c r="F199" s="47"/>
      <c r="G199" s="41">
        <f>SUM(G200,G205)</f>
        <v>191.6</v>
      </c>
    </row>
    <row r="200" spans="1:7" ht="25.5">
      <c r="A200" s="49" t="s">
        <v>218</v>
      </c>
      <c r="B200" s="50"/>
      <c r="C200" s="43" t="s">
        <v>32</v>
      </c>
      <c r="D200" s="43" t="s">
        <v>14</v>
      </c>
      <c r="E200" s="51" t="s">
        <v>220</v>
      </c>
      <c r="F200" s="47"/>
      <c r="G200" s="41">
        <f>SUM(G201,G203)</f>
        <v>179</v>
      </c>
    </row>
    <row r="201" spans="1:7" ht="50.25" customHeight="1">
      <c r="A201" s="52" t="s">
        <v>308</v>
      </c>
      <c r="B201" s="50"/>
      <c r="C201" s="43" t="s">
        <v>32</v>
      </c>
      <c r="D201" s="43" t="s">
        <v>14</v>
      </c>
      <c r="E201" s="51" t="s">
        <v>309</v>
      </c>
      <c r="F201" s="47"/>
      <c r="G201" s="41">
        <f>SUM(G202)</f>
        <v>73</v>
      </c>
    </row>
    <row r="202" spans="1:7">
      <c r="A202" s="46" t="s">
        <v>82</v>
      </c>
      <c r="B202" s="50"/>
      <c r="C202" s="45" t="s">
        <v>32</v>
      </c>
      <c r="D202" s="45" t="s">
        <v>14</v>
      </c>
      <c r="E202" s="82" t="s">
        <v>309</v>
      </c>
      <c r="F202" s="47" t="s">
        <v>83</v>
      </c>
      <c r="G202" s="8">
        <v>73</v>
      </c>
    </row>
    <row r="203" spans="1:7" ht="63.75">
      <c r="A203" s="52" t="s">
        <v>324</v>
      </c>
      <c r="B203" s="50"/>
      <c r="C203" s="43" t="s">
        <v>32</v>
      </c>
      <c r="D203" s="43" t="s">
        <v>14</v>
      </c>
      <c r="E203" s="51" t="s">
        <v>325</v>
      </c>
      <c r="F203" s="47"/>
      <c r="G203" s="41">
        <f>SUM(G204)</f>
        <v>106</v>
      </c>
    </row>
    <row r="204" spans="1:7">
      <c r="A204" s="46" t="s">
        <v>82</v>
      </c>
      <c r="B204" s="50"/>
      <c r="C204" s="45" t="s">
        <v>32</v>
      </c>
      <c r="D204" s="45" t="s">
        <v>14</v>
      </c>
      <c r="E204" s="82" t="s">
        <v>325</v>
      </c>
      <c r="F204" s="47" t="s">
        <v>83</v>
      </c>
      <c r="G204" s="8">
        <v>106</v>
      </c>
    </row>
    <row r="205" spans="1:7" ht="38.25">
      <c r="A205" s="49" t="s">
        <v>291</v>
      </c>
      <c r="B205" s="50"/>
      <c r="C205" s="43" t="s">
        <v>32</v>
      </c>
      <c r="D205" s="43" t="s">
        <v>14</v>
      </c>
      <c r="E205" s="51" t="s">
        <v>289</v>
      </c>
      <c r="F205" s="47"/>
      <c r="G205" s="41">
        <f>SUM(G206)</f>
        <v>12.6</v>
      </c>
    </row>
    <row r="206" spans="1:7" ht="27" customHeight="1">
      <c r="A206" s="52" t="s">
        <v>292</v>
      </c>
      <c r="B206" s="50"/>
      <c r="C206" s="43" t="s">
        <v>32</v>
      </c>
      <c r="D206" s="43" t="s">
        <v>14</v>
      </c>
      <c r="E206" s="51" t="s">
        <v>290</v>
      </c>
      <c r="F206" s="47"/>
      <c r="G206" s="41">
        <f>SUM(G207)</f>
        <v>12.6</v>
      </c>
    </row>
    <row r="207" spans="1:7" ht="25.5">
      <c r="A207" s="46" t="s">
        <v>125</v>
      </c>
      <c r="B207" s="50"/>
      <c r="C207" s="45" t="s">
        <v>32</v>
      </c>
      <c r="D207" s="45" t="s">
        <v>14</v>
      </c>
      <c r="E207" s="82" t="s">
        <v>290</v>
      </c>
      <c r="F207" s="47" t="s">
        <v>80</v>
      </c>
      <c r="G207" s="8">
        <v>12.6</v>
      </c>
    </row>
    <row r="208" spans="1:7">
      <c r="A208" s="99" t="s">
        <v>34</v>
      </c>
      <c r="B208" s="50"/>
      <c r="C208" s="85" t="s">
        <v>35</v>
      </c>
      <c r="D208" s="85"/>
      <c r="E208" s="98"/>
      <c r="F208" s="98"/>
      <c r="G208" s="41">
        <f>SUM(G209)</f>
        <v>793.4</v>
      </c>
    </row>
    <row r="209" spans="1:7" ht="13.5">
      <c r="A209" s="48" t="s">
        <v>36</v>
      </c>
      <c r="B209" s="50"/>
      <c r="C209" s="61" t="s">
        <v>35</v>
      </c>
      <c r="D209" s="61" t="s">
        <v>12</v>
      </c>
      <c r="E209" s="61"/>
      <c r="F209" s="61"/>
      <c r="G209" s="41">
        <f>SUM(G210)</f>
        <v>793.4</v>
      </c>
    </row>
    <row r="210" spans="1:7" ht="51">
      <c r="A210" s="100" t="s">
        <v>342</v>
      </c>
      <c r="B210" s="50"/>
      <c r="C210" s="44" t="s">
        <v>35</v>
      </c>
      <c r="D210" s="44" t="s">
        <v>12</v>
      </c>
      <c r="E210" s="44" t="s">
        <v>225</v>
      </c>
      <c r="F210" s="61"/>
      <c r="G210" s="41">
        <f>SUM(G211)</f>
        <v>793.4</v>
      </c>
    </row>
    <row r="211" spans="1:7" ht="38.25">
      <c r="A211" s="100" t="s">
        <v>222</v>
      </c>
      <c r="B211" s="50"/>
      <c r="C211" s="44" t="s">
        <v>35</v>
      </c>
      <c r="D211" s="44" t="s">
        <v>12</v>
      </c>
      <c r="E211" s="44" t="s">
        <v>226</v>
      </c>
      <c r="F211" s="61"/>
      <c r="G211" s="41">
        <f>SUM(G212,G219)</f>
        <v>793.4</v>
      </c>
    </row>
    <row r="212" spans="1:7" ht="38.25">
      <c r="A212" s="100" t="s">
        <v>223</v>
      </c>
      <c r="B212" s="50"/>
      <c r="C212" s="44" t="s">
        <v>35</v>
      </c>
      <c r="D212" s="44" t="s">
        <v>12</v>
      </c>
      <c r="E212" s="44" t="s">
        <v>227</v>
      </c>
      <c r="F212" s="61"/>
      <c r="G212" s="41">
        <f>SUM(G213,G215,G217)</f>
        <v>693.4</v>
      </c>
    </row>
    <row r="213" spans="1:7" ht="13.5">
      <c r="A213" s="100" t="s">
        <v>224</v>
      </c>
      <c r="B213" s="50"/>
      <c r="C213" s="44" t="s">
        <v>35</v>
      </c>
      <c r="D213" s="44" t="s">
        <v>12</v>
      </c>
      <c r="E213" s="44" t="s">
        <v>228</v>
      </c>
      <c r="F213" s="61"/>
      <c r="G213" s="41">
        <f>SUM(G214:G214)</f>
        <v>408.4</v>
      </c>
    </row>
    <row r="214" spans="1:7" ht="25.5">
      <c r="A214" s="46" t="s">
        <v>125</v>
      </c>
      <c r="B214" s="50"/>
      <c r="C214" s="82" t="s">
        <v>35</v>
      </c>
      <c r="D214" s="82" t="s">
        <v>12</v>
      </c>
      <c r="E214" s="47" t="s">
        <v>228</v>
      </c>
      <c r="F214" s="45" t="s">
        <v>80</v>
      </c>
      <c r="G214" s="8">
        <v>408.4</v>
      </c>
    </row>
    <row r="215" spans="1:7" ht="25.5">
      <c r="A215" s="49" t="s">
        <v>229</v>
      </c>
      <c r="B215" s="50"/>
      <c r="C215" s="44" t="s">
        <v>35</v>
      </c>
      <c r="D215" s="44" t="s">
        <v>12</v>
      </c>
      <c r="E215" s="44" t="s">
        <v>230</v>
      </c>
      <c r="F215" s="44"/>
      <c r="G215" s="41">
        <f>SUM(G216:G216)</f>
        <v>275</v>
      </c>
    </row>
    <row r="216" spans="1:7" ht="25.5">
      <c r="A216" s="46" t="s">
        <v>125</v>
      </c>
      <c r="B216" s="50"/>
      <c r="C216" s="47" t="s">
        <v>35</v>
      </c>
      <c r="D216" s="47" t="s">
        <v>12</v>
      </c>
      <c r="E216" s="47" t="s">
        <v>230</v>
      </c>
      <c r="F216" s="55" t="s">
        <v>80</v>
      </c>
      <c r="G216" s="12">
        <v>275</v>
      </c>
    </row>
    <row r="217" spans="1:7" ht="38.25">
      <c r="A217" s="52" t="s">
        <v>231</v>
      </c>
      <c r="B217" s="50"/>
      <c r="C217" s="44" t="s">
        <v>35</v>
      </c>
      <c r="D217" s="44" t="s">
        <v>12</v>
      </c>
      <c r="E217" s="44" t="s">
        <v>331</v>
      </c>
      <c r="F217" s="55"/>
      <c r="G217" s="16">
        <f>SUM(G218)</f>
        <v>10</v>
      </c>
    </row>
    <row r="218" spans="1:7" ht="25.5">
      <c r="A218" s="46" t="s">
        <v>125</v>
      </c>
      <c r="B218" s="50"/>
      <c r="C218" s="47" t="s">
        <v>35</v>
      </c>
      <c r="D218" s="47" t="s">
        <v>12</v>
      </c>
      <c r="E218" s="47" t="s">
        <v>331</v>
      </c>
      <c r="F218" s="55" t="s">
        <v>80</v>
      </c>
      <c r="G218" s="12">
        <v>10</v>
      </c>
    </row>
    <row r="219" spans="1:7" ht="25.5">
      <c r="A219" s="100" t="s">
        <v>411</v>
      </c>
      <c r="B219" s="50"/>
      <c r="C219" s="44" t="s">
        <v>35</v>
      </c>
      <c r="D219" s="44" t="s">
        <v>12</v>
      </c>
      <c r="E219" s="44" t="s">
        <v>412</v>
      </c>
      <c r="F219" s="61"/>
      <c r="G219" s="41">
        <f>SUM(G220)</f>
        <v>100</v>
      </c>
    </row>
    <row r="220" spans="1:7" ht="13.5">
      <c r="A220" s="100" t="s">
        <v>414</v>
      </c>
      <c r="B220" s="50"/>
      <c r="C220" s="44" t="s">
        <v>35</v>
      </c>
      <c r="D220" s="44" t="s">
        <v>12</v>
      </c>
      <c r="E220" s="44" t="s">
        <v>413</v>
      </c>
      <c r="F220" s="61"/>
      <c r="G220" s="41">
        <f>SUM(G221:G221)</f>
        <v>100</v>
      </c>
    </row>
    <row r="221" spans="1:7" ht="25.5">
      <c r="A221" s="46" t="s">
        <v>125</v>
      </c>
      <c r="B221" s="50"/>
      <c r="C221" s="82" t="s">
        <v>35</v>
      </c>
      <c r="D221" s="82" t="s">
        <v>12</v>
      </c>
      <c r="E221" s="47" t="s">
        <v>413</v>
      </c>
      <c r="F221" s="45" t="s">
        <v>80</v>
      </c>
      <c r="G221" s="8">
        <v>100</v>
      </c>
    </row>
    <row r="222" spans="1:7">
      <c r="A222" s="87" t="s">
        <v>50</v>
      </c>
      <c r="B222" s="50"/>
      <c r="C222" s="88" t="s">
        <v>51</v>
      </c>
      <c r="D222" s="88"/>
      <c r="E222" s="88"/>
      <c r="F222" s="88"/>
      <c r="G222" s="41">
        <f t="shared" ref="G222:G227" si="5">SUM(G223)</f>
        <v>494</v>
      </c>
    </row>
    <row r="223" spans="1:7" ht="13.5">
      <c r="A223" s="48" t="s">
        <v>52</v>
      </c>
      <c r="B223" s="50"/>
      <c r="C223" s="61" t="s">
        <v>51</v>
      </c>
      <c r="D223" s="61" t="s">
        <v>26</v>
      </c>
      <c r="E223" s="61"/>
      <c r="F223" s="61"/>
      <c r="G223" s="41">
        <f>SUM(G224,G229)</f>
        <v>494</v>
      </c>
    </row>
    <row r="224" spans="1:7" ht="52.5" customHeight="1">
      <c r="A224" s="42" t="s">
        <v>334</v>
      </c>
      <c r="B224" s="50"/>
      <c r="C224" s="44" t="s">
        <v>51</v>
      </c>
      <c r="D224" s="44" t="s">
        <v>26</v>
      </c>
      <c r="E224" s="44" t="s">
        <v>105</v>
      </c>
      <c r="F224" s="44"/>
      <c r="G224" s="41">
        <f t="shared" si="5"/>
        <v>125</v>
      </c>
    </row>
    <row r="225" spans="1:7" ht="25.5">
      <c r="A225" s="42" t="s">
        <v>96</v>
      </c>
      <c r="B225" s="50"/>
      <c r="C225" s="44" t="s">
        <v>51</v>
      </c>
      <c r="D225" s="44" t="s">
        <v>26</v>
      </c>
      <c r="E225" s="44" t="s">
        <v>106</v>
      </c>
      <c r="F225" s="53"/>
      <c r="G225" s="41">
        <f t="shared" si="5"/>
        <v>125</v>
      </c>
    </row>
    <row r="226" spans="1:7" ht="25.5">
      <c r="A226" s="42" t="s">
        <v>97</v>
      </c>
      <c r="B226" s="50"/>
      <c r="C226" s="44" t="s">
        <v>51</v>
      </c>
      <c r="D226" s="44" t="s">
        <v>26</v>
      </c>
      <c r="E226" s="44" t="s">
        <v>107</v>
      </c>
      <c r="F226" s="53"/>
      <c r="G226" s="41">
        <f t="shared" si="5"/>
        <v>125</v>
      </c>
    </row>
    <row r="227" spans="1:7" ht="25.5">
      <c r="A227" s="76" t="s">
        <v>232</v>
      </c>
      <c r="B227" s="50"/>
      <c r="C227" s="44" t="s">
        <v>51</v>
      </c>
      <c r="D227" s="44" t="s">
        <v>26</v>
      </c>
      <c r="E227" s="44" t="s">
        <v>233</v>
      </c>
      <c r="F227" s="53"/>
      <c r="G227" s="41">
        <f t="shared" si="5"/>
        <v>125</v>
      </c>
    </row>
    <row r="228" spans="1:7">
      <c r="A228" s="46" t="s">
        <v>78</v>
      </c>
      <c r="B228" s="50"/>
      <c r="C228" s="55" t="s">
        <v>51</v>
      </c>
      <c r="D228" s="55" t="s">
        <v>26</v>
      </c>
      <c r="E228" s="47" t="s">
        <v>233</v>
      </c>
      <c r="F228" s="55" t="s">
        <v>81</v>
      </c>
      <c r="G228" s="8">
        <v>125</v>
      </c>
    </row>
    <row r="229" spans="1:7" ht="25.5">
      <c r="A229" s="81" t="s">
        <v>251</v>
      </c>
      <c r="B229" s="50"/>
      <c r="C229" s="51" t="s">
        <v>51</v>
      </c>
      <c r="D229" s="51" t="s">
        <v>26</v>
      </c>
      <c r="E229" s="51" t="s">
        <v>252</v>
      </c>
      <c r="F229" s="51"/>
      <c r="G229" s="41">
        <f>SUM(G230)</f>
        <v>369</v>
      </c>
    </row>
    <row r="230" spans="1:7">
      <c r="A230" s="81" t="s">
        <v>253</v>
      </c>
      <c r="B230" s="50"/>
      <c r="C230" s="51" t="s">
        <v>51</v>
      </c>
      <c r="D230" s="51" t="s">
        <v>26</v>
      </c>
      <c r="E230" s="51" t="s">
        <v>100</v>
      </c>
      <c r="F230" s="51"/>
      <c r="G230" s="41">
        <f>SUM(G231)</f>
        <v>369</v>
      </c>
    </row>
    <row r="231" spans="1:7">
      <c r="A231" s="81" t="s">
        <v>400</v>
      </c>
      <c r="B231" s="50"/>
      <c r="C231" s="51" t="s">
        <v>51</v>
      </c>
      <c r="D231" s="51" t="s">
        <v>26</v>
      </c>
      <c r="E231" s="51" t="s">
        <v>399</v>
      </c>
      <c r="F231" s="51"/>
      <c r="G231" s="41">
        <f>SUM(G232)</f>
        <v>369</v>
      </c>
    </row>
    <row r="232" spans="1:7" ht="13.5" thickBot="1">
      <c r="A232" s="46" t="s">
        <v>78</v>
      </c>
      <c r="B232" s="50"/>
      <c r="C232" s="47" t="s">
        <v>51</v>
      </c>
      <c r="D232" s="47" t="s">
        <v>26</v>
      </c>
      <c r="E232" s="82" t="s">
        <v>399</v>
      </c>
      <c r="F232" s="45" t="s">
        <v>81</v>
      </c>
      <c r="G232" s="8">
        <v>369</v>
      </c>
    </row>
    <row r="233" spans="1:7" ht="27" thickTop="1" thickBot="1">
      <c r="A233" s="31" t="s">
        <v>267</v>
      </c>
      <c r="B233" s="32" t="s">
        <v>266</v>
      </c>
      <c r="C233" s="56"/>
      <c r="D233" s="56"/>
      <c r="E233" s="57"/>
      <c r="F233" s="57"/>
      <c r="G233" s="58">
        <f>SUM(G234)</f>
        <v>671.09999999999991</v>
      </c>
    </row>
    <row r="234" spans="1:7" ht="13.5" thickTop="1">
      <c r="A234" s="34" t="s">
        <v>11</v>
      </c>
      <c r="B234" s="59"/>
      <c r="C234" s="101" t="s">
        <v>12</v>
      </c>
      <c r="D234" s="59"/>
      <c r="E234" s="59"/>
      <c r="F234" s="102"/>
      <c r="G234" s="60">
        <f>SUM(G235,G240)</f>
        <v>671.09999999999991</v>
      </c>
    </row>
    <row r="235" spans="1:7" ht="27">
      <c r="A235" s="39" t="s">
        <v>56</v>
      </c>
      <c r="B235" s="50"/>
      <c r="C235" s="40" t="s">
        <v>12</v>
      </c>
      <c r="D235" s="40" t="s">
        <v>46</v>
      </c>
      <c r="E235" s="45"/>
      <c r="F235" s="47"/>
      <c r="G235" s="41">
        <f>SUM(G236)</f>
        <v>549.29999999999995</v>
      </c>
    </row>
    <row r="236" spans="1:7">
      <c r="A236" s="42" t="s">
        <v>270</v>
      </c>
      <c r="B236" s="35"/>
      <c r="C236" s="43" t="s">
        <v>12</v>
      </c>
      <c r="D236" s="43" t="s">
        <v>46</v>
      </c>
      <c r="E236" s="44" t="s">
        <v>268</v>
      </c>
      <c r="F236" s="43"/>
      <c r="G236" s="41">
        <f>SUM(G237)</f>
        <v>549.29999999999995</v>
      </c>
    </row>
    <row r="237" spans="1:7">
      <c r="A237" s="42" t="s">
        <v>93</v>
      </c>
      <c r="B237" s="35"/>
      <c r="C237" s="45" t="s">
        <v>12</v>
      </c>
      <c r="D237" s="45" t="s">
        <v>46</v>
      </c>
      <c r="E237" s="44" t="s">
        <v>269</v>
      </c>
      <c r="F237" s="43"/>
      <c r="G237" s="41">
        <f>SUM(G238:G239)</f>
        <v>549.29999999999995</v>
      </c>
    </row>
    <row r="238" spans="1:7" ht="38.25" customHeight="1">
      <c r="A238" s="46" t="s">
        <v>77</v>
      </c>
      <c r="B238" s="35"/>
      <c r="C238" s="45" t="s">
        <v>12</v>
      </c>
      <c r="D238" s="45" t="s">
        <v>46</v>
      </c>
      <c r="E238" s="47" t="s">
        <v>269</v>
      </c>
      <c r="F238" s="45" t="s">
        <v>79</v>
      </c>
      <c r="G238" s="8">
        <v>484.3</v>
      </c>
    </row>
    <row r="239" spans="1:7" ht="25.5">
      <c r="A239" s="46" t="s">
        <v>125</v>
      </c>
      <c r="B239" s="35"/>
      <c r="C239" s="45" t="s">
        <v>12</v>
      </c>
      <c r="D239" s="45" t="s">
        <v>46</v>
      </c>
      <c r="E239" s="47" t="s">
        <v>269</v>
      </c>
      <c r="F239" s="45" t="s">
        <v>80</v>
      </c>
      <c r="G239" s="8">
        <v>65</v>
      </c>
    </row>
    <row r="240" spans="1:7" ht="13.5">
      <c r="A240" s="48" t="s">
        <v>15</v>
      </c>
      <c r="B240" s="35"/>
      <c r="C240" s="40" t="s">
        <v>12</v>
      </c>
      <c r="D240" s="40" t="s">
        <v>16</v>
      </c>
      <c r="E240" s="47"/>
      <c r="F240" s="45"/>
      <c r="G240" s="41">
        <f>SUM(G241)</f>
        <v>121.8</v>
      </c>
    </row>
    <row r="241" spans="1:7" ht="38.25">
      <c r="A241" s="49" t="s">
        <v>341</v>
      </c>
      <c r="B241" s="50"/>
      <c r="C241" s="43" t="s">
        <v>12</v>
      </c>
      <c r="D241" s="43" t="s">
        <v>16</v>
      </c>
      <c r="E241" s="44" t="s">
        <v>201</v>
      </c>
      <c r="F241" s="51"/>
      <c r="G241" s="41">
        <f t="shared" ref="G241:G242" si="6">SUM(G242)</f>
        <v>121.8</v>
      </c>
    </row>
    <row r="242" spans="1:7" ht="25.5">
      <c r="A242" s="49" t="s">
        <v>198</v>
      </c>
      <c r="B242" s="50"/>
      <c r="C242" s="43" t="s">
        <v>12</v>
      </c>
      <c r="D242" s="43" t="s">
        <v>16</v>
      </c>
      <c r="E242" s="44" t="s">
        <v>202</v>
      </c>
      <c r="F242" s="51"/>
      <c r="G242" s="41">
        <f t="shared" si="6"/>
        <v>121.8</v>
      </c>
    </row>
    <row r="243" spans="1:7" ht="25.5">
      <c r="A243" s="49" t="s">
        <v>199</v>
      </c>
      <c r="B243" s="50"/>
      <c r="C243" s="43" t="s">
        <v>12</v>
      </c>
      <c r="D243" s="43" t="s">
        <v>16</v>
      </c>
      <c r="E243" s="44" t="s">
        <v>203</v>
      </c>
      <c r="F243" s="47"/>
      <c r="G243" s="41">
        <f>SUM(G244)</f>
        <v>121.8</v>
      </c>
    </row>
    <row r="244" spans="1:7" ht="39.75" customHeight="1">
      <c r="A244" s="52" t="s">
        <v>238</v>
      </c>
      <c r="B244" s="50"/>
      <c r="C244" s="43" t="s">
        <v>12</v>
      </c>
      <c r="D244" s="43" t="s">
        <v>16</v>
      </c>
      <c r="E244" s="53" t="s">
        <v>343</v>
      </c>
      <c r="F244" s="44"/>
      <c r="G244" s="54">
        <f t="shared" ref="G244" si="7">SUM(G245)</f>
        <v>121.8</v>
      </c>
    </row>
    <row r="245" spans="1:7" ht="38.25" customHeight="1" thickBot="1">
      <c r="A245" s="46" t="s">
        <v>77</v>
      </c>
      <c r="B245" s="50"/>
      <c r="C245" s="45" t="s">
        <v>12</v>
      </c>
      <c r="D245" s="45" t="s">
        <v>16</v>
      </c>
      <c r="E245" s="55" t="s">
        <v>343</v>
      </c>
      <c r="F245" s="47" t="s">
        <v>79</v>
      </c>
      <c r="G245" s="9">
        <v>121.8</v>
      </c>
    </row>
    <row r="246" spans="1:7" ht="14.25" thickTop="1" thickBot="1">
      <c r="A246" s="31" t="s">
        <v>54</v>
      </c>
      <c r="B246" s="32" t="s">
        <v>55</v>
      </c>
      <c r="C246" s="56"/>
      <c r="D246" s="56"/>
      <c r="E246" s="57"/>
      <c r="F246" s="57"/>
      <c r="G246" s="58">
        <f>SUM(G247,G284,G291,G298,G317,G335,G423,G440,G447,G430)</f>
        <v>102812.20000000001</v>
      </c>
    </row>
    <row r="247" spans="1:7" ht="13.5" thickTop="1">
      <c r="A247" s="34" t="s">
        <v>11</v>
      </c>
      <c r="B247" s="59"/>
      <c r="C247" s="101" t="s">
        <v>12</v>
      </c>
      <c r="D247" s="59"/>
      <c r="E247" s="59"/>
      <c r="F247" s="59"/>
      <c r="G247" s="60">
        <f>SUM(G248,G255,G262)</f>
        <v>4063</v>
      </c>
    </row>
    <row r="248" spans="1:7" ht="27">
      <c r="A248" s="39" t="s">
        <v>56</v>
      </c>
      <c r="B248" s="50"/>
      <c r="C248" s="40" t="s">
        <v>12</v>
      </c>
      <c r="D248" s="40" t="s">
        <v>46</v>
      </c>
      <c r="E248" s="45"/>
      <c r="F248" s="45"/>
      <c r="G248" s="41">
        <f>SUM(G249)</f>
        <v>2709.4</v>
      </c>
    </row>
    <row r="249" spans="1:7" ht="51.75" customHeight="1">
      <c r="A249" s="42" t="s">
        <v>334</v>
      </c>
      <c r="B249" s="50"/>
      <c r="C249" s="44" t="s">
        <v>12</v>
      </c>
      <c r="D249" s="44" t="s">
        <v>46</v>
      </c>
      <c r="E249" s="44" t="s">
        <v>105</v>
      </c>
      <c r="F249" s="64"/>
      <c r="G249" s="41">
        <f>SUM(G250)</f>
        <v>2709.4</v>
      </c>
    </row>
    <row r="250" spans="1:7" ht="25.5">
      <c r="A250" s="42" t="s">
        <v>96</v>
      </c>
      <c r="B250" s="50"/>
      <c r="C250" s="44" t="s">
        <v>12</v>
      </c>
      <c r="D250" s="44" t="s">
        <v>46</v>
      </c>
      <c r="E250" s="44" t="s">
        <v>106</v>
      </c>
      <c r="F250" s="64"/>
      <c r="G250" s="41">
        <f>SUM(G251)</f>
        <v>2709.4</v>
      </c>
    </row>
    <row r="251" spans="1:7" ht="25.5">
      <c r="A251" s="42" t="s">
        <v>97</v>
      </c>
      <c r="B251" s="50"/>
      <c r="C251" s="44" t="s">
        <v>12</v>
      </c>
      <c r="D251" s="44" t="s">
        <v>46</v>
      </c>
      <c r="E251" s="44" t="s">
        <v>107</v>
      </c>
      <c r="F251" s="64"/>
      <c r="G251" s="41">
        <f>SUM(G252)</f>
        <v>2709.4</v>
      </c>
    </row>
    <row r="252" spans="1:7">
      <c r="A252" s="42" t="s">
        <v>93</v>
      </c>
      <c r="B252" s="50"/>
      <c r="C252" s="44" t="s">
        <v>12</v>
      </c>
      <c r="D252" s="44" t="s">
        <v>46</v>
      </c>
      <c r="E252" s="44" t="s">
        <v>95</v>
      </c>
      <c r="F252" s="64"/>
      <c r="G252" s="41">
        <f>SUM(G253:G254)</f>
        <v>2709.4</v>
      </c>
    </row>
    <row r="253" spans="1:7" ht="41.25" customHeight="1">
      <c r="A253" s="46" t="s">
        <v>77</v>
      </c>
      <c r="B253" s="50"/>
      <c r="C253" s="66" t="s">
        <v>12</v>
      </c>
      <c r="D253" s="66" t="s">
        <v>46</v>
      </c>
      <c r="E253" s="47" t="s">
        <v>95</v>
      </c>
      <c r="F253" s="45" t="s">
        <v>79</v>
      </c>
      <c r="G253" s="8">
        <v>2406.1</v>
      </c>
    </row>
    <row r="254" spans="1:7" ht="25.5">
      <c r="A254" s="46" t="s">
        <v>125</v>
      </c>
      <c r="B254" s="50"/>
      <c r="C254" s="66" t="s">
        <v>12</v>
      </c>
      <c r="D254" s="66" t="s">
        <v>46</v>
      </c>
      <c r="E254" s="47" t="s">
        <v>95</v>
      </c>
      <c r="F254" s="45" t="s">
        <v>80</v>
      </c>
      <c r="G254" s="8">
        <v>303.3</v>
      </c>
    </row>
    <row r="255" spans="1:7" ht="13.5">
      <c r="A255" s="93" t="s">
        <v>57</v>
      </c>
      <c r="B255" s="50"/>
      <c r="C255" s="40" t="s">
        <v>12</v>
      </c>
      <c r="D255" s="40" t="s">
        <v>35</v>
      </c>
      <c r="E255" s="103"/>
      <c r="F255" s="103"/>
      <c r="G255" s="41">
        <f>SUM(G256)</f>
        <v>0</v>
      </c>
    </row>
    <row r="256" spans="1:7" ht="25.5">
      <c r="A256" s="81" t="s">
        <v>251</v>
      </c>
      <c r="B256" s="50"/>
      <c r="C256" s="51" t="s">
        <v>12</v>
      </c>
      <c r="D256" s="51" t="s">
        <v>35</v>
      </c>
      <c r="E256" s="51" t="s">
        <v>252</v>
      </c>
      <c r="F256" s="51"/>
      <c r="G256" s="41">
        <f>SUM(G257)</f>
        <v>0</v>
      </c>
    </row>
    <row r="257" spans="1:7">
      <c r="A257" s="81" t="s">
        <v>253</v>
      </c>
      <c r="B257" s="50"/>
      <c r="C257" s="51" t="s">
        <v>12</v>
      </c>
      <c r="D257" s="51" t="s">
        <v>35</v>
      </c>
      <c r="E257" s="51" t="s">
        <v>100</v>
      </c>
      <c r="F257" s="51"/>
      <c r="G257" s="41">
        <f>SUM(G258,G260)</f>
        <v>0</v>
      </c>
    </row>
    <row r="258" spans="1:7">
      <c r="A258" s="81" t="s">
        <v>101</v>
      </c>
      <c r="B258" s="50"/>
      <c r="C258" s="51" t="s">
        <v>12</v>
      </c>
      <c r="D258" s="51" t="s">
        <v>35</v>
      </c>
      <c r="E258" s="51" t="s">
        <v>102</v>
      </c>
      <c r="F258" s="51"/>
      <c r="G258" s="41">
        <f>SUM(G259)</f>
        <v>0</v>
      </c>
    </row>
    <row r="259" spans="1:7">
      <c r="A259" s="46" t="s">
        <v>78</v>
      </c>
      <c r="B259" s="50"/>
      <c r="C259" s="47" t="s">
        <v>12</v>
      </c>
      <c r="D259" s="47" t="s">
        <v>35</v>
      </c>
      <c r="E259" s="82" t="s">
        <v>102</v>
      </c>
      <c r="F259" s="45" t="s">
        <v>81</v>
      </c>
      <c r="G259" s="8">
        <v>0</v>
      </c>
    </row>
    <row r="260" spans="1:7" ht="25.5">
      <c r="A260" s="86" t="s">
        <v>103</v>
      </c>
      <c r="B260" s="50"/>
      <c r="C260" s="43" t="s">
        <v>12</v>
      </c>
      <c r="D260" s="43" t="s">
        <v>35</v>
      </c>
      <c r="E260" s="51" t="s">
        <v>104</v>
      </c>
      <c r="F260" s="45"/>
      <c r="G260" s="41">
        <f>SUM(G261)</f>
        <v>0</v>
      </c>
    </row>
    <row r="261" spans="1:7">
      <c r="A261" s="46" t="s">
        <v>78</v>
      </c>
      <c r="B261" s="50"/>
      <c r="C261" s="45" t="s">
        <v>12</v>
      </c>
      <c r="D261" s="45" t="s">
        <v>35</v>
      </c>
      <c r="E261" s="82" t="s">
        <v>104</v>
      </c>
      <c r="F261" s="45" t="s">
        <v>81</v>
      </c>
      <c r="G261" s="8">
        <v>0</v>
      </c>
    </row>
    <row r="262" spans="1:7" ht="13.5">
      <c r="A262" s="48" t="s">
        <v>15</v>
      </c>
      <c r="B262" s="50"/>
      <c r="C262" s="61" t="s">
        <v>12</v>
      </c>
      <c r="D262" s="61" t="s">
        <v>16</v>
      </c>
      <c r="E262" s="61"/>
      <c r="F262" s="61"/>
      <c r="G262" s="41">
        <f>SUM(G263,G270,G279)</f>
        <v>1353.6</v>
      </c>
    </row>
    <row r="263" spans="1:7" ht="38.25">
      <c r="A263" s="76" t="s">
        <v>335</v>
      </c>
      <c r="B263" s="50"/>
      <c r="C263" s="43" t="s">
        <v>12</v>
      </c>
      <c r="D263" s="43" t="s">
        <v>16</v>
      </c>
      <c r="E263" s="44" t="s">
        <v>258</v>
      </c>
      <c r="F263" s="61"/>
      <c r="G263" s="41">
        <f>SUM(G264)</f>
        <v>27</v>
      </c>
    </row>
    <row r="264" spans="1:7" ht="25.5">
      <c r="A264" s="76" t="s">
        <v>255</v>
      </c>
      <c r="B264" s="50"/>
      <c r="C264" s="43" t="s">
        <v>12</v>
      </c>
      <c r="D264" s="43" t="s">
        <v>16</v>
      </c>
      <c r="E264" s="44" t="s">
        <v>259</v>
      </c>
      <c r="F264" s="61"/>
      <c r="G264" s="41">
        <f>SUM(G265)</f>
        <v>27</v>
      </c>
    </row>
    <row r="265" spans="1:7" ht="25.5">
      <c r="A265" s="76" t="s">
        <v>256</v>
      </c>
      <c r="B265" s="50"/>
      <c r="C265" s="43" t="s">
        <v>12</v>
      </c>
      <c r="D265" s="43" t="s">
        <v>16</v>
      </c>
      <c r="E265" s="44" t="s">
        <v>260</v>
      </c>
      <c r="F265" s="61"/>
      <c r="G265" s="41">
        <f>SUM(G266,G268)</f>
        <v>27</v>
      </c>
    </row>
    <row r="266" spans="1:7" ht="13.5">
      <c r="A266" s="76" t="s">
        <v>276</v>
      </c>
      <c r="B266" s="50"/>
      <c r="C266" s="43" t="s">
        <v>12</v>
      </c>
      <c r="D266" s="43" t="s">
        <v>16</v>
      </c>
      <c r="E266" s="44" t="s">
        <v>275</v>
      </c>
      <c r="F266" s="61"/>
      <c r="G266" s="41">
        <f>SUM(G267)</f>
        <v>20</v>
      </c>
    </row>
    <row r="267" spans="1:7" ht="25.5">
      <c r="A267" s="46" t="s">
        <v>87</v>
      </c>
      <c r="B267" s="50"/>
      <c r="C267" s="45" t="s">
        <v>12</v>
      </c>
      <c r="D267" s="45" t="s">
        <v>16</v>
      </c>
      <c r="E267" s="47" t="s">
        <v>275</v>
      </c>
      <c r="F267" s="47" t="s">
        <v>84</v>
      </c>
      <c r="G267" s="8">
        <v>20</v>
      </c>
    </row>
    <row r="268" spans="1:7" ht="25.5">
      <c r="A268" s="76" t="s">
        <v>257</v>
      </c>
      <c r="B268" s="50"/>
      <c r="C268" s="43" t="s">
        <v>12</v>
      </c>
      <c r="D268" s="43" t="s">
        <v>16</v>
      </c>
      <c r="E268" s="44" t="s">
        <v>261</v>
      </c>
      <c r="F268" s="61"/>
      <c r="G268" s="41">
        <f>SUM(G269)</f>
        <v>7</v>
      </c>
    </row>
    <row r="269" spans="1:7" ht="25.5">
      <c r="A269" s="46" t="s">
        <v>87</v>
      </c>
      <c r="B269" s="50"/>
      <c r="C269" s="45" t="s">
        <v>12</v>
      </c>
      <c r="D269" s="45" t="s">
        <v>16</v>
      </c>
      <c r="E269" s="47" t="s">
        <v>261</v>
      </c>
      <c r="F269" s="47" t="s">
        <v>84</v>
      </c>
      <c r="G269" s="8">
        <v>7</v>
      </c>
    </row>
    <row r="270" spans="1:7" ht="50.25" customHeight="1">
      <c r="A270" s="42" t="s">
        <v>334</v>
      </c>
      <c r="B270" s="50"/>
      <c r="C270" s="43" t="s">
        <v>12</v>
      </c>
      <c r="D270" s="43" t="s">
        <v>16</v>
      </c>
      <c r="E270" s="43" t="s">
        <v>105</v>
      </c>
      <c r="F270" s="45"/>
      <c r="G270" s="41">
        <f>SUM(G271,G275)</f>
        <v>880.9</v>
      </c>
    </row>
    <row r="271" spans="1:7" ht="25.5">
      <c r="A271" s="42" t="s">
        <v>96</v>
      </c>
      <c r="B271" s="50"/>
      <c r="C271" s="44" t="s">
        <v>12</v>
      </c>
      <c r="D271" s="44" t="s">
        <v>16</v>
      </c>
      <c r="E271" s="44" t="s">
        <v>106</v>
      </c>
      <c r="F271" s="45"/>
      <c r="G271" s="41">
        <f>SUM(G272)</f>
        <v>1.9</v>
      </c>
    </row>
    <row r="272" spans="1:7" ht="25.5">
      <c r="A272" s="49" t="s">
        <v>98</v>
      </c>
      <c r="B272" s="50"/>
      <c r="C272" s="43" t="s">
        <v>12</v>
      </c>
      <c r="D272" s="43" t="s">
        <v>16</v>
      </c>
      <c r="E272" s="44" t="s">
        <v>108</v>
      </c>
      <c r="F272" s="45"/>
      <c r="G272" s="41">
        <f>SUM(G273)</f>
        <v>1.9</v>
      </c>
    </row>
    <row r="273" spans="1:7" ht="38.25" customHeight="1">
      <c r="A273" s="52" t="s">
        <v>297</v>
      </c>
      <c r="B273" s="50"/>
      <c r="C273" s="43" t="s">
        <v>12</v>
      </c>
      <c r="D273" s="43" t="s">
        <v>16</v>
      </c>
      <c r="E273" s="94" t="s">
        <v>295</v>
      </c>
      <c r="F273" s="78"/>
      <c r="G273" s="104">
        <v>1.9</v>
      </c>
    </row>
    <row r="274" spans="1:7">
      <c r="A274" s="46" t="s">
        <v>27</v>
      </c>
      <c r="B274" s="50"/>
      <c r="C274" s="45" t="s">
        <v>12</v>
      </c>
      <c r="D274" s="45" t="s">
        <v>16</v>
      </c>
      <c r="E274" s="95" t="s">
        <v>295</v>
      </c>
      <c r="F274" s="78">
        <v>500</v>
      </c>
      <c r="G274" s="7">
        <v>1.9</v>
      </c>
    </row>
    <row r="275" spans="1:7" ht="25.5">
      <c r="A275" s="52" t="s">
        <v>119</v>
      </c>
      <c r="B275" s="50"/>
      <c r="C275" s="43" t="s">
        <v>12</v>
      </c>
      <c r="D275" s="43" t="s">
        <v>16</v>
      </c>
      <c r="E275" s="43" t="s">
        <v>124</v>
      </c>
      <c r="F275" s="45"/>
      <c r="G275" s="17">
        <f>SUM(G276)</f>
        <v>879</v>
      </c>
    </row>
    <row r="276" spans="1:7" ht="25.5">
      <c r="A276" s="49" t="s">
        <v>120</v>
      </c>
      <c r="B276" s="50"/>
      <c r="C276" s="43" t="s">
        <v>12</v>
      </c>
      <c r="D276" s="43" t="s">
        <v>16</v>
      </c>
      <c r="E276" s="43" t="s">
        <v>122</v>
      </c>
      <c r="F276" s="44"/>
      <c r="G276" s="17">
        <f>SUM(G277)</f>
        <v>879</v>
      </c>
    </row>
    <row r="277" spans="1:7" ht="51">
      <c r="A277" s="52" t="s">
        <v>121</v>
      </c>
      <c r="B277" s="50"/>
      <c r="C277" s="43" t="s">
        <v>12</v>
      </c>
      <c r="D277" s="43" t="s">
        <v>16</v>
      </c>
      <c r="E277" s="43" t="s">
        <v>123</v>
      </c>
      <c r="F277" s="45"/>
      <c r="G277" s="17">
        <f>SUM(G278)</f>
        <v>879</v>
      </c>
    </row>
    <row r="278" spans="1:7" ht="25.5">
      <c r="A278" s="46" t="s">
        <v>125</v>
      </c>
      <c r="B278" s="50"/>
      <c r="C278" s="45" t="s">
        <v>12</v>
      </c>
      <c r="D278" s="45" t="s">
        <v>16</v>
      </c>
      <c r="E278" s="45" t="s">
        <v>123</v>
      </c>
      <c r="F278" s="47" t="s">
        <v>80</v>
      </c>
      <c r="G278" s="10">
        <v>879</v>
      </c>
    </row>
    <row r="279" spans="1:7" ht="38.25">
      <c r="A279" s="49" t="s">
        <v>341</v>
      </c>
      <c r="B279" s="50"/>
      <c r="C279" s="43" t="s">
        <v>12</v>
      </c>
      <c r="D279" s="43" t="s">
        <v>16</v>
      </c>
      <c r="E279" s="44" t="s">
        <v>201</v>
      </c>
      <c r="F279" s="51"/>
      <c r="G279" s="41">
        <f t="shared" ref="G279:G280" si="8">SUM(G280)</f>
        <v>445.7</v>
      </c>
    </row>
    <row r="280" spans="1:7" ht="25.5">
      <c r="A280" s="49" t="s">
        <v>198</v>
      </c>
      <c r="B280" s="50"/>
      <c r="C280" s="43" t="s">
        <v>12</v>
      </c>
      <c r="D280" s="43" t="s">
        <v>16</v>
      </c>
      <c r="E280" s="44" t="s">
        <v>202</v>
      </c>
      <c r="F280" s="51"/>
      <c r="G280" s="41">
        <f t="shared" si="8"/>
        <v>445.7</v>
      </c>
    </row>
    <row r="281" spans="1:7" ht="25.5">
      <c r="A281" s="49" t="s">
        <v>199</v>
      </c>
      <c r="B281" s="50"/>
      <c r="C281" s="43" t="s">
        <v>12</v>
      </c>
      <c r="D281" s="43" t="s">
        <v>16</v>
      </c>
      <c r="E281" s="44" t="s">
        <v>203</v>
      </c>
      <c r="F281" s="47"/>
      <c r="G281" s="41">
        <f>SUM(G282)</f>
        <v>445.7</v>
      </c>
    </row>
    <row r="282" spans="1:7" ht="38.25" customHeight="1">
      <c r="A282" s="52" t="s">
        <v>238</v>
      </c>
      <c r="B282" s="50"/>
      <c r="C282" s="43" t="s">
        <v>12</v>
      </c>
      <c r="D282" s="43" t="s">
        <v>16</v>
      </c>
      <c r="E282" s="53" t="s">
        <v>343</v>
      </c>
      <c r="F282" s="44"/>
      <c r="G282" s="54">
        <f t="shared" ref="G282" si="9">SUM(G283)</f>
        <v>445.7</v>
      </c>
    </row>
    <row r="283" spans="1:7" ht="37.5" customHeight="1">
      <c r="A283" s="46" t="s">
        <v>77</v>
      </c>
      <c r="B283" s="50"/>
      <c r="C283" s="45" t="s">
        <v>12</v>
      </c>
      <c r="D283" s="45" t="s">
        <v>16</v>
      </c>
      <c r="E283" s="55" t="s">
        <v>343</v>
      </c>
      <c r="F283" s="47" t="s">
        <v>79</v>
      </c>
      <c r="G283" s="9">
        <v>445.7</v>
      </c>
    </row>
    <row r="284" spans="1:7">
      <c r="A284" s="105" t="s">
        <v>58</v>
      </c>
      <c r="B284" s="50"/>
      <c r="C284" s="85" t="s">
        <v>26</v>
      </c>
      <c r="D284" s="45"/>
      <c r="E284" s="45"/>
      <c r="F284" s="45"/>
      <c r="G284" s="41">
        <f t="shared" ref="G284:G289" si="10">SUM(G285)</f>
        <v>583.6</v>
      </c>
    </row>
    <row r="285" spans="1:7" ht="27">
      <c r="A285" s="106" t="s">
        <v>59</v>
      </c>
      <c r="B285" s="50"/>
      <c r="C285" s="61" t="s">
        <v>26</v>
      </c>
      <c r="D285" s="61" t="s">
        <v>14</v>
      </c>
      <c r="E285" s="61"/>
      <c r="F285" s="61"/>
      <c r="G285" s="41">
        <f t="shared" si="10"/>
        <v>583.6</v>
      </c>
    </row>
    <row r="286" spans="1:7" ht="50.25" customHeight="1">
      <c r="A286" s="42" t="s">
        <v>334</v>
      </c>
      <c r="B286" s="50"/>
      <c r="C286" s="43" t="s">
        <v>26</v>
      </c>
      <c r="D286" s="43" t="s">
        <v>14</v>
      </c>
      <c r="E286" s="44" t="s">
        <v>105</v>
      </c>
      <c r="F286" s="43"/>
      <c r="G286" s="41">
        <f t="shared" si="10"/>
        <v>583.6</v>
      </c>
    </row>
    <row r="287" spans="1:7" ht="25.5">
      <c r="A287" s="42" t="s">
        <v>96</v>
      </c>
      <c r="B287" s="50"/>
      <c r="C287" s="43" t="s">
        <v>26</v>
      </c>
      <c r="D287" s="43" t="s">
        <v>14</v>
      </c>
      <c r="E287" s="44" t="s">
        <v>106</v>
      </c>
      <c r="F287" s="107"/>
      <c r="G287" s="16">
        <f t="shared" si="10"/>
        <v>583.6</v>
      </c>
    </row>
    <row r="288" spans="1:7" ht="25.5">
      <c r="A288" s="49" t="s">
        <v>98</v>
      </c>
      <c r="B288" s="50"/>
      <c r="C288" s="43" t="s">
        <v>26</v>
      </c>
      <c r="D288" s="43" t="s">
        <v>14</v>
      </c>
      <c r="E288" s="44" t="s">
        <v>108</v>
      </c>
      <c r="F288" s="107"/>
      <c r="G288" s="16">
        <f t="shared" si="10"/>
        <v>583.6</v>
      </c>
    </row>
    <row r="289" spans="1:7" ht="25.5">
      <c r="A289" s="108" t="s">
        <v>99</v>
      </c>
      <c r="B289" s="50"/>
      <c r="C289" s="43" t="s">
        <v>26</v>
      </c>
      <c r="D289" s="43" t="s">
        <v>14</v>
      </c>
      <c r="E289" s="109" t="s">
        <v>142</v>
      </c>
      <c r="F289" s="107"/>
      <c r="G289" s="16">
        <f t="shared" si="10"/>
        <v>583.6</v>
      </c>
    </row>
    <row r="290" spans="1:7">
      <c r="A290" s="46" t="s">
        <v>27</v>
      </c>
      <c r="B290" s="50"/>
      <c r="C290" s="71" t="s">
        <v>26</v>
      </c>
      <c r="D290" s="71" t="s">
        <v>14</v>
      </c>
      <c r="E290" s="78" t="s">
        <v>142</v>
      </c>
      <c r="F290" s="55" t="s">
        <v>85</v>
      </c>
      <c r="G290" s="12">
        <v>583.6</v>
      </c>
    </row>
    <row r="291" spans="1:7">
      <c r="A291" s="84" t="s">
        <v>76</v>
      </c>
      <c r="B291" s="50"/>
      <c r="C291" s="85" t="s">
        <v>14</v>
      </c>
      <c r="D291" s="45"/>
      <c r="E291" s="47"/>
      <c r="F291" s="45"/>
      <c r="G291" s="41">
        <f>SUM(G292)</f>
        <v>0</v>
      </c>
    </row>
    <row r="292" spans="1:7" ht="12" customHeight="1">
      <c r="A292" s="62" t="s">
        <v>310</v>
      </c>
      <c r="B292" s="50"/>
      <c r="C292" s="40" t="s">
        <v>14</v>
      </c>
      <c r="D292" s="40" t="s">
        <v>32</v>
      </c>
      <c r="E292" s="47"/>
      <c r="F292" s="45"/>
      <c r="G292" s="54">
        <f t="shared" ref="G292:G296" si="11">SUM(G293)</f>
        <v>0</v>
      </c>
    </row>
    <row r="293" spans="1:7" ht="38.25">
      <c r="A293" s="76" t="s">
        <v>335</v>
      </c>
      <c r="B293" s="50"/>
      <c r="C293" s="43" t="s">
        <v>14</v>
      </c>
      <c r="D293" s="43" t="s">
        <v>32</v>
      </c>
      <c r="E293" s="44" t="s">
        <v>258</v>
      </c>
      <c r="F293" s="45"/>
      <c r="G293" s="54">
        <f t="shared" si="11"/>
        <v>0</v>
      </c>
    </row>
    <row r="294" spans="1:7" ht="25.5">
      <c r="A294" s="52" t="s">
        <v>326</v>
      </c>
      <c r="B294" s="50"/>
      <c r="C294" s="43" t="s">
        <v>14</v>
      </c>
      <c r="D294" s="43" t="s">
        <v>32</v>
      </c>
      <c r="E294" s="44" t="s">
        <v>313</v>
      </c>
      <c r="F294" s="43"/>
      <c r="G294" s="54">
        <f t="shared" si="11"/>
        <v>0</v>
      </c>
    </row>
    <row r="295" spans="1:7" ht="15" customHeight="1">
      <c r="A295" s="52" t="s">
        <v>311</v>
      </c>
      <c r="B295" s="50"/>
      <c r="C295" s="43" t="s">
        <v>14</v>
      </c>
      <c r="D295" s="43" t="s">
        <v>32</v>
      </c>
      <c r="E295" s="44" t="s">
        <v>314</v>
      </c>
      <c r="F295" s="43"/>
      <c r="G295" s="54">
        <f t="shared" si="11"/>
        <v>0</v>
      </c>
    </row>
    <row r="296" spans="1:7" ht="25.5">
      <c r="A296" s="52" t="s">
        <v>312</v>
      </c>
      <c r="B296" s="50"/>
      <c r="C296" s="43" t="s">
        <v>14</v>
      </c>
      <c r="D296" s="43" t="s">
        <v>32</v>
      </c>
      <c r="E296" s="44" t="s">
        <v>315</v>
      </c>
      <c r="F296" s="43"/>
      <c r="G296" s="54">
        <f t="shared" si="11"/>
        <v>0</v>
      </c>
    </row>
    <row r="297" spans="1:7">
      <c r="A297" s="46" t="s">
        <v>27</v>
      </c>
      <c r="B297" s="50"/>
      <c r="C297" s="45" t="s">
        <v>14</v>
      </c>
      <c r="D297" s="45" t="s">
        <v>32</v>
      </c>
      <c r="E297" s="47" t="s">
        <v>315</v>
      </c>
      <c r="F297" s="45" t="s">
        <v>85</v>
      </c>
      <c r="G297" s="9">
        <v>0</v>
      </c>
    </row>
    <row r="298" spans="1:7">
      <c r="A298" s="105" t="s">
        <v>17</v>
      </c>
      <c r="B298" s="110"/>
      <c r="C298" s="111" t="s">
        <v>18</v>
      </c>
      <c r="D298" s="112"/>
      <c r="E298" s="111"/>
      <c r="F298" s="111"/>
      <c r="G298" s="41">
        <f>SUM(G299,G311)</f>
        <v>153.5</v>
      </c>
    </row>
    <row r="299" spans="1:7" ht="13.5">
      <c r="A299" s="113" t="s">
        <v>19</v>
      </c>
      <c r="B299" s="110"/>
      <c r="C299" s="114" t="s">
        <v>18</v>
      </c>
      <c r="D299" s="114" t="s">
        <v>12</v>
      </c>
      <c r="E299" s="111"/>
      <c r="F299" s="111"/>
      <c r="G299" s="41">
        <f>SUM(G300,G305)</f>
        <v>77</v>
      </c>
    </row>
    <row r="300" spans="1:7" ht="38.25">
      <c r="A300" s="79" t="s">
        <v>339</v>
      </c>
      <c r="B300" s="110"/>
      <c r="C300" s="68" t="s">
        <v>18</v>
      </c>
      <c r="D300" s="68" t="s">
        <v>12</v>
      </c>
      <c r="E300" s="68" t="s">
        <v>144</v>
      </c>
      <c r="F300" s="68"/>
      <c r="G300" s="41">
        <f>SUM(G301)</f>
        <v>30</v>
      </c>
    </row>
    <row r="301" spans="1:7">
      <c r="A301" s="52" t="s">
        <v>316</v>
      </c>
      <c r="B301" s="110"/>
      <c r="C301" s="68" t="s">
        <v>18</v>
      </c>
      <c r="D301" s="68" t="s">
        <v>12</v>
      </c>
      <c r="E301" s="68" t="s">
        <v>145</v>
      </c>
      <c r="F301" s="73"/>
      <c r="G301" s="41">
        <f>SUM(G302)</f>
        <v>30</v>
      </c>
    </row>
    <row r="302" spans="1:7">
      <c r="A302" s="46" t="s">
        <v>143</v>
      </c>
      <c r="B302" s="110"/>
      <c r="C302" s="68" t="s">
        <v>18</v>
      </c>
      <c r="D302" s="68" t="s">
        <v>12</v>
      </c>
      <c r="E302" s="68" t="s">
        <v>146</v>
      </c>
      <c r="F302" s="73"/>
      <c r="G302" s="41">
        <f>SUM(G303)</f>
        <v>30</v>
      </c>
    </row>
    <row r="303" spans="1:7">
      <c r="A303" s="52" t="s">
        <v>317</v>
      </c>
      <c r="B303" s="110"/>
      <c r="C303" s="68" t="s">
        <v>18</v>
      </c>
      <c r="D303" s="68" t="s">
        <v>12</v>
      </c>
      <c r="E303" s="68" t="s">
        <v>318</v>
      </c>
      <c r="F303" s="73"/>
      <c r="G303" s="41">
        <f>SUM(G304)</f>
        <v>30</v>
      </c>
    </row>
    <row r="304" spans="1:7" ht="25.5">
      <c r="A304" s="46" t="s">
        <v>87</v>
      </c>
      <c r="B304" s="110"/>
      <c r="C304" s="73" t="s">
        <v>18</v>
      </c>
      <c r="D304" s="73" t="s">
        <v>12</v>
      </c>
      <c r="E304" s="73" t="s">
        <v>318</v>
      </c>
      <c r="F304" s="73" t="s">
        <v>84</v>
      </c>
      <c r="G304" s="8">
        <v>30</v>
      </c>
    </row>
    <row r="305" spans="1:7" ht="38.25">
      <c r="A305" s="49" t="s">
        <v>341</v>
      </c>
      <c r="B305" s="110"/>
      <c r="C305" s="68" t="s">
        <v>18</v>
      </c>
      <c r="D305" s="68" t="s">
        <v>12</v>
      </c>
      <c r="E305" s="68" t="s">
        <v>201</v>
      </c>
      <c r="F305" s="68"/>
      <c r="G305" s="41">
        <f>SUM(G306)</f>
        <v>47</v>
      </c>
    </row>
    <row r="306" spans="1:7" ht="25.5">
      <c r="A306" s="49" t="s">
        <v>198</v>
      </c>
      <c r="B306" s="110"/>
      <c r="C306" s="68" t="s">
        <v>18</v>
      </c>
      <c r="D306" s="68" t="s">
        <v>12</v>
      </c>
      <c r="E306" s="68" t="s">
        <v>202</v>
      </c>
      <c r="F306" s="73"/>
      <c r="G306" s="41">
        <f>SUM(G307)</f>
        <v>47</v>
      </c>
    </row>
    <row r="307" spans="1:7" ht="25.5">
      <c r="A307" s="49" t="s">
        <v>199</v>
      </c>
      <c r="B307" s="110"/>
      <c r="C307" s="68" t="s">
        <v>18</v>
      </c>
      <c r="D307" s="68" t="s">
        <v>12</v>
      </c>
      <c r="E307" s="68" t="s">
        <v>203</v>
      </c>
      <c r="F307" s="73"/>
      <c r="G307" s="41">
        <f>SUM(G308)</f>
        <v>47</v>
      </c>
    </row>
    <row r="308" spans="1:7" ht="38.25" customHeight="1">
      <c r="A308" s="52" t="s">
        <v>293</v>
      </c>
      <c r="B308" s="110"/>
      <c r="C308" s="68" t="s">
        <v>18</v>
      </c>
      <c r="D308" s="68" t="s">
        <v>12</v>
      </c>
      <c r="E308" s="68" t="s">
        <v>294</v>
      </c>
      <c r="F308" s="73"/>
      <c r="G308" s="41">
        <f>SUM(G309:G310)</f>
        <v>47</v>
      </c>
    </row>
    <row r="309" spans="1:7">
      <c r="A309" s="46" t="s">
        <v>27</v>
      </c>
      <c r="B309" s="110"/>
      <c r="C309" s="73" t="s">
        <v>18</v>
      </c>
      <c r="D309" s="73" t="s">
        <v>12</v>
      </c>
      <c r="E309" s="68" t="s">
        <v>294</v>
      </c>
      <c r="F309" s="73" t="s">
        <v>85</v>
      </c>
      <c r="G309" s="8">
        <v>19</v>
      </c>
    </row>
    <row r="310" spans="1:7" ht="25.5">
      <c r="A310" s="46" t="s">
        <v>87</v>
      </c>
      <c r="B310" s="110"/>
      <c r="C310" s="73" t="s">
        <v>18</v>
      </c>
      <c r="D310" s="73" t="s">
        <v>12</v>
      </c>
      <c r="E310" s="73" t="s">
        <v>294</v>
      </c>
      <c r="F310" s="73" t="s">
        <v>84</v>
      </c>
      <c r="G310" s="8">
        <v>28</v>
      </c>
    </row>
    <row r="311" spans="1:7" ht="13.5">
      <c r="A311" s="93" t="s">
        <v>376</v>
      </c>
      <c r="B311" s="50"/>
      <c r="C311" s="40" t="s">
        <v>18</v>
      </c>
      <c r="D311" s="40" t="s">
        <v>43</v>
      </c>
      <c r="E311" s="51"/>
      <c r="F311" s="51"/>
      <c r="G311" s="41">
        <f>SUM(G312)</f>
        <v>76.5</v>
      </c>
    </row>
    <row r="312" spans="1:7" ht="51">
      <c r="A312" s="52" t="s">
        <v>337</v>
      </c>
      <c r="B312" s="50"/>
      <c r="C312" s="44" t="s">
        <v>18</v>
      </c>
      <c r="D312" s="44" t="s">
        <v>43</v>
      </c>
      <c r="E312" s="44" t="s">
        <v>300</v>
      </c>
      <c r="F312" s="47"/>
      <c r="G312" s="41">
        <f>SUM(G313)</f>
        <v>76.5</v>
      </c>
    </row>
    <row r="313" spans="1:7">
      <c r="A313" s="89" t="s">
        <v>377</v>
      </c>
      <c r="B313" s="50"/>
      <c r="C313" s="47" t="s">
        <v>18</v>
      </c>
      <c r="D313" s="47" t="s">
        <v>43</v>
      </c>
      <c r="E313" s="44" t="s">
        <v>374</v>
      </c>
      <c r="F313" s="47"/>
      <c r="G313" s="41">
        <f>SUM(G314)</f>
        <v>76.5</v>
      </c>
    </row>
    <row r="314" spans="1:7">
      <c r="A314" s="89" t="s">
        <v>383</v>
      </c>
      <c r="B314" s="50"/>
      <c r="C314" s="43" t="s">
        <v>18</v>
      </c>
      <c r="D314" s="43" t="s">
        <v>43</v>
      </c>
      <c r="E314" s="44" t="s">
        <v>375</v>
      </c>
      <c r="F314" s="47"/>
      <c r="G314" s="41">
        <f>SUM(G315)</f>
        <v>76.5</v>
      </c>
    </row>
    <row r="315" spans="1:7" ht="25.5">
      <c r="A315" s="52" t="s">
        <v>382</v>
      </c>
      <c r="B315" s="50"/>
      <c r="C315" s="47" t="s">
        <v>18</v>
      </c>
      <c r="D315" s="47" t="s">
        <v>43</v>
      </c>
      <c r="E315" s="44" t="s">
        <v>390</v>
      </c>
      <c r="F315" s="47"/>
      <c r="G315" s="41">
        <f>SUM(G316)</f>
        <v>76.5</v>
      </c>
    </row>
    <row r="316" spans="1:7">
      <c r="A316" s="46" t="s">
        <v>27</v>
      </c>
      <c r="B316" s="50"/>
      <c r="C316" s="45" t="s">
        <v>18</v>
      </c>
      <c r="D316" s="45" t="s">
        <v>43</v>
      </c>
      <c r="E316" s="47" t="s">
        <v>390</v>
      </c>
      <c r="F316" s="47" t="s">
        <v>85</v>
      </c>
      <c r="G316" s="8">
        <v>76.5</v>
      </c>
    </row>
    <row r="317" spans="1:7">
      <c r="A317" s="87" t="s">
        <v>42</v>
      </c>
      <c r="B317" s="50"/>
      <c r="C317" s="85" t="s">
        <v>43</v>
      </c>
      <c r="D317" s="43"/>
      <c r="E317" s="51"/>
      <c r="F317" s="51"/>
      <c r="G317" s="41">
        <f>SUM(G318,G324)</f>
        <v>3273.2</v>
      </c>
    </row>
    <row r="318" spans="1:7" ht="13.5">
      <c r="A318" s="93" t="s">
        <v>53</v>
      </c>
      <c r="B318" s="50"/>
      <c r="C318" s="40" t="s">
        <v>43</v>
      </c>
      <c r="D318" s="40" t="s">
        <v>26</v>
      </c>
      <c r="E318" s="51"/>
      <c r="F318" s="51"/>
      <c r="G318" s="41">
        <f>SUM(G319)</f>
        <v>582.1</v>
      </c>
    </row>
    <row r="319" spans="1:7" ht="38.25">
      <c r="A319" s="89" t="s">
        <v>338</v>
      </c>
      <c r="B319" s="50"/>
      <c r="C319" s="44" t="s">
        <v>43</v>
      </c>
      <c r="D319" s="44" t="s">
        <v>26</v>
      </c>
      <c r="E319" s="44" t="s">
        <v>165</v>
      </c>
      <c r="F319" s="47"/>
      <c r="G319" s="41">
        <f>SUM(G320)</f>
        <v>582.1</v>
      </c>
    </row>
    <row r="320" spans="1:7" ht="25.5">
      <c r="A320" s="89" t="s">
        <v>163</v>
      </c>
      <c r="B320" s="50"/>
      <c r="C320" s="47" t="s">
        <v>43</v>
      </c>
      <c r="D320" s="47" t="s">
        <v>26</v>
      </c>
      <c r="E320" s="44" t="s">
        <v>166</v>
      </c>
      <c r="F320" s="47"/>
      <c r="G320" s="41">
        <f>SUM(G321)</f>
        <v>582.1</v>
      </c>
    </row>
    <row r="321" spans="1:7" ht="25.5">
      <c r="A321" s="89" t="s">
        <v>164</v>
      </c>
      <c r="B321" s="50"/>
      <c r="C321" s="43" t="s">
        <v>43</v>
      </c>
      <c r="D321" s="43" t="s">
        <v>26</v>
      </c>
      <c r="E321" s="44" t="s">
        <v>168</v>
      </c>
      <c r="F321" s="47"/>
      <c r="G321" s="41">
        <f>SUM(G322)</f>
        <v>582.1</v>
      </c>
    </row>
    <row r="322" spans="1:7" ht="39" customHeight="1">
      <c r="A322" s="52" t="s">
        <v>167</v>
      </c>
      <c r="B322" s="50"/>
      <c r="C322" s="47" t="s">
        <v>43</v>
      </c>
      <c r="D322" s="47" t="s">
        <v>26</v>
      </c>
      <c r="E322" s="44" t="s">
        <v>170</v>
      </c>
      <c r="F322" s="47"/>
      <c r="G322" s="41">
        <f>SUM(G323)</f>
        <v>582.1</v>
      </c>
    </row>
    <row r="323" spans="1:7">
      <c r="A323" s="46" t="s">
        <v>27</v>
      </c>
      <c r="B323" s="50"/>
      <c r="C323" s="45" t="s">
        <v>43</v>
      </c>
      <c r="D323" s="45" t="s">
        <v>26</v>
      </c>
      <c r="E323" s="47" t="s">
        <v>170</v>
      </c>
      <c r="F323" s="47" t="s">
        <v>85</v>
      </c>
      <c r="G323" s="8">
        <v>582.1</v>
      </c>
    </row>
    <row r="324" spans="1:7" ht="13.5">
      <c r="A324" s="48" t="s">
        <v>45</v>
      </c>
      <c r="B324" s="50"/>
      <c r="C324" s="61" t="s">
        <v>43</v>
      </c>
      <c r="D324" s="61" t="s">
        <v>14</v>
      </c>
      <c r="E324" s="61"/>
      <c r="F324" s="61"/>
      <c r="G324" s="41">
        <f>SUM(G325,G330)</f>
        <v>2691.1</v>
      </c>
    </row>
    <row r="325" spans="1:7" ht="25.5">
      <c r="A325" s="96" t="s">
        <v>340</v>
      </c>
      <c r="B325" s="50"/>
      <c r="C325" s="44" t="s">
        <v>43</v>
      </c>
      <c r="D325" s="44" t="s">
        <v>14</v>
      </c>
      <c r="E325" s="44" t="s">
        <v>174</v>
      </c>
      <c r="F325" s="47"/>
      <c r="G325" s="115">
        <f>SUM(G326)</f>
        <v>247</v>
      </c>
    </row>
    <row r="326" spans="1:7" ht="25.5">
      <c r="A326" s="52" t="s">
        <v>171</v>
      </c>
      <c r="B326" s="50"/>
      <c r="C326" s="44" t="s">
        <v>43</v>
      </c>
      <c r="D326" s="44" t="s">
        <v>14</v>
      </c>
      <c r="E326" s="44" t="s">
        <v>175</v>
      </c>
      <c r="F326" s="47"/>
      <c r="G326" s="115">
        <f>SUM(G327)</f>
        <v>247</v>
      </c>
    </row>
    <row r="327" spans="1:7" ht="25.5">
      <c r="A327" s="76" t="s">
        <v>172</v>
      </c>
      <c r="B327" s="50"/>
      <c r="C327" s="43" t="s">
        <v>43</v>
      </c>
      <c r="D327" s="43" t="s">
        <v>14</v>
      </c>
      <c r="E327" s="44" t="s">
        <v>176</v>
      </c>
      <c r="F327" s="61"/>
      <c r="G327" s="41">
        <f>SUM(G328)</f>
        <v>247</v>
      </c>
    </row>
    <row r="328" spans="1:7" ht="63.75">
      <c r="A328" s="52" t="s">
        <v>173</v>
      </c>
      <c r="B328" s="50"/>
      <c r="C328" s="43" t="s">
        <v>43</v>
      </c>
      <c r="D328" s="43" t="s">
        <v>14</v>
      </c>
      <c r="E328" s="44" t="s">
        <v>177</v>
      </c>
      <c r="F328" s="47"/>
      <c r="G328" s="41">
        <f>SUM(G329)</f>
        <v>247</v>
      </c>
    </row>
    <row r="329" spans="1:7">
      <c r="A329" s="46" t="s">
        <v>27</v>
      </c>
      <c r="B329" s="50"/>
      <c r="C329" s="47" t="s">
        <v>43</v>
      </c>
      <c r="D329" s="47" t="s">
        <v>14</v>
      </c>
      <c r="E329" s="47" t="s">
        <v>177</v>
      </c>
      <c r="F329" s="47" t="s">
        <v>85</v>
      </c>
      <c r="G329" s="12">
        <v>247</v>
      </c>
    </row>
    <row r="330" spans="1:7" ht="38.25">
      <c r="A330" s="89" t="s">
        <v>336</v>
      </c>
      <c r="B330" s="50"/>
      <c r="C330" s="44" t="s">
        <v>43</v>
      </c>
      <c r="D330" s="44" t="s">
        <v>14</v>
      </c>
      <c r="E330" s="44" t="s">
        <v>151</v>
      </c>
      <c r="F330" s="47"/>
      <c r="G330" s="16">
        <f>SUM(G331)</f>
        <v>2444.1</v>
      </c>
    </row>
    <row r="331" spans="1:7" ht="25.5">
      <c r="A331" s="52" t="s">
        <v>368</v>
      </c>
      <c r="B331" s="50"/>
      <c r="C331" s="44" t="s">
        <v>43</v>
      </c>
      <c r="D331" s="44" t="s">
        <v>14</v>
      </c>
      <c r="E331" s="44" t="s">
        <v>369</v>
      </c>
      <c r="F331" s="47"/>
      <c r="G331" s="16">
        <f>SUM(G332)</f>
        <v>2444.1</v>
      </c>
    </row>
    <row r="332" spans="1:7">
      <c r="A332" s="49" t="s">
        <v>386</v>
      </c>
      <c r="B332" s="50"/>
      <c r="C332" s="44" t="s">
        <v>43</v>
      </c>
      <c r="D332" s="44" t="s">
        <v>14</v>
      </c>
      <c r="E332" s="44" t="s">
        <v>372</v>
      </c>
      <c r="F332" s="47"/>
      <c r="G332" s="16">
        <f>SUM(G333)</f>
        <v>2444.1</v>
      </c>
    </row>
    <row r="333" spans="1:7" ht="25.5">
      <c r="A333" s="52" t="s">
        <v>370</v>
      </c>
      <c r="B333" s="50"/>
      <c r="C333" s="44" t="s">
        <v>43</v>
      </c>
      <c r="D333" s="44" t="s">
        <v>14</v>
      </c>
      <c r="E333" s="44" t="s">
        <v>371</v>
      </c>
      <c r="F333" s="47"/>
      <c r="G333" s="16">
        <f>SUM(G334)</f>
        <v>2444.1</v>
      </c>
    </row>
    <row r="334" spans="1:7">
      <c r="A334" s="46" t="s">
        <v>27</v>
      </c>
      <c r="B334" s="50"/>
      <c r="C334" s="47" t="s">
        <v>43</v>
      </c>
      <c r="D334" s="47" t="s">
        <v>14</v>
      </c>
      <c r="E334" s="47" t="s">
        <v>371</v>
      </c>
      <c r="F334" s="47" t="s">
        <v>85</v>
      </c>
      <c r="G334" s="12">
        <v>2444.1</v>
      </c>
    </row>
    <row r="335" spans="1:7">
      <c r="A335" s="87" t="s">
        <v>22</v>
      </c>
      <c r="B335" s="35"/>
      <c r="C335" s="85" t="s">
        <v>23</v>
      </c>
      <c r="D335" s="85"/>
      <c r="E335" s="88"/>
      <c r="F335" s="88"/>
      <c r="G335" s="17">
        <f>SUM(G336,G353,G385,G408,G399)</f>
        <v>93380.900000000009</v>
      </c>
    </row>
    <row r="336" spans="1:7" ht="13.5">
      <c r="A336" s="48" t="s">
        <v>24</v>
      </c>
      <c r="B336" s="35"/>
      <c r="C336" s="40" t="s">
        <v>23</v>
      </c>
      <c r="D336" s="40" t="s">
        <v>12</v>
      </c>
      <c r="E336" s="61"/>
      <c r="F336" s="61"/>
      <c r="G336" s="17">
        <f>SUM(G337,G348)</f>
        <v>24536.5</v>
      </c>
    </row>
    <row r="337" spans="1:7" ht="38.25">
      <c r="A337" s="49" t="s">
        <v>339</v>
      </c>
      <c r="B337" s="35"/>
      <c r="C337" s="44" t="s">
        <v>23</v>
      </c>
      <c r="D337" s="44" t="s">
        <v>12</v>
      </c>
      <c r="E337" s="44" t="s">
        <v>144</v>
      </c>
      <c r="F337" s="44"/>
      <c r="G337" s="41">
        <f>SUM(G338)</f>
        <v>24486.5</v>
      </c>
    </row>
    <row r="338" spans="1:7" ht="25.5">
      <c r="A338" s="52" t="s">
        <v>178</v>
      </c>
      <c r="B338" s="35"/>
      <c r="C338" s="45" t="s">
        <v>23</v>
      </c>
      <c r="D338" s="45" t="s">
        <v>12</v>
      </c>
      <c r="E338" s="44" t="s">
        <v>181</v>
      </c>
      <c r="F338" s="47"/>
      <c r="G338" s="17">
        <f>SUM(G339)</f>
        <v>24486.5</v>
      </c>
    </row>
    <row r="339" spans="1:7">
      <c r="A339" s="49" t="s">
        <v>179</v>
      </c>
      <c r="B339" s="35"/>
      <c r="C339" s="43" t="s">
        <v>23</v>
      </c>
      <c r="D339" s="43" t="s">
        <v>12</v>
      </c>
      <c r="E339" s="44" t="s">
        <v>182</v>
      </c>
      <c r="F339" s="44"/>
      <c r="G339" s="17">
        <f>SUM(G340,G342,G344,G346)</f>
        <v>24486.5</v>
      </c>
    </row>
    <row r="340" spans="1:7" ht="25.5">
      <c r="A340" s="52" t="s">
        <v>180</v>
      </c>
      <c r="B340" s="35"/>
      <c r="C340" s="43" t="s">
        <v>23</v>
      </c>
      <c r="D340" s="43" t="s">
        <v>12</v>
      </c>
      <c r="E340" s="44" t="s">
        <v>183</v>
      </c>
      <c r="F340" s="47"/>
      <c r="G340" s="17">
        <f>SUM(G341)</f>
        <v>7224</v>
      </c>
    </row>
    <row r="341" spans="1:7" ht="25.5">
      <c r="A341" s="46" t="s">
        <v>87</v>
      </c>
      <c r="B341" s="35"/>
      <c r="C341" s="45" t="s">
        <v>23</v>
      </c>
      <c r="D341" s="45" t="s">
        <v>12</v>
      </c>
      <c r="E341" s="47" t="s">
        <v>183</v>
      </c>
      <c r="F341" s="47" t="s">
        <v>84</v>
      </c>
      <c r="G341" s="10">
        <v>7224</v>
      </c>
    </row>
    <row r="342" spans="1:7" ht="25.5">
      <c r="A342" s="52" t="s">
        <v>355</v>
      </c>
      <c r="B342" s="35"/>
      <c r="C342" s="43" t="s">
        <v>23</v>
      </c>
      <c r="D342" s="43" t="s">
        <v>12</v>
      </c>
      <c r="E342" s="44" t="s">
        <v>354</v>
      </c>
      <c r="F342" s="47"/>
      <c r="G342" s="17">
        <f>SUM(G343)</f>
        <v>510.5</v>
      </c>
    </row>
    <row r="343" spans="1:7" ht="25.5">
      <c r="A343" s="46" t="s">
        <v>87</v>
      </c>
      <c r="B343" s="35"/>
      <c r="C343" s="45" t="s">
        <v>23</v>
      </c>
      <c r="D343" s="45" t="s">
        <v>12</v>
      </c>
      <c r="E343" s="47" t="s">
        <v>354</v>
      </c>
      <c r="F343" s="47" t="s">
        <v>84</v>
      </c>
      <c r="G343" s="10">
        <v>510.5</v>
      </c>
    </row>
    <row r="344" spans="1:7" ht="63.75">
      <c r="A344" s="49" t="s">
        <v>184</v>
      </c>
      <c r="B344" s="35"/>
      <c r="C344" s="43" t="s">
        <v>23</v>
      </c>
      <c r="D344" s="43" t="s">
        <v>12</v>
      </c>
      <c r="E344" s="44" t="s">
        <v>185</v>
      </c>
      <c r="F344" s="44"/>
      <c r="G344" s="17">
        <f>SUM(G345)</f>
        <v>27</v>
      </c>
    </row>
    <row r="345" spans="1:7" ht="25.5">
      <c r="A345" s="46" t="s">
        <v>87</v>
      </c>
      <c r="B345" s="35"/>
      <c r="C345" s="45" t="s">
        <v>23</v>
      </c>
      <c r="D345" s="45" t="s">
        <v>12</v>
      </c>
      <c r="E345" s="47" t="s">
        <v>185</v>
      </c>
      <c r="F345" s="47" t="s">
        <v>84</v>
      </c>
      <c r="G345" s="10">
        <v>27</v>
      </c>
    </row>
    <row r="346" spans="1:7" ht="76.5">
      <c r="A346" s="49" t="s">
        <v>278</v>
      </c>
      <c r="B346" s="35"/>
      <c r="C346" s="43" t="s">
        <v>23</v>
      </c>
      <c r="D346" s="43" t="s">
        <v>12</v>
      </c>
      <c r="E346" s="44" t="s">
        <v>186</v>
      </c>
      <c r="F346" s="47"/>
      <c r="G346" s="17">
        <f>SUM(G347)</f>
        <v>16725</v>
      </c>
    </row>
    <row r="347" spans="1:7" ht="25.5">
      <c r="A347" s="46" t="s">
        <v>87</v>
      </c>
      <c r="B347" s="116"/>
      <c r="C347" s="45" t="s">
        <v>23</v>
      </c>
      <c r="D347" s="45" t="s">
        <v>12</v>
      </c>
      <c r="E347" s="47" t="s">
        <v>186</v>
      </c>
      <c r="F347" s="47" t="s">
        <v>84</v>
      </c>
      <c r="G347" s="10">
        <v>16725</v>
      </c>
    </row>
    <row r="348" spans="1:7" ht="38.25">
      <c r="A348" s="49" t="s">
        <v>341</v>
      </c>
      <c r="B348" s="35"/>
      <c r="C348" s="43" t="s">
        <v>23</v>
      </c>
      <c r="D348" s="43" t="s">
        <v>12</v>
      </c>
      <c r="E348" s="44" t="s">
        <v>201</v>
      </c>
      <c r="F348" s="44"/>
      <c r="G348" s="17">
        <f>SUM(G349)</f>
        <v>50</v>
      </c>
    </row>
    <row r="349" spans="1:7" ht="25.5">
      <c r="A349" s="49" t="s">
        <v>198</v>
      </c>
      <c r="B349" s="35"/>
      <c r="C349" s="43" t="s">
        <v>23</v>
      </c>
      <c r="D349" s="43" t="s">
        <v>12</v>
      </c>
      <c r="E349" s="44" t="s">
        <v>202</v>
      </c>
      <c r="F349" s="44"/>
      <c r="G349" s="17">
        <f>SUM(G350)</f>
        <v>50</v>
      </c>
    </row>
    <row r="350" spans="1:7" ht="25.5">
      <c r="A350" s="49" t="s">
        <v>218</v>
      </c>
      <c r="B350" s="35"/>
      <c r="C350" s="43" t="s">
        <v>23</v>
      </c>
      <c r="D350" s="43" t="s">
        <v>12</v>
      </c>
      <c r="E350" s="44" t="s">
        <v>220</v>
      </c>
      <c r="F350" s="44"/>
      <c r="G350" s="17">
        <f>SUM(G351)</f>
        <v>50</v>
      </c>
    </row>
    <row r="351" spans="1:7" ht="51">
      <c r="A351" s="49" t="s">
        <v>279</v>
      </c>
      <c r="B351" s="35"/>
      <c r="C351" s="43" t="s">
        <v>23</v>
      </c>
      <c r="D351" s="43" t="s">
        <v>12</v>
      </c>
      <c r="E351" s="44" t="s">
        <v>273</v>
      </c>
      <c r="F351" s="44"/>
      <c r="G351" s="17">
        <f>SUM(G352)</f>
        <v>50</v>
      </c>
    </row>
    <row r="352" spans="1:7" ht="25.5">
      <c r="A352" s="46" t="s">
        <v>87</v>
      </c>
      <c r="B352" s="35"/>
      <c r="C352" s="45" t="s">
        <v>23</v>
      </c>
      <c r="D352" s="45" t="s">
        <v>12</v>
      </c>
      <c r="E352" s="47" t="s">
        <v>273</v>
      </c>
      <c r="F352" s="47" t="s">
        <v>84</v>
      </c>
      <c r="G352" s="10">
        <v>50</v>
      </c>
    </row>
    <row r="353" spans="1:7" ht="13.5">
      <c r="A353" s="48" t="s">
        <v>25</v>
      </c>
      <c r="B353" s="35"/>
      <c r="C353" s="103" t="s">
        <v>23</v>
      </c>
      <c r="D353" s="103" t="s">
        <v>26</v>
      </c>
      <c r="E353" s="103"/>
      <c r="F353" s="103"/>
      <c r="G353" s="17">
        <f>SUM(G354,G377)</f>
        <v>54983.6</v>
      </c>
    </row>
    <row r="354" spans="1:7" ht="38.25">
      <c r="A354" s="49" t="s">
        <v>339</v>
      </c>
      <c r="B354" s="35"/>
      <c r="C354" s="43" t="s">
        <v>23</v>
      </c>
      <c r="D354" s="43" t="s">
        <v>26</v>
      </c>
      <c r="E354" s="44" t="s">
        <v>144</v>
      </c>
      <c r="F354" s="44"/>
      <c r="G354" s="17">
        <f>SUM(G355)</f>
        <v>54482.9</v>
      </c>
    </row>
    <row r="355" spans="1:7" ht="25.5">
      <c r="A355" s="52" t="s">
        <v>178</v>
      </c>
      <c r="B355" s="35"/>
      <c r="C355" s="43" t="s">
        <v>23</v>
      </c>
      <c r="D355" s="43" t="s">
        <v>26</v>
      </c>
      <c r="E355" s="44" t="s">
        <v>181</v>
      </c>
      <c r="F355" s="44"/>
      <c r="G355" s="17">
        <f>SUM(G356,G374,G371)</f>
        <v>54482.9</v>
      </c>
    </row>
    <row r="356" spans="1:7">
      <c r="A356" s="49" t="s">
        <v>187</v>
      </c>
      <c r="B356" s="35"/>
      <c r="C356" s="43" t="s">
        <v>23</v>
      </c>
      <c r="D356" s="43" t="s">
        <v>26</v>
      </c>
      <c r="E356" s="44" t="s">
        <v>188</v>
      </c>
      <c r="F356" s="44"/>
      <c r="G356" s="17">
        <f>SUM(G357,G359,G361,G363,G365,G367,G369)</f>
        <v>52075.8</v>
      </c>
    </row>
    <row r="357" spans="1:7" ht="25.5">
      <c r="A357" s="49" t="s">
        <v>180</v>
      </c>
      <c r="B357" s="35"/>
      <c r="C357" s="43" t="s">
        <v>23</v>
      </c>
      <c r="D357" s="43" t="s">
        <v>26</v>
      </c>
      <c r="E357" s="44" t="s">
        <v>189</v>
      </c>
      <c r="F357" s="44"/>
      <c r="G357" s="17">
        <f>SUM(G358)</f>
        <v>13141.4</v>
      </c>
    </row>
    <row r="358" spans="1:7" ht="25.5">
      <c r="A358" s="46" t="s">
        <v>87</v>
      </c>
      <c r="B358" s="35"/>
      <c r="C358" s="45" t="s">
        <v>23</v>
      </c>
      <c r="D358" s="45" t="s">
        <v>26</v>
      </c>
      <c r="E358" s="47" t="s">
        <v>189</v>
      </c>
      <c r="F358" s="47" t="s">
        <v>84</v>
      </c>
      <c r="G358" s="10">
        <v>13141.4</v>
      </c>
    </row>
    <row r="359" spans="1:7" ht="25.5">
      <c r="A359" s="52" t="s">
        <v>356</v>
      </c>
      <c r="B359" s="35"/>
      <c r="C359" s="43" t="s">
        <v>23</v>
      </c>
      <c r="D359" s="43" t="s">
        <v>26</v>
      </c>
      <c r="E359" s="44" t="s">
        <v>357</v>
      </c>
      <c r="F359" s="44"/>
      <c r="G359" s="17">
        <f>SUM(G360)</f>
        <v>295</v>
      </c>
    </row>
    <row r="360" spans="1:7" ht="25.5">
      <c r="A360" s="46" t="s">
        <v>87</v>
      </c>
      <c r="B360" s="35"/>
      <c r="C360" s="45" t="s">
        <v>23</v>
      </c>
      <c r="D360" s="45" t="s">
        <v>26</v>
      </c>
      <c r="E360" s="47" t="s">
        <v>357</v>
      </c>
      <c r="F360" s="47" t="s">
        <v>84</v>
      </c>
      <c r="G360" s="10">
        <v>295</v>
      </c>
    </row>
    <row r="361" spans="1:7">
      <c r="A361" s="52" t="s">
        <v>282</v>
      </c>
      <c r="B361" s="35"/>
      <c r="C361" s="43" t="s">
        <v>23</v>
      </c>
      <c r="D361" s="43" t="s">
        <v>26</v>
      </c>
      <c r="E361" s="44" t="s">
        <v>283</v>
      </c>
      <c r="F361" s="44"/>
      <c r="G361" s="17">
        <f>SUM(G362)</f>
        <v>25</v>
      </c>
    </row>
    <row r="362" spans="1:7" ht="25.5">
      <c r="A362" s="46" t="s">
        <v>87</v>
      </c>
      <c r="B362" s="35"/>
      <c r="C362" s="45" t="s">
        <v>23</v>
      </c>
      <c r="D362" s="45" t="s">
        <v>26</v>
      </c>
      <c r="E362" s="47" t="s">
        <v>283</v>
      </c>
      <c r="F362" s="47" t="s">
        <v>84</v>
      </c>
      <c r="G362" s="10">
        <v>25</v>
      </c>
    </row>
    <row r="363" spans="1:7" ht="25.5">
      <c r="A363" s="49" t="s">
        <v>190</v>
      </c>
      <c r="B363" s="35"/>
      <c r="C363" s="43" t="s">
        <v>23</v>
      </c>
      <c r="D363" s="43" t="s">
        <v>26</v>
      </c>
      <c r="E363" s="43" t="s">
        <v>191</v>
      </c>
      <c r="F363" s="43"/>
      <c r="G363" s="17">
        <f>SUM(G364)</f>
        <v>992.4</v>
      </c>
    </row>
    <row r="364" spans="1:7" ht="25.5">
      <c r="A364" s="46" t="s">
        <v>87</v>
      </c>
      <c r="B364" s="35"/>
      <c r="C364" s="45" t="s">
        <v>23</v>
      </c>
      <c r="D364" s="45" t="s">
        <v>26</v>
      </c>
      <c r="E364" s="45" t="s">
        <v>191</v>
      </c>
      <c r="F364" s="47" t="s">
        <v>84</v>
      </c>
      <c r="G364" s="10">
        <v>992.4</v>
      </c>
    </row>
    <row r="365" spans="1:7" ht="38.25">
      <c r="A365" s="52" t="s">
        <v>264</v>
      </c>
      <c r="B365" s="35"/>
      <c r="C365" s="43" t="s">
        <v>23</v>
      </c>
      <c r="D365" s="43" t="s">
        <v>26</v>
      </c>
      <c r="E365" s="43" t="s">
        <v>332</v>
      </c>
      <c r="F365" s="47"/>
      <c r="G365" s="17">
        <f>SUM(G366)</f>
        <v>1303</v>
      </c>
    </row>
    <row r="366" spans="1:7" ht="25.5">
      <c r="A366" s="46" t="s">
        <v>87</v>
      </c>
      <c r="B366" s="35"/>
      <c r="C366" s="45" t="s">
        <v>23</v>
      </c>
      <c r="D366" s="45" t="s">
        <v>26</v>
      </c>
      <c r="E366" s="45" t="s">
        <v>332</v>
      </c>
      <c r="F366" s="47" t="s">
        <v>84</v>
      </c>
      <c r="G366" s="10">
        <v>1303</v>
      </c>
    </row>
    <row r="367" spans="1:7" ht="76.5">
      <c r="A367" s="49" t="s">
        <v>278</v>
      </c>
      <c r="B367" s="35"/>
      <c r="C367" s="43" t="s">
        <v>23</v>
      </c>
      <c r="D367" s="43" t="s">
        <v>26</v>
      </c>
      <c r="E367" s="44" t="s">
        <v>192</v>
      </c>
      <c r="F367" s="44"/>
      <c r="G367" s="17">
        <f>SUM(G368)</f>
        <v>35855.699999999997</v>
      </c>
    </row>
    <row r="368" spans="1:7" ht="25.5">
      <c r="A368" s="46" t="s">
        <v>87</v>
      </c>
      <c r="B368" s="35"/>
      <c r="C368" s="45" t="s">
        <v>23</v>
      </c>
      <c r="D368" s="45" t="s">
        <v>26</v>
      </c>
      <c r="E368" s="47" t="s">
        <v>192</v>
      </c>
      <c r="F368" s="47" t="s">
        <v>84</v>
      </c>
      <c r="G368" s="10">
        <v>35855.699999999997</v>
      </c>
    </row>
    <row r="369" spans="1:7" ht="38.25">
      <c r="A369" s="49" t="s">
        <v>193</v>
      </c>
      <c r="B369" s="35"/>
      <c r="C369" s="43" t="s">
        <v>23</v>
      </c>
      <c r="D369" s="43" t="s">
        <v>26</v>
      </c>
      <c r="E369" s="44" t="s">
        <v>194</v>
      </c>
      <c r="F369" s="44"/>
      <c r="G369" s="17">
        <f>SUM(G370)</f>
        <v>463.3</v>
      </c>
    </row>
    <row r="370" spans="1:7" ht="25.5">
      <c r="A370" s="46" t="s">
        <v>87</v>
      </c>
      <c r="B370" s="35"/>
      <c r="C370" s="45" t="s">
        <v>23</v>
      </c>
      <c r="D370" s="45" t="s">
        <v>26</v>
      </c>
      <c r="E370" s="47" t="s">
        <v>194</v>
      </c>
      <c r="F370" s="47" t="s">
        <v>84</v>
      </c>
      <c r="G370" s="10">
        <v>463.3</v>
      </c>
    </row>
    <row r="371" spans="1:7">
      <c r="A371" s="52" t="s">
        <v>403</v>
      </c>
      <c r="B371" s="35"/>
      <c r="C371" s="43" t="s">
        <v>23</v>
      </c>
      <c r="D371" s="43" t="s">
        <v>26</v>
      </c>
      <c r="E371" s="44" t="s">
        <v>401</v>
      </c>
      <c r="F371" s="47"/>
      <c r="G371" s="17">
        <f>SUM(G372)</f>
        <v>1599</v>
      </c>
    </row>
    <row r="372" spans="1:7" ht="25.5">
      <c r="A372" s="52" t="s">
        <v>404</v>
      </c>
      <c r="B372" s="35"/>
      <c r="C372" s="43" t="s">
        <v>23</v>
      </c>
      <c r="D372" s="43" t="s">
        <v>26</v>
      </c>
      <c r="E372" s="44" t="s">
        <v>402</v>
      </c>
      <c r="F372" s="44"/>
      <c r="G372" s="17">
        <f>SUM(G373)</f>
        <v>1599</v>
      </c>
    </row>
    <row r="373" spans="1:7" ht="25.5">
      <c r="A373" s="46" t="s">
        <v>87</v>
      </c>
      <c r="B373" s="35"/>
      <c r="C373" s="45" t="s">
        <v>23</v>
      </c>
      <c r="D373" s="45" t="s">
        <v>26</v>
      </c>
      <c r="E373" s="47" t="s">
        <v>402</v>
      </c>
      <c r="F373" s="47" t="s">
        <v>84</v>
      </c>
      <c r="G373" s="10">
        <v>1599</v>
      </c>
    </row>
    <row r="374" spans="1:7">
      <c r="A374" s="52" t="s">
        <v>378</v>
      </c>
      <c r="B374" s="35"/>
      <c r="C374" s="43" t="s">
        <v>23</v>
      </c>
      <c r="D374" s="43" t="s">
        <v>26</v>
      </c>
      <c r="E374" s="44" t="s">
        <v>381</v>
      </c>
      <c r="F374" s="47"/>
      <c r="G374" s="17">
        <f>SUM(G375)</f>
        <v>808.1</v>
      </c>
    </row>
    <row r="375" spans="1:7" ht="25.5">
      <c r="A375" s="52" t="s">
        <v>379</v>
      </c>
      <c r="B375" s="35"/>
      <c r="C375" s="43" t="s">
        <v>23</v>
      </c>
      <c r="D375" s="43" t="s">
        <v>26</v>
      </c>
      <c r="E375" s="44" t="s">
        <v>380</v>
      </c>
      <c r="F375" s="44"/>
      <c r="G375" s="17">
        <f>SUM(G376)</f>
        <v>808.1</v>
      </c>
    </row>
    <row r="376" spans="1:7" ht="25.5">
      <c r="A376" s="46" t="s">
        <v>87</v>
      </c>
      <c r="B376" s="35"/>
      <c r="C376" s="45" t="s">
        <v>23</v>
      </c>
      <c r="D376" s="45" t="s">
        <v>26</v>
      </c>
      <c r="E376" s="47" t="s">
        <v>380</v>
      </c>
      <c r="F376" s="47" t="s">
        <v>84</v>
      </c>
      <c r="G376" s="10">
        <v>808.1</v>
      </c>
    </row>
    <row r="377" spans="1:7" ht="38.25">
      <c r="A377" s="49" t="s">
        <v>341</v>
      </c>
      <c r="B377" s="35"/>
      <c r="C377" s="43" t="s">
        <v>23</v>
      </c>
      <c r="D377" s="43" t="s">
        <v>26</v>
      </c>
      <c r="E377" s="44" t="s">
        <v>201</v>
      </c>
      <c r="F377" s="44"/>
      <c r="G377" s="17">
        <f>SUM(G378)</f>
        <v>500.7</v>
      </c>
    </row>
    <row r="378" spans="1:7" ht="25.5">
      <c r="A378" s="49" t="s">
        <v>198</v>
      </c>
      <c r="B378" s="35"/>
      <c r="C378" s="43" t="s">
        <v>23</v>
      </c>
      <c r="D378" s="43" t="s">
        <v>26</v>
      </c>
      <c r="E378" s="44" t="s">
        <v>202</v>
      </c>
      <c r="F378" s="44"/>
      <c r="G378" s="17">
        <f>SUM(G379,G382)</f>
        <v>500.7</v>
      </c>
    </row>
    <row r="379" spans="1:7" ht="25.5">
      <c r="A379" s="49" t="s">
        <v>218</v>
      </c>
      <c r="B379" s="35"/>
      <c r="C379" s="43" t="s">
        <v>23</v>
      </c>
      <c r="D379" s="43" t="s">
        <v>26</v>
      </c>
      <c r="E379" s="44" t="s">
        <v>220</v>
      </c>
      <c r="F379" s="44"/>
      <c r="G379" s="17">
        <f>SUM(G380)</f>
        <v>30</v>
      </c>
    </row>
    <row r="380" spans="1:7" ht="51">
      <c r="A380" s="49" t="s">
        <v>279</v>
      </c>
      <c r="B380" s="35"/>
      <c r="C380" s="43" t="s">
        <v>23</v>
      </c>
      <c r="D380" s="43" t="s">
        <v>26</v>
      </c>
      <c r="E380" s="44" t="s">
        <v>273</v>
      </c>
      <c r="F380" s="44"/>
      <c r="G380" s="17">
        <f>SUM(G381)</f>
        <v>30</v>
      </c>
    </row>
    <row r="381" spans="1:7" ht="25.5">
      <c r="A381" s="46" t="s">
        <v>87</v>
      </c>
      <c r="B381" s="35"/>
      <c r="C381" s="45" t="s">
        <v>23</v>
      </c>
      <c r="D381" s="45" t="s">
        <v>26</v>
      </c>
      <c r="E381" s="47" t="s">
        <v>273</v>
      </c>
      <c r="F381" s="47" t="s">
        <v>84</v>
      </c>
      <c r="G381" s="10">
        <v>30</v>
      </c>
    </row>
    <row r="382" spans="1:7" ht="25.5">
      <c r="A382" s="49" t="s">
        <v>199</v>
      </c>
      <c r="B382" s="35"/>
      <c r="C382" s="43" t="s">
        <v>23</v>
      </c>
      <c r="D382" s="43" t="s">
        <v>26</v>
      </c>
      <c r="E382" s="44" t="s">
        <v>203</v>
      </c>
      <c r="F382" s="44"/>
      <c r="G382" s="17">
        <f>SUM(G383)</f>
        <v>470.7</v>
      </c>
    </row>
    <row r="383" spans="1:7" ht="38.25">
      <c r="A383" s="49" t="s">
        <v>200</v>
      </c>
      <c r="B383" s="35"/>
      <c r="C383" s="43" t="s">
        <v>23</v>
      </c>
      <c r="D383" s="43" t="s">
        <v>26</v>
      </c>
      <c r="E383" s="44" t="s">
        <v>204</v>
      </c>
      <c r="F383" s="44"/>
      <c r="G383" s="17">
        <f>SUM(G384)</f>
        <v>470.7</v>
      </c>
    </row>
    <row r="384" spans="1:7" ht="25.5">
      <c r="A384" s="46" t="s">
        <v>87</v>
      </c>
      <c r="B384" s="35"/>
      <c r="C384" s="45" t="s">
        <v>23</v>
      </c>
      <c r="D384" s="45" t="s">
        <v>26</v>
      </c>
      <c r="E384" s="47" t="s">
        <v>204</v>
      </c>
      <c r="F384" s="47" t="s">
        <v>84</v>
      </c>
      <c r="G384" s="10">
        <v>470.7</v>
      </c>
    </row>
    <row r="385" spans="1:7" ht="11.25" customHeight="1">
      <c r="A385" s="62" t="s">
        <v>274</v>
      </c>
      <c r="B385" s="35"/>
      <c r="C385" s="40" t="s">
        <v>23</v>
      </c>
      <c r="D385" s="40" t="s">
        <v>14</v>
      </c>
      <c r="E385" s="47"/>
      <c r="F385" s="47"/>
      <c r="G385" s="17">
        <f>SUM(G386)</f>
        <v>12364.699999999999</v>
      </c>
    </row>
    <row r="386" spans="1:7" ht="38.25">
      <c r="A386" s="49" t="s">
        <v>339</v>
      </c>
      <c r="B386" s="35"/>
      <c r="C386" s="43" t="s">
        <v>23</v>
      </c>
      <c r="D386" s="43" t="s">
        <v>14</v>
      </c>
      <c r="E386" s="44" t="s">
        <v>144</v>
      </c>
      <c r="F386" s="47"/>
      <c r="G386" s="17">
        <f>SUM(G387)</f>
        <v>12364.699999999999</v>
      </c>
    </row>
    <row r="387" spans="1:7" ht="25.5">
      <c r="A387" s="52" t="s">
        <v>178</v>
      </c>
      <c r="B387" s="35"/>
      <c r="C387" s="43" t="s">
        <v>23</v>
      </c>
      <c r="D387" s="43" t="s">
        <v>14</v>
      </c>
      <c r="E387" s="44" t="s">
        <v>181</v>
      </c>
      <c r="F387" s="47"/>
      <c r="G387" s="17">
        <f>SUM(G388)</f>
        <v>12364.699999999999</v>
      </c>
    </row>
    <row r="388" spans="1:7">
      <c r="A388" s="52" t="s">
        <v>195</v>
      </c>
      <c r="B388" s="35"/>
      <c r="C388" s="43" t="s">
        <v>23</v>
      </c>
      <c r="D388" s="43" t="s">
        <v>14</v>
      </c>
      <c r="E388" s="44" t="s">
        <v>196</v>
      </c>
      <c r="F388" s="44"/>
      <c r="G388" s="17">
        <f>SUM(G389,G391,G393,G395,G397)</f>
        <v>12364.699999999999</v>
      </c>
    </row>
    <row r="389" spans="1:7" ht="25.5">
      <c r="A389" s="52" t="s">
        <v>180</v>
      </c>
      <c r="B389" s="35"/>
      <c r="C389" s="43" t="s">
        <v>23</v>
      </c>
      <c r="D389" s="43" t="s">
        <v>14</v>
      </c>
      <c r="E389" s="44" t="s">
        <v>197</v>
      </c>
      <c r="F389" s="44"/>
      <c r="G389" s="17">
        <f>SUM(G390)</f>
        <v>11059</v>
      </c>
    </row>
    <row r="390" spans="1:7" ht="25.5">
      <c r="A390" s="46" t="s">
        <v>87</v>
      </c>
      <c r="B390" s="35"/>
      <c r="C390" s="45" t="s">
        <v>23</v>
      </c>
      <c r="D390" s="45" t="s">
        <v>14</v>
      </c>
      <c r="E390" s="47" t="s">
        <v>197</v>
      </c>
      <c r="F390" s="47" t="s">
        <v>84</v>
      </c>
      <c r="G390" s="10">
        <v>11059</v>
      </c>
    </row>
    <row r="391" spans="1:7" ht="25.5">
      <c r="A391" s="52" t="s">
        <v>356</v>
      </c>
      <c r="B391" s="35"/>
      <c r="C391" s="43" t="s">
        <v>23</v>
      </c>
      <c r="D391" s="43" t="s">
        <v>14</v>
      </c>
      <c r="E391" s="44" t="s">
        <v>360</v>
      </c>
      <c r="F391" s="44"/>
      <c r="G391" s="17">
        <f>SUM(G392)</f>
        <v>110</v>
      </c>
    </row>
    <row r="392" spans="1:7" ht="25.5">
      <c r="A392" s="46" t="s">
        <v>87</v>
      </c>
      <c r="B392" s="35"/>
      <c r="C392" s="45" t="s">
        <v>23</v>
      </c>
      <c r="D392" s="45" t="s">
        <v>14</v>
      </c>
      <c r="E392" s="47" t="s">
        <v>360</v>
      </c>
      <c r="F392" s="47" t="s">
        <v>84</v>
      </c>
      <c r="G392" s="10">
        <v>110</v>
      </c>
    </row>
    <row r="393" spans="1:7" ht="25.5">
      <c r="A393" s="52" t="s">
        <v>359</v>
      </c>
      <c r="B393" s="35"/>
      <c r="C393" s="43" t="s">
        <v>23</v>
      </c>
      <c r="D393" s="43" t="s">
        <v>14</v>
      </c>
      <c r="E393" s="44" t="s">
        <v>361</v>
      </c>
      <c r="F393" s="44"/>
      <c r="G393" s="17">
        <f>SUM(G394)</f>
        <v>15</v>
      </c>
    </row>
    <row r="394" spans="1:7" ht="25.5">
      <c r="A394" s="46" t="s">
        <v>87</v>
      </c>
      <c r="B394" s="35"/>
      <c r="C394" s="45" t="s">
        <v>23</v>
      </c>
      <c r="D394" s="45" t="s">
        <v>14</v>
      </c>
      <c r="E394" s="47" t="s">
        <v>361</v>
      </c>
      <c r="F394" s="47" t="s">
        <v>84</v>
      </c>
      <c r="G394" s="10">
        <v>15</v>
      </c>
    </row>
    <row r="395" spans="1:7">
      <c r="A395" s="52" t="s">
        <v>282</v>
      </c>
      <c r="B395" s="35"/>
      <c r="C395" s="43" t="s">
        <v>23</v>
      </c>
      <c r="D395" s="43" t="s">
        <v>14</v>
      </c>
      <c r="E395" s="44" t="s">
        <v>299</v>
      </c>
      <c r="F395" s="44"/>
      <c r="G395" s="17">
        <f>SUM(G396)</f>
        <v>182.9</v>
      </c>
    </row>
    <row r="396" spans="1:7" ht="25.5">
      <c r="A396" s="46" t="s">
        <v>87</v>
      </c>
      <c r="B396" s="35"/>
      <c r="C396" s="45" t="s">
        <v>23</v>
      </c>
      <c r="D396" s="45" t="s">
        <v>14</v>
      </c>
      <c r="E396" s="47" t="s">
        <v>299</v>
      </c>
      <c r="F396" s="47" t="s">
        <v>84</v>
      </c>
      <c r="G396" s="10">
        <v>182.9</v>
      </c>
    </row>
    <row r="397" spans="1:7" ht="76.5">
      <c r="A397" s="49" t="s">
        <v>278</v>
      </c>
      <c r="B397" s="35"/>
      <c r="C397" s="43" t="s">
        <v>23</v>
      </c>
      <c r="D397" s="43" t="s">
        <v>14</v>
      </c>
      <c r="E397" s="44" t="s">
        <v>277</v>
      </c>
      <c r="F397" s="44"/>
      <c r="G397" s="17">
        <f>SUM(G398)</f>
        <v>997.8</v>
      </c>
    </row>
    <row r="398" spans="1:7" ht="25.5">
      <c r="A398" s="46" t="s">
        <v>87</v>
      </c>
      <c r="B398" s="35"/>
      <c r="C398" s="45" t="s">
        <v>23</v>
      </c>
      <c r="D398" s="45" t="s">
        <v>14</v>
      </c>
      <c r="E398" s="47" t="s">
        <v>277</v>
      </c>
      <c r="F398" s="47" t="s">
        <v>84</v>
      </c>
      <c r="G398" s="10">
        <v>997.8</v>
      </c>
    </row>
    <row r="399" spans="1:7" ht="13.5">
      <c r="A399" s="62" t="s">
        <v>28</v>
      </c>
      <c r="B399" s="35"/>
      <c r="C399" s="40" t="s">
        <v>23</v>
      </c>
      <c r="D399" s="40" t="s">
        <v>23</v>
      </c>
      <c r="E399" s="47"/>
      <c r="F399" s="47"/>
      <c r="G399" s="17">
        <f>SUM(G400)</f>
        <v>28.3</v>
      </c>
    </row>
    <row r="400" spans="1:7" ht="38.25">
      <c r="A400" s="49" t="s">
        <v>339</v>
      </c>
      <c r="B400" s="35"/>
      <c r="C400" s="43" t="s">
        <v>23</v>
      </c>
      <c r="D400" s="43" t="s">
        <v>23</v>
      </c>
      <c r="E400" s="44" t="s">
        <v>144</v>
      </c>
      <c r="F400" s="47"/>
      <c r="G400" s="17">
        <f>SUM(G401)</f>
        <v>28.3</v>
      </c>
    </row>
    <row r="401" spans="1:7">
      <c r="A401" s="52" t="s">
        <v>205</v>
      </c>
      <c r="B401" s="35"/>
      <c r="C401" s="43" t="s">
        <v>23</v>
      </c>
      <c r="D401" s="43" t="s">
        <v>23</v>
      </c>
      <c r="E401" s="44" t="s">
        <v>145</v>
      </c>
      <c r="F401" s="47"/>
      <c r="G401" s="17">
        <f>SUM(G402,G405)</f>
        <v>28.3</v>
      </c>
    </row>
    <row r="402" spans="1:7">
      <c r="A402" s="46" t="s">
        <v>143</v>
      </c>
      <c r="B402" s="35"/>
      <c r="C402" s="43" t="s">
        <v>23</v>
      </c>
      <c r="D402" s="43" t="s">
        <v>23</v>
      </c>
      <c r="E402" s="68" t="s">
        <v>146</v>
      </c>
      <c r="F402" s="73"/>
      <c r="G402" s="41">
        <f>SUM(G403)</f>
        <v>10</v>
      </c>
    </row>
    <row r="403" spans="1:7">
      <c r="A403" s="52" t="s">
        <v>317</v>
      </c>
      <c r="B403" s="35"/>
      <c r="C403" s="43" t="s">
        <v>23</v>
      </c>
      <c r="D403" s="43" t="s">
        <v>23</v>
      </c>
      <c r="E403" s="68" t="s">
        <v>318</v>
      </c>
      <c r="F403" s="73"/>
      <c r="G403" s="41">
        <f>SUM(G404)</f>
        <v>10</v>
      </c>
    </row>
    <row r="404" spans="1:7" ht="25.5">
      <c r="A404" s="46" t="s">
        <v>87</v>
      </c>
      <c r="B404" s="35"/>
      <c r="C404" s="45" t="s">
        <v>23</v>
      </c>
      <c r="D404" s="45" t="s">
        <v>23</v>
      </c>
      <c r="E404" s="73" t="s">
        <v>318</v>
      </c>
      <c r="F404" s="73" t="s">
        <v>84</v>
      </c>
      <c r="G404" s="8">
        <v>10</v>
      </c>
    </row>
    <row r="405" spans="1:7" ht="25.5">
      <c r="A405" s="52" t="s">
        <v>319</v>
      </c>
      <c r="B405" s="35"/>
      <c r="C405" s="43" t="s">
        <v>23</v>
      </c>
      <c r="D405" s="43" t="s">
        <v>23</v>
      </c>
      <c r="E405" s="44" t="s">
        <v>320</v>
      </c>
      <c r="F405" s="47"/>
      <c r="G405" s="17">
        <f>SUM(G406)</f>
        <v>18.3</v>
      </c>
    </row>
    <row r="406" spans="1:7">
      <c r="A406" s="52" t="s">
        <v>321</v>
      </c>
      <c r="B406" s="35"/>
      <c r="C406" s="43" t="s">
        <v>23</v>
      </c>
      <c r="D406" s="43" t="s">
        <v>23</v>
      </c>
      <c r="E406" s="44" t="s">
        <v>322</v>
      </c>
      <c r="F406" s="47"/>
      <c r="G406" s="17">
        <f>SUM(G407)</f>
        <v>18.3</v>
      </c>
    </row>
    <row r="407" spans="1:7" ht="25.5">
      <c r="A407" s="46" t="s">
        <v>87</v>
      </c>
      <c r="B407" s="35"/>
      <c r="C407" s="45" t="s">
        <v>23</v>
      </c>
      <c r="D407" s="45" t="s">
        <v>23</v>
      </c>
      <c r="E407" s="44" t="s">
        <v>322</v>
      </c>
      <c r="F407" s="47" t="s">
        <v>84</v>
      </c>
      <c r="G407" s="10">
        <v>18.3</v>
      </c>
    </row>
    <row r="408" spans="1:7" ht="13.5">
      <c r="A408" s="48" t="s">
        <v>29</v>
      </c>
      <c r="B408" s="35"/>
      <c r="C408" s="61" t="s">
        <v>23</v>
      </c>
      <c r="D408" s="61" t="s">
        <v>30</v>
      </c>
      <c r="E408" s="61"/>
      <c r="F408" s="61"/>
      <c r="G408" s="41">
        <f>SUM(G409,G418)</f>
        <v>1467.8000000000002</v>
      </c>
    </row>
    <row r="409" spans="1:7" ht="38.25">
      <c r="A409" s="49" t="s">
        <v>296</v>
      </c>
      <c r="B409" s="35"/>
      <c r="C409" s="43" t="s">
        <v>23</v>
      </c>
      <c r="D409" s="43" t="s">
        <v>30</v>
      </c>
      <c r="E409" s="44" t="s">
        <v>144</v>
      </c>
      <c r="F409" s="44"/>
      <c r="G409" s="17">
        <f>SUM(G410)</f>
        <v>1133.8000000000002</v>
      </c>
    </row>
    <row r="410" spans="1:7" ht="25.5">
      <c r="A410" s="52" t="s">
        <v>178</v>
      </c>
      <c r="B410" s="35"/>
      <c r="C410" s="43" t="s">
        <v>23</v>
      </c>
      <c r="D410" s="43" t="s">
        <v>30</v>
      </c>
      <c r="E410" s="44" t="s">
        <v>181</v>
      </c>
      <c r="F410" s="44"/>
      <c r="G410" s="17">
        <f>SUM(G411)</f>
        <v>1133.8000000000002</v>
      </c>
    </row>
    <row r="411" spans="1:7">
      <c r="A411" s="49" t="s">
        <v>187</v>
      </c>
      <c r="B411" s="35"/>
      <c r="C411" s="43" t="s">
        <v>23</v>
      </c>
      <c r="D411" s="43" t="s">
        <v>30</v>
      </c>
      <c r="E411" s="44" t="s">
        <v>188</v>
      </c>
      <c r="F411" s="44"/>
      <c r="G411" s="17">
        <f>SUM(G412,G414,G416)</f>
        <v>1133.8000000000002</v>
      </c>
    </row>
    <row r="412" spans="1:7" ht="25.5">
      <c r="A412" s="49" t="s">
        <v>395</v>
      </c>
      <c r="B412" s="35"/>
      <c r="C412" s="43" t="s">
        <v>23</v>
      </c>
      <c r="D412" s="43" t="s">
        <v>30</v>
      </c>
      <c r="E412" s="44" t="s">
        <v>396</v>
      </c>
      <c r="F412" s="44"/>
      <c r="G412" s="17">
        <f>SUM(G413)</f>
        <v>934.6</v>
      </c>
    </row>
    <row r="413" spans="1:7" ht="25.5">
      <c r="A413" s="46" t="s">
        <v>87</v>
      </c>
      <c r="B413" s="35"/>
      <c r="C413" s="45" t="s">
        <v>23</v>
      </c>
      <c r="D413" s="45" t="s">
        <v>30</v>
      </c>
      <c r="E413" s="47" t="s">
        <v>396</v>
      </c>
      <c r="F413" s="47" t="s">
        <v>84</v>
      </c>
      <c r="G413" s="10">
        <v>934.6</v>
      </c>
    </row>
    <row r="414" spans="1:7" ht="38.25">
      <c r="A414" s="49" t="s">
        <v>397</v>
      </c>
      <c r="B414" s="35"/>
      <c r="C414" s="43" t="s">
        <v>23</v>
      </c>
      <c r="D414" s="43" t="s">
        <v>30</v>
      </c>
      <c r="E414" s="44" t="s">
        <v>398</v>
      </c>
      <c r="F414" s="44"/>
      <c r="G414" s="17">
        <f>SUM(G415)</f>
        <v>0.2</v>
      </c>
    </row>
    <row r="415" spans="1:7" ht="25.5">
      <c r="A415" s="46" t="s">
        <v>87</v>
      </c>
      <c r="B415" s="35"/>
      <c r="C415" s="45" t="s">
        <v>23</v>
      </c>
      <c r="D415" s="45" t="s">
        <v>30</v>
      </c>
      <c r="E415" s="47" t="s">
        <v>398</v>
      </c>
      <c r="F415" s="47" t="s">
        <v>84</v>
      </c>
      <c r="G415" s="10">
        <v>0.2</v>
      </c>
    </row>
    <row r="416" spans="1:7" ht="51">
      <c r="A416" s="52" t="s">
        <v>416</v>
      </c>
      <c r="B416" s="35"/>
      <c r="C416" s="43" t="s">
        <v>23</v>
      </c>
      <c r="D416" s="43" t="s">
        <v>30</v>
      </c>
      <c r="E416" s="44" t="s">
        <v>415</v>
      </c>
      <c r="F416" s="44"/>
      <c r="G416" s="17">
        <f>SUM(G417)</f>
        <v>199</v>
      </c>
    </row>
    <row r="417" spans="1:7" ht="25.5">
      <c r="A417" s="46" t="s">
        <v>87</v>
      </c>
      <c r="B417" s="35"/>
      <c r="C417" s="45" t="s">
        <v>23</v>
      </c>
      <c r="D417" s="45" t="s">
        <v>30</v>
      </c>
      <c r="E417" s="47" t="s">
        <v>415</v>
      </c>
      <c r="F417" s="47" t="s">
        <v>84</v>
      </c>
      <c r="G417" s="10">
        <v>199</v>
      </c>
    </row>
    <row r="418" spans="1:7" ht="38.25">
      <c r="A418" s="49" t="s">
        <v>341</v>
      </c>
      <c r="B418" s="50"/>
      <c r="C418" s="43" t="s">
        <v>23</v>
      </c>
      <c r="D418" s="43" t="s">
        <v>30</v>
      </c>
      <c r="E418" s="44" t="s">
        <v>201</v>
      </c>
      <c r="F418" s="47"/>
      <c r="G418" s="41">
        <f>SUM(G419)</f>
        <v>334</v>
      </c>
    </row>
    <row r="419" spans="1:7" ht="25.5">
      <c r="A419" s="49" t="s">
        <v>198</v>
      </c>
      <c r="B419" s="50"/>
      <c r="C419" s="43" t="s">
        <v>23</v>
      </c>
      <c r="D419" s="43" t="s">
        <v>30</v>
      </c>
      <c r="E419" s="44" t="s">
        <v>202</v>
      </c>
      <c r="F419" s="47"/>
      <c r="G419" s="41">
        <f>SUM(G420)</f>
        <v>334</v>
      </c>
    </row>
    <row r="420" spans="1:7" ht="25.5">
      <c r="A420" s="49" t="s">
        <v>199</v>
      </c>
      <c r="B420" s="50"/>
      <c r="C420" s="43" t="s">
        <v>23</v>
      </c>
      <c r="D420" s="43" t="s">
        <v>30</v>
      </c>
      <c r="E420" s="44" t="s">
        <v>203</v>
      </c>
      <c r="F420" s="47"/>
      <c r="G420" s="41">
        <f>SUM(G421)</f>
        <v>334</v>
      </c>
    </row>
    <row r="421" spans="1:7" ht="25.5">
      <c r="A421" s="108" t="s">
        <v>242</v>
      </c>
      <c r="B421" s="50"/>
      <c r="C421" s="43" t="s">
        <v>23</v>
      </c>
      <c r="D421" s="43" t="s">
        <v>30</v>
      </c>
      <c r="E421" s="94" t="s">
        <v>241</v>
      </c>
      <c r="F421" s="77"/>
      <c r="G421" s="104">
        <f>SUM(G422)</f>
        <v>334</v>
      </c>
    </row>
    <row r="422" spans="1:7" ht="25.5">
      <c r="A422" s="46" t="s">
        <v>87</v>
      </c>
      <c r="B422" s="50"/>
      <c r="C422" s="45" t="s">
        <v>23</v>
      </c>
      <c r="D422" s="45" t="s">
        <v>30</v>
      </c>
      <c r="E422" s="95" t="s">
        <v>241</v>
      </c>
      <c r="F422" s="78">
        <v>600</v>
      </c>
      <c r="G422" s="7">
        <v>334</v>
      </c>
    </row>
    <row r="423" spans="1:7">
      <c r="A423" s="87" t="s">
        <v>31</v>
      </c>
      <c r="B423" s="50"/>
      <c r="C423" s="98" t="s">
        <v>32</v>
      </c>
      <c r="D423" s="98"/>
      <c r="E423" s="98"/>
      <c r="F423" s="98"/>
      <c r="G423" s="41">
        <f t="shared" ref="G423:G428" si="12">SUM(G424)</f>
        <v>786.6</v>
      </c>
    </row>
    <row r="424" spans="1:7" ht="13.5">
      <c r="A424" s="39" t="s">
        <v>33</v>
      </c>
      <c r="B424" s="50"/>
      <c r="C424" s="40" t="s">
        <v>32</v>
      </c>
      <c r="D424" s="40" t="s">
        <v>18</v>
      </c>
      <c r="E424" s="103"/>
      <c r="F424" s="103"/>
      <c r="G424" s="41">
        <f t="shared" si="12"/>
        <v>786.6</v>
      </c>
    </row>
    <row r="425" spans="1:7" ht="38.25">
      <c r="A425" s="49" t="s">
        <v>341</v>
      </c>
      <c r="B425" s="50"/>
      <c r="C425" s="43" t="s">
        <v>32</v>
      </c>
      <c r="D425" s="43" t="s">
        <v>18</v>
      </c>
      <c r="E425" s="44" t="s">
        <v>201</v>
      </c>
      <c r="F425" s="51"/>
      <c r="G425" s="41">
        <f t="shared" si="12"/>
        <v>786.6</v>
      </c>
    </row>
    <row r="426" spans="1:7" ht="25.5">
      <c r="A426" s="49" t="s">
        <v>198</v>
      </c>
      <c r="B426" s="50"/>
      <c r="C426" s="43" t="s">
        <v>32</v>
      </c>
      <c r="D426" s="43" t="s">
        <v>18</v>
      </c>
      <c r="E426" s="44" t="s">
        <v>202</v>
      </c>
      <c r="F426" s="51"/>
      <c r="G426" s="41">
        <f t="shared" si="12"/>
        <v>786.6</v>
      </c>
    </row>
    <row r="427" spans="1:7" ht="25.5">
      <c r="A427" s="52" t="s">
        <v>218</v>
      </c>
      <c r="B427" s="50"/>
      <c r="C427" s="43" t="s">
        <v>32</v>
      </c>
      <c r="D427" s="43" t="s">
        <v>18</v>
      </c>
      <c r="E427" s="51" t="s">
        <v>220</v>
      </c>
      <c r="F427" s="47"/>
      <c r="G427" s="17">
        <f t="shared" si="12"/>
        <v>786.6</v>
      </c>
    </row>
    <row r="428" spans="1:7" ht="37.5" customHeight="1">
      <c r="A428" s="52" t="s">
        <v>219</v>
      </c>
      <c r="B428" s="50"/>
      <c r="C428" s="43" t="s">
        <v>32</v>
      </c>
      <c r="D428" s="43" t="s">
        <v>18</v>
      </c>
      <c r="E428" s="51" t="s">
        <v>221</v>
      </c>
      <c r="F428" s="47"/>
      <c r="G428" s="17">
        <f t="shared" si="12"/>
        <v>786.6</v>
      </c>
    </row>
    <row r="429" spans="1:7" ht="25.5">
      <c r="A429" s="46" t="s">
        <v>87</v>
      </c>
      <c r="B429" s="50"/>
      <c r="C429" s="82" t="s">
        <v>32</v>
      </c>
      <c r="D429" s="82" t="s">
        <v>18</v>
      </c>
      <c r="E429" s="82" t="s">
        <v>221</v>
      </c>
      <c r="F429" s="47" t="s">
        <v>84</v>
      </c>
      <c r="G429" s="13">
        <v>786.6</v>
      </c>
    </row>
    <row r="430" spans="1:7">
      <c r="A430" s="99" t="s">
        <v>34</v>
      </c>
      <c r="B430" s="50"/>
      <c r="C430" s="85" t="s">
        <v>35</v>
      </c>
      <c r="D430" s="85"/>
      <c r="E430" s="98"/>
      <c r="F430" s="98"/>
      <c r="G430" s="41">
        <f t="shared" ref="G430:G438" si="13">SUM(G431)</f>
        <v>298.89999999999998</v>
      </c>
    </row>
    <row r="431" spans="1:7" ht="13.5">
      <c r="A431" s="48" t="s">
        <v>36</v>
      </c>
      <c r="B431" s="50"/>
      <c r="C431" s="61" t="s">
        <v>35</v>
      </c>
      <c r="D431" s="61" t="s">
        <v>12</v>
      </c>
      <c r="E431" s="61"/>
      <c r="F431" s="61"/>
      <c r="G431" s="41">
        <f t="shared" si="13"/>
        <v>298.89999999999998</v>
      </c>
    </row>
    <row r="432" spans="1:7" ht="38.25">
      <c r="A432" s="49" t="s">
        <v>296</v>
      </c>
      <c r="B432" s="50"/>
      <c r="C432" s="44" t="s">
        <v>35</v>
      </c>
      <c r="D432" s="44" t="s">
        <v>12</v>
      </c>
      <c r="E432" s="44" t="s">
        <v>144</v>
      </c>
      <c r="F432" s="61"/>
      <c r="G432" s="41">
        <f t="shared" si="13"/>
        <v>298.89999999999998</v>
      </c>
    </row>
    <row r="433" spans="1:7" ht="25.5">
      <c r="A433" s="52" t="s">
        <v>178</v>
      </c>
      <c r="B433" s="50"/>
      <c r="C433" s="44" t="s">
        <v>35</v>
      </c>
      <c r="D433" s="44" t="s">
        <v>12</v>
      </c>
      <c r="E433" s="44" t="s">
        <v>181</v>
      </c>
      <c r="F433" s="61"/>
      <c r="G433" s="41">
        <f>SUM(G434,G437)</f>
        <v>298.89999999999998</v>
      </c>
    </row>
    <row r="434" spans="1:7" ht="13.5">
      <c r="A434" s="49" t="s">
        <v>187</v>
      </c>
      <c r="B434" s="50"/>
      <c r="C434" s="44" t="s">
        <v>35</v>
      </c>
      <c r="D434" s="44" t="s">
        <v>12</v>
      </c>
      <c r="E434" s="44" t="s">
        <v>188</v>
      </c>
      <c r="F434" s="61"/>
      <c r="G434" s="41">
        <f t="shared" si="13"/>
        <v>249</v>
      </c>
    </row>
    <row r="435" spans="1:7" ht="14.25" customHeight="1">
      <c r="A435" s="52" t="s">
        <v>408</v>
      </c>
      <c r="B435" s="50"/>
      <c r="C435" s="44" t="s">
        <v>35</v>
      </c>
      <c r="D435" s="44" t="s">
        <v>12</v>
      </c>
      <c r="E435" s="44" t="s">
        <v>407</v>
      </c>
      <c r="F435" s="61"/>
      <c r="G435" s="41">
        <f t="shared" si="13"/>
        <v>249</v>
      </c>
    </row>
    <row r="436" spans="1:7" ht="25.5">
      <c r="A436" s="46" t="s">
        <v>87</v>
      </c>
      <c r="B436" s="50"/>
      <c r="C436" s="82" t="s">
        <v>35</v>
      </c>
      <c r="D436" s="82" t="s">
        <v>12</v>
      </c>
      <c r="E436" s="47" t="s">
        <v>407</v>
      </c>
      <c r="F436" s="45" t="s">
        <v>84</v>
      </c>
      <c r="G436" s="8">
        <v>249</v>
      </c>
    </row>
    <row r="437" spans="1:7" ht="13.5">
      <c r="A437" s="52" t="s">
        <v>195</v>
      </c>
      <c r="B437" s="50"/>
      <c r="C437" s="44" t="s">
        <v>35</v>
      </c>
      <c r="D437" s="44" t="s">
        <v>12</v>
      </c>
      <c r="E437" s="44" t="s">
        <v>196</v>
      </c>
      <c r="F437" s="61"/>
      <c r="G437" s="41">
        <f t="shared" si="13"/>
        <v>49.9</v>
      </c>
    </row>
    <row r="438" spans="1:7" ht="25.5">
      <c r="A438" s="52" t="s">
        <v>387</v>
      </c>
      <c r="B438" s="50"/>
      <c r="C438" s="44" t="s">
        <v>35</v>
      </c>
      <c r="D438" s="44" t="s">
        <v>12</v>
      </c>
      <c r="E438" s="44" t="s">
        <v>388</v>
      </c>
      <c r="F438" s="61"/>
      <c r="G438" s="41">
        <f t="shared" si="13"/>
        <v>49.9</v>
      </c>
    </row>
    <row r="439" spans="1:7" ht="25.5">
      <c r="A439" s="46" t="s">
        <v>87</v>
      </c>
      <c r="B439" s="50"/>
      <c r="C439" s="82" t="s">
        <v>35</v>
      </c>
      <c r="D439" s="82" t="s">
        <v>12</v>
      </c>
      <c r="E439" s="47" t="s">
        <v>388</v>
      </c>
      <c r="F439" s="45" t="s">
        <v>84</v>
      </c>
      <c r="G439" s="8">
        <v>49.9</v>
      </c>
    </row>
    <row r="440" spans="1:7">
      <c r="A440" s="117" t="s">
        <v>88</v>
      </c>
      <c r="B440" s="50"/>
      <c r="C440" s="85" t="s">
        <v>16</v>
      </c>
      <c r="D440" s="85"/>
      <c r="E440" s="85"/>
      <c r="F440" s="85"/>
      <c r="G440" s="41">
        <f t="shared" ref="G440:G445" si="14">SUM(G441)</f>
        <v>8.5</v>
      </c>
    </row>
    <row r="441" spans="1:7" ht="13.5">
      <c r="A441" s="48" t="s">
        <v>89</v>
      </c>
      <c r="B441" s="50"/>
      <c r="C441" s="61" t="s">
        <v>16</v>
      </c>
      <c r="D441" s="61" t="s">
        <v>12</v>
      </c>
      <c r="E441" s="44"/>
      <c r="F441" s="44"/>
      <c r="G441" s="41">
        <f t="shared" si="14"/>
        <v>8.5</v>
      </c>
    </row>
    <row r="442" spans="1:7" ht="50.25" customHeight="1">
      <c r="A442" s="42" t="s">
        <v>334</v>
      </c>
      <c r="B442" s="50"/>
      <c r="C442" s="44" t="s">
        <v>16</v>
      </c>
      <c r="D442" s="44" t="s">
        <v>12</v>
      </c>
      <c r="E442" s="44" t="s">
        <v>105</v>
      </c>
      <c r="F442" s="44"/>
      <c r="G442" s="41">
        <f t="shared" si="14"/>
        <v>8.5</v>
      </c>
    </row>
    <row r="443" spans="1:7" ht="25.5">
      <c r="A443" s="76" t="s">
        <v>119</v>
      </c>
      <c r="B443" s="50"/>
      <c r="C443" s="44" t="s">
        <v>16</v>
      </c>
      <c r="D443" s="44" t="s">
        <v>12</v>
      </c>
      <c r="E443" s="118" t="s">
        <v>124</v>
      </c>
      <c r="F443" s="118"/>
      <c r="G443" s="41">
        <f t="shared" si="14"/>
        <v>8.5</v>
      </c>
    </row>
    <row r="444" spans="1:7" ht="25.5">
      <c r="A444" s="76" t="s">
        <v>120</v>
      </c>
      <c r="B444" s="50"/>
      <c r="C444" s="44" t="s">
        <v>16</v>
      </c>
      <c r="D444" s="44" t="s">
        <v>12</v>
      </c>
      <c r="E444" s="118" t="s">
        <v>122</v>
      </c>
      <c r="F444" s="118"/>
      <c r="G444" s="41">
        <f t="shared" si="14"/>
        <v>8.5</v>
      </c>
    </row>
    <row r="445" spans="1:7">
      <c r="A445" s="76" t="s">
        <v>234</v>
      </c>
      <c r="B445" s="50"/>
      <c r="C445" s="44" t="s">
        <v>16</v>
      </c>
      <c r="D445" s="44" t="s">
        <v>12</v>
      </c>
      <c r="E445" s="118" t="s">
        <v>235</v>
      </c>
      <c r="F445" s="118"/>
      <c r="G445" s="41">
        <f t="shared" si="14"/>
        <v>8.5</v>
      </c>
    </row>
    <row r="446" spans="1:7">
      <c r="A446" s="46" t="s">
        <v>90</v>
      </c>
      <c r="B446" s="50"/>
      <c r="C446" s="97" t="s">
        <v>16</v>
      </c>
      <c r="D446" s="97" t="s">
        <v>12</v>
      </c>
      <c r="E446" s="97" t="s">
        <v>235</v>
      </c>
      <c r="F446" s="97" t="s">
        <v>91</v>
      </c>
      <c r="G446" s="8">
        <v>8.5</v>
      </c>
    </row>
    <row r="447" spans="1:7" ht="25.5" customHeight="1">
      <c r="A447" s="119" t="s">
        <v>271</v>
      </c>
      <c r="B447" s="50"/>
      <c r="C447" s="120" t="s">
        <v>60</v>
      </c>
      <c r="D447" s="55"/>
      <c r="E447" s="55"/>
      <c r="F447" s="55"/>
      <c r="G447" s="16">
        <f t="shared" ref="G447:G452" si="15">SUM(G448)</f>
        <v>264</v>
      </c>
    </row>
    <row r="448" spans="1:7" ht="27">
      <c r="A448" s="121" t="s">
        <v>61</v>
      </c>
      <c r="B448" s="50"/>
      <c r="C448" s="122" t="s">
        <v>60</v>
      </c>
      <c r="D448" s="122" t="s">
        <v>12</v>
      </c>
      <c r="E448" s="123"/>
      <c r="F448" s="123"/>
      <c r="G448" s="17">
        <f t="shared" si="15"/>
        <v>264</v>
      </c>
    </row>
    <row r="449" spans="1:7" ht="53.25" customHeight="1">
      <c r="A449" s="42" t="s">
        <v>334</v>
      </c>
      <c r="B449" s="50"/>
      <c r="C449" s="124" t="s">
        <v>60</v>
      </c>
      <c r="D449" s="124" t="s">
        <v>12</v>
      </c>
      <c r="E449" s="44" t="s">
        <v>105</v>
      </c>
      <c r="F449" s="124"/>
      <c r="G449" s="17">
        <f t="shared" si="15"/>
        <v>264</v>
      </c>
    </row>
    <row r="450" spans="1:7" ht="25.5">
      <c r="A450" s="76" t="s">
        <v>119</v>
      </c>
      <c r="B450" s="50"/>
      <c r="C450" s="124" t="s">
        <v>60</v>
      </c>
      <c r="D450" s="124" t="s">
        <v>12</v>
      </c>
      <c r="E450" s="118" t="s">
        <v>124</v>
      </c>
      <c r="F450" s="124"/>
      <c r="G450" s="17">
        <f t="shared" si="15"/>
        <v>264</v>
      </c>
    </row>
    <row r="451" spans="1:7" ht="25.5">
      <c r="A451" s="76" t="s">
        <v>120</v>
      </c>
      <c r="B451" s="50"/>
      <c r="C451" s="124" t="s">
        <v>60</v>
      </c>
      <c r="D451" s="124" t="s">
        <v>12</v>
      </c>
      <c r="E451" s="118" t="s">
        <v>122</v>
      </c>
      <c r="F451" s="124"/>
      <c r="G451" s="17">
        <f t="shared" si="15"/>
        <v>264</v>
      </c>
    </row>
    <row r="452" spans="1:7" ht="15" customHeight="1">
      <c r="A452" s="49" t="s">
        <v>236</v>
      </c>
      <c r="B452" s="50"/>
      <c r="C452" s="124" t="s">
        <v>60</v>
      </c>
      <c r="D452" s="124" t="s">
        <v>12</v>
      </c>
      <c r="E452" s="124" t="s">
        <v>237</v>
      </c>
      <c r="F452" s="124"/>
      <c r="G452" s="17">
        <f t="shared" si="15"/>
        <v>264</v>
      </c>
    </row>
    <row r="453" spans="1:7" ht="13.5" thickBot="1">
      <c r="A453" s="46" t="s">
        <v>27</v>
      </c>
      <c r="B453" s="50"/>
      <c r="C453" s="125" t="s">
        <v>60</v>
      </c>
      <c r="D453" s="125" t="s">
        <v>12</v>
      </c>
      <c r="E453" s="125" t="s">
        <v>237</v>
      </c>
      <c r="F453" s="125" t="s">
        <v>85</v>
      </c>
      <c r="G453" s="10">
        <v>264</v>
      </c>
    </row>
    <row r="454" spans="1:7" ht="27" thickTop="1" thickBot="1">
      <c r="A454" s="31" t="s">
        <v>62</v>
      </c>
      <c r="B454" s="32" t="s">
        <v>63</v>
      </c>
      <c r="C454" s="57"/>
      <c r="D454" s="57"/>
      <c r="E454" s="57"/>
      <c r="F454" s="57"/>
      <c r="G454" s="58">
        <f>SUM(G455,G478)</f>
        <v>1361.1999999999998</v>
      </c>
    </row>
    <row r="455" spans="1:7" ht="13.5" thickTop="1">
      <c r="A455" s="34" t="s">
        <v>11</v>
      </c>
      <c r="B455" s="59"/>
      <c r="C455" s="101" t="s">
        <v>12</v>
      </c>
      <c r="D455" s="59"/>
      <c r="E455" s="59"/>
      <c r="F455" s="59"/>
      <c r="G455" s="60">
        <f>SUM(G456)</f>
        <v>1332.1999999999998</v>
      </c>
    </row>
    <row r="456" spans="1:7" ht="13.5">
      <c r="A456" s="48" t="s">
        <v>15</v>
      </c>
      <c r="B456" s="50"/>
      <c r="C456" s="40" t="s">
        <v>12</v>
      </c>
      <c r="D456" s="40" t="s">
        <v>16</v>
      </c>
      <c r="E456" s="61"/>
      <c r="F456" s="61"/>
      <c r="G456" s="41">
        <f>SUM(G457,G473)</f>
        <v>1332.1999999999998</v>
      </c>
    </row>
    <row r="457" spans="1:7" ht="51.75" customHeight="1">
      <c r="A457" s="42" t="s">
        <v>334</v>
      </c>
      <c r="B457" s="50"/>
      <c r="C457" s="44" t="s">
        <v>12</v>
      </c>
      <c r="D457" s="44" t="s">
        <v>16</v>
      </c>
      <c r="E457" s="44" t="s">
        <v>105</v>
      </c>
      <c r="F457" s="64"/>
      <c r="G457" s="41">
        <f>SUM(G458,G464)</f>
        <v>1117.8999999999999</v>
      </c>
    </row>
    <row r="458" spans="1:7" ht="25.5">
      <c r="A458" s="42" t="s">
        <v>96</v>
      </c>
      <c r="B458" s="50"/>
      <c r="C458" s="44" t="s">
        <v>12</v>
      </c>
      <c r="D458" s="44" t="s">
        <v>16</v>
      </c>
      <c r="E458" s="44" t="s">
        <v>106</v>
      </c>
      <c r="F458" s="64"/>
      <c r="G458" s="41">
        <f>SUM(G459)</f>
        <v>1052.8</v>
      </c>
    </row>
    <row r="459" spans="1:7" ht="25.5">
      <c r="A459" s="42" t="s">
        <v>97</v>
      </c>
      <c r="B459" s="50"/>
      <c r="C459" s="44" t="s">
        <v>12</v>
      </c>
      <c r="D459" s="44" t="s">
        <v>16</v>
      </c>
      <c r="E459" s="44" t="s">
        <v>107</v>
      </c>
      <c r="F459" s="64"/>
      <c r="G459" s="41">
        <f>SUM(G460)</f>
        <v>1052.8</v>
      </c>
    </row>
    <row r="460" spans="1:7">
      <c r="A460" s="42" t="s">
        <v>93</v>
      </c>
      <c r="B460" s="50"/>
      <c r="C460" s="44" t="s">
        <v>12</v>
      </c>
      <c r="D460" s="44" t="s">
        <v>16</v>
      </c>
      <c r="E460" s="44" t="s">
        <v>95</v>
      </c>
      <c r="F460" s="64"/>
      <c r="G460" s="41">
        <f>SUM(G461:G463)</f>
        <v>1052.8</v>
      </c>
    </row>
    <row r="461" spans="1:7" ht="39" customHeight="1">
      <c r="A461" s="46" t="s">
        <v>77</v>
      </c>
      <c r="B461" s="50"/>
      <c r="C461" s="66" t="s">
        <v>12</v>
      </c>
      <c r="D461" s="66" t="s">
        <v>16</v>
      </c>
      <c r="E461" s="47" t="s">
        <v>95</v>
      </c>
      <c r="F461" s="45" t="s">
        <v>79</v>
      </c>
      <c r="G461" s="8">
        <v>867.2</v>
      </c>
    </row>
    <row r="462" spans="1:7" ht="15" customHeight="1">
      <c r="A462" s="46" t="s">
        <v>86</v>
      </c>
      <c r="B462" s="50"/>
      <c r="C462" s="66" t="s">
        <v>12</v>
      </c>
      <c r="D462" s="66" t="s">
        <v>16</v>
      </c>
      <c r="E462" s="47" t="s">
        <v>95</v>
      </c>
      <c r="F462" s="45" t="s">
        <v>80</v>
      </c>
      <c r="G462" s="8">
        <v>185.6</v>
      </c>
    </row>
    <row r="463" spans="1:7">
      <c r="A463" s="46" t="s">
        <v>78</v>
      </c>
      <c r="B463" s="50"/>
      <c r="C463" s="66" t="s">
        <v>12</v>
      </c>
      <c r="D463" s="66" t="s">
        <v>16</v>
      </c>
      <c r="E463" s="47" t="s">
        <v>95</v>
      </c>
      <c r="F463" s="45" t="s">
        <v>81</v>
      </c>
      <c r="G463" s="8">
        <v>0</v>
      </c>
    </row>
    <row r="464" spans="1:7" ht="38.25">
      <c r="A464" s="52" t="s">
        <v>132</v>
      </c>
      <c r="B464" s="50"/>
      <c r="C464" s="45" t="s">
        <v>12</v>
      </c>
      <c r="D464" s="45" t="s">
        <v>16</v>
      </c>
      <c r="E464" s="43" t="s">
        <v>137</v>
      </c>
      <c r="F464" s="45"/>
      <c r="G464" s="17">
        <f>SUM(G465)</f>
        <v>65.099999999999994</v>
      </c>
    </row>
    <row r="465" spans="1:7" ht="25.5">
      <c r="A465" s="49" t="s">
        <v>133</v>
      </c>
      <c r="B465" s="50"/>
      <c r="C465" s="45" t="s">
        <v>12</v>
      </c>
      <c r="D465" s="45" t="s">
        <v>16</v>
      </c>
      <c r="E465" s="43" t="s">
        <v>138</v>
      </c>
      <c r="F465" s="44"/>
      <c r="G465" s="41">
        <f>SUM(G466,G468,G471)</f>
        <v>65.099999999999994</v>
      </c>
    </row>
    <row r="466" spans="1:7" ht="38.25">
      <c r="A466" s="49" t="s">
        <v>135</v>
      </c>
      <c r="B466" s="50"/>
      <c r="C466" s="45" t="s">
        <v>12</v>
      </c>
      <c r="D466" s="45" t="s">
        <v>16</v>
      </c>
      <c r="E466" s="43" t="s">
        <v>140</v>
      </c>
      <c r="F466" s="44"/>
      <c r="G466" s="17">
        <f>SUM(G467)</f>
        <v>0</v>
      </c>
    </row>
    <row r="467" spans="1:7" ht="25.5">
      <c r="A467" s="46" t="s">
        <v>125</v>
      </c>
      <c r="B467" s="50"/>
      <c r="C467" s="45" t="s">
        <v>12</v>
      </c>
      <c r="D467" s="45" t="s">
        <v>16</v>
      </c>
      <c r="E467" s="45" t="s">
        <v>140</v>
      </c>
      <c r="F467" s="47" t="s">
        <v>80</v>
      </c>
      <c r="G467" s="10">
        <v>0</v>
      </c>
    </row>
    <row r="468" spans="1:7">
      <c r="A468" s="52" t="s">
        <v>136</v>
      </c>
      <c r="B468" s="50"/>
      <c r="C468" s="45" t="s">
        <v>12</v>
      </c>
      <c r="D468" s="45" t="s">
        <v>16</v>
      </c>
      <c r="E468" s="43" t="s">
        <v>141</v>
      </c>
      <c r="F468" s="45"/>
      <c r="G468" s="17">
        <f>SUM(G469:G470)</f>
        <v>65.099999999999994</v>
      </c>
    </row>
    <row r="469" spans="1:7" ht="25.5">
      <c r="A469" s="46" t="s">
        <v>125</v>
      </c>
      <c r="B469" s="50"/>
      <c r="C469" s="45" t="s">
        <v>12</v>
      </c>
      <c r="D469" s="45" t="s">
        <v>16</v>
      </c>
      <c r="E469" s="45" t="s">
        <v>141</v>
      </c>
      <c r="F469" s="47" t="s">
        <v>80</v>
      </c>
      <c r="G469" s="10">
        <v>39.700000000000003</v>
      </c>
    </row>
    <row r="470" spans="1:7">
      <c r="A470" s="46" t="s">
        <v>78</v>
      </c>
      <c r="B470" s="50"/>
      <c r="C470" s="45" t="s">
        <v>12</v>
      </c>
      <c r="D470" s="45" t="s">
        <v>16</v>
      </c>
      <c r="E470" s="45" t="s">
        <v>141</v>
      </c>
      <c r="F470" s="47" t="s">
        <v>81</v>
      </c>
      <c r="G470" s="10">
        <v>25.4</v>
      </c>
    </row>
    <row r="471" spans="1:7">
      <c r="A471" s="52" t="s">
        <v>418</v>
      </c>
      <c r="B471" s="50"/>
      <c r="C471" s="45" t="s">
        <v>12</v>
      </c>
      <c r="D471" s="45" t="s">
        <v>16</v>
      </c>
      <c r="E471" s="43" t="s">
        <v>417</v>
      </c>
      <c r="F471" s="45"/>
      <c r="G471" s="17">
        <f>SUM(G472)</f>
        <v>0</v>
      </c>
    </row>
    <row r="472" spans="1:7" ht="25.5">
      <c r="A472" s="46" t="s">
        <v>125</v>
      </c>
      <c r="B472" s="50"/>
      <c r="C472" s="45" t="s">
        <v>12</v>
      </c>
      <c r="D472" s="45" t="s">
        <v>16</v>
      </c>
      <c r="E472" s="45" t="s">
        <v>417</v>
      </c>
      <c r="F472" s="47" t="s">
        <v>80</v>
      </c>
      <c r="G472" s="10">
        <v>0</v>
      </c>
    </row>
    <row r="473" spans="1:7" ht="38.25">
      <c r="A473" s="49" t="s">
        <v>341</v>
      </c>
      <c r="B473" s="50"/>
      <c r="C473" s="43" t="s">
        <v>12</v>
      </c>
      <c r="D473" s="43" t="s">
        <v>16</v>
      </c>
      <c r="E473" s="44" t="s">
        <v>201</v>
      </c>
      <c r="F473" s="51"/>
      <c r="G473" s="41">
        <f t="shared" ref="G473:G474" si="16">SUM(G474)</f>
        <v>214.3</v>
      </c>
    </row>
    <row r="474" spans="1:7" ht="25.5">
      <c r="A474" s="49" t="s">
        <v>198</v>
      </c>
      <c r="B474" s="50"/>
      <c r="C474" s="43" t="s">
        <v>12</v>
      </c>
      <c r="D474" s="43" t="s">
        <v>16</v>
      </c>
      <c r="E474" s="44" t="s">
        <v>202</v>
      </c>
      <c r="F474" s="51"/>
      <c r="G474" s="41">
        <f t="shared" si="16"/>
        <v>214.3</v>
      </c>
    </row>
    <row r="475" spans="1:7" ht="25.5">
      <c r="A475" s="49" t="s">
        <v>199</v>
      </c>
      <c r="B475" s="50"/>
      <c r="C475" s="43" t="s">
        <v>12</v>
      </c>
      <c r="D475" s="43" t="s">
        <v>16</v>
      </c>
      <c r="E475" s="44" t="s">
        <v>203</v>
      </c>
      <c r="F475" s="47"/>
      <c r="G475" s="41">
        <f>SUM(G476)</f>
        <v>214.3</v>
      </c>
    </row>
    <row r="476" spans="1:7" ht="39" customHeight="1">
      <c r="A476" s="52" t="s">
        <v>238</v>
      </c>
      <c r="B476" s="50"/>
      <c r="C476" s="43" t="s">
        <v>12</v>
      </c>
      <c r="D476" s="43" t="s">
        <v>16</v>
      </c>
      <c r="E476" s="53" t="s">
        <v>343</v>
      </c>
      <c r="F476" s="44"/>
      <c r="G476" s="54">
        <f t="shared" ref="G476" si="17">SUM(G477)</f>
        <v>214.3</v>
      </c>
    </row>
    <row r="477" spans="1:7" ht="39.75" customHeight="1">
      <c r="A477" s="46" t="s">
        <v>77</v>
      </c>
      <c r="B477" s="50"/>
      <c r="C477" s="45" t="s">
        <v>12</v>
      </c>
      <c r="D477" s="45" t="s">
        <v>16</v>
      </c>
      <c r="E477" s="55" t="s">
        <v>343</v>
      </c>
      <c r="F477" s="47" t="s">
        <v>79</v>
      </c>
      <c r="G477" s="9">
        <v>214.3</v>
      </c>
    </row>
    <row r="478" spans="1:7">
      <c r="A478" s="105" t="s">
        <v>17</v>
      </c>
      <c r="B478" s="50"/>
      <c r="C478" s="85" t="s">
        <v>18</v>
      </c>
      <c r="D478" s="45"/>
      <c r="E478" s="55"/>
      <c r="F478" s="47"/>
      <c r="G478" s="54">
        <f>SUM(G479)</f>
        <v>29</v>
      </c>
    </row>
    <row r="479" spans="1:7" ht="13.5">
      <c r="A479" s="48" t="s">
        <v>64</v>
      </c>
      <c r="B479" s="50"/>
      <c r="C479" s="61" t="s">
        <v>18</v>
      </c>
      <c r="D479" s="61" t="s">
        <v>51</v>
      </c>
      <c r="E479" s="61"/>
      <c r="F479" s="61"/>
      <c r="G479" s="41">
        <f>SUM(G480)</f>
        <v>29</v>
      </c>
    </row>
    <row r="480" spans="1:7" ht="54.75" customHeight="1">
      <c r="A480" s="42" t="s">
        <v>334</v>
      </c>
      <c r="B480" s="50"/>
      <c r="C480" s="68" t="s">
        <v>18</v>
      </c>
      <c r="D480" s="68" t="s">
        <v>51</v>
      </c>
      <c r="E480" s="68" t="s">
        <v>105</v>
      </c>
      <c r="F480" s="44"/>
      <c r="G480" s="41">
        <f>SUM(G481)</f>
        <v>29</v>
      </c>
    </row>
    <row r="481" spans="1:7" ht="38.25">
      <c r="A481" s="52" t="s">
        <v>132</v>
      </c>
      <c r="B481" s="50"/>
      <c r="C481" s="45" t="s">
        <v>18</v>
      </c>
      <c r="D481" s="45" t="s">
        <v>51</v>
      </c>
      <c r="E481" s="43" t="s">
        <v>137</v>
      </c>
      <c r="F481" s="45"/>
      <c r="G481" s="17">
        <f>SUM(G482)</f>
        <v>29</v>
      </c>
    </row>
    <row r="482" spans="1:7" ht="25.5">
      <c r="A482" s="49" t="s">
        <v>133</v>
      </c>
      <c r="B482" s="50"/>
      <c r="C482" s="45" t="s">
        <v>18</v>
      </c>
      <c r="D482" s="45" t="s">
        <v>51</v>
      </c>
      <c r="E482" s="43" t="s">
        <v>138</v>
      </c>
      <c r="F482" s="44"/>
      <c r="G482" s="41">
        <f>SUM(G483)</f>
        <v>29</v>
      </c>
    </row>
    <row r="483" spans="1:7" ht="25.5">
      <c r="A483" s="52" t="s">
        <v>134</v>
      </c>
      <c r="B483" s="50"/>
      <c r="C483" s="45" t="s">
        <v>18</v>
      </c>
      <c r="D483" s="45" t="s">
        <v>51</v>
      </c>
      <c r="E483" s="43" t="s">
        <v>139</v>
      </c>
      <c r="F483" s="45"/>
      <c r="G483" s="41">
        <f>SUM(G484:G484)</f>
        <v>29</v>
      </c>
    </row>
    <row r="484" spans="1:7" ht="26.25" thickBot="1">
      <c r="A484" s="46" t="s">
        <v>125</v>
      </c>
      <c r="B484" s="50"/>
      <c r="C484" s="45" t="s">
        <v>18</v>
      </c>
      <c r="D484" s="45" t="s">
        <v>51</v>
      </c>
      <c r="E484" s="45" t="s">
        <v>139</v>
      </c>
      <c r="F484" s="45" t="s">
        <v>80</v>
      </c>
      <c r="G484" s="8">
        <v>29</v>
      </c>
    </row>
    <row r="485" spans="1:7" ht="14.25" thickTop="1" thickBot="1">
      <c r="A485" s="31" t="s">
        <v>65</v>
      </c>
      <c r="B485" s="32"/>
      <c r="C485" s="32"/>
      <c r="D485" s="32"/>
      <c r="E485" s="32"/>
      <c r="F485" s="32"/>
      <c r="G485" s="58">
        <f>SUM(G10,G23,G246,G454,G233)</f>
        <v>157712.30000000002</v>
      </c>
    </row>
    <row r="486" spans="1:7" ht="13.5" thickTop="1"/>
  </sheetData>
  <mergeCells count="10">
    <mergeCell ref="B298:B310"/>
    <mergeCell ref="A6:G6"/>
    <mergeCell ref="A8:A9"/>
    <mergeCell ref="B8:F8"/>
    <mergeCell ref="G8:G9"/>
    <mergeCell ref="A1:G1"/>
    <mergeCell ref="A2:G2"/>
    <mergeCell ref="A3:G3"/>
    <mergeCell ref="A4:G4"/>
    <mergeCell ref="A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10"/>
  <sheetViews>
    <sheetView topLeftCell="A398" zoomScaleNormal="100" zoomScaleSheetLayoutView="100" workbookViewId="0">
      <selection activeCell="A7" sqref="A7:A8"/>
    </sheetView>
  </sheetViews>
  <sheetFormatPr defaultRowHeight="12.75"/>
  <cols>
    <col min="1" max="1" width="59" style="160" customWidth="1"/>
    <col min="2" max="2" width="7.85546875" style="165" customWidth="1"/>
    <col min="3" max="3" width="6.28515625" style="164" customWidth="1"/>
    <col min="4" max="4" width="16.140625" style="163" customWidth="1"/>
    <col min="5" max="5" width="6.5703125" style="164" customWidth="1"/>
    <col min="6" max="6" width="12.140625" style="164" customWidth="1"/>
  </cols>
  <sheetData>
    <row r="1" spans="1:10">
      <c r="A1" s="18" t="s">
        <v>428</v>
      </c>
      <c r="B1" s="18"/>
      <c r="C1" s="18"/>
      <c r="D1" s="18"/>
      <c r="E1" s="18"/>
      <c r="F1" s="18"/>
    </row>
    <row r="2" spans="1:10">
      <c r="A2" s="18" t="s">
        <v>429</v>
      </c>
      <c r="B2" s="18"/>
      <c r="C2" s="18"/>
      <c r="D2" s="18"/>
      <c r="E2" s="18"/>
      <c r="F2" s="18"/>
    </row>
    <row r="3" spans="1:10">
      <c r="A3" s="18" t="s">
        <v>424</v>
      </c>
      <c r="B3" s="18"/>
      <c r="C3" s="18"/>
      <c r="D3" s="18"/>
      <c r="E3" s="18"/>
      <c r="F3" s="18"/>
    </row>
    <row r="4" spans="1:10">
      <c r="A4" s="18" t="s">
        <v>430</v>
      </c>
      <c r="B4" s="18"/>
      <c r="C4" s="18"/>
      <c r="D4" s="18"/>
      <c r="E4" s="18"/>
      <c r="F4" s="18"/>
    </row>
    <row r="5" spans="1:10" ht="36.75" customHeight="1">
      <c r="A5" s="130" t="s">
        <v>421</v>
      </c>
      <c r="B5" s="130"/>
      <c r="C5" s="130"/>
      <c r="D5" s="130"/>
      <c r="E5" s="130"/>
      <c r="F5" s="130"/>
      <c r="G5" s="2"/>
      <c r="H5" s="2"/>
      <c r="I5" s="2"/>
      <c r="J5" s="2"/>
    </row>
    <row r="6" spans="1:10" ht="15.75" customHeight="1" thickBot="1">
      <c r="A6" s="3"/>
      <c r="B6" s="4"/>
      <c r="C6" s="5"/>
      <c r="D6" s="15"/>
      <c r="E6" s="5"/>
      <c r="F6" s="131" t="s">
        <v>66</v>
      </c>
    </row>
    <row r="7" spans="1:10" ht="15.75" customHeight="1" thickTop="1" thickBot="1">
      <c r="A7" s="132" t="s">
        <v>67</v>
      </c>
      <c r="B7" s="133" t="s">
        <v>68</v>
      </c>
      <c r="C7" s="133"/>
      <c r="D7" s="133"/>
      <c r="E7" s="133"/>
      <c r="F7" s="134" t="s">
        <v>3</v>
      </c>
    </row>
    <row r="8" spans="1:10" ht="57" customHeight="1" thickBot="1">
      <c r="A8" s="135"/>
      <c r="B8" s="136" t="s">
        <v>69</v>
      </c>
      <c r="C8" s="136" t="s">
        <v>70</v>
      </c>
      <c r="D8" s="136" t="s">
        <v>71</v>
      </c>
      <c r="E8" s="136" t="s">
        <v>72</v>
      </c>
      <c r="F8" s="137"/>
    </row>
    <row r="9" spans="1:10" s="6" customFormat="1" ht="15.75" customHeight="1" thickTop="1" thickBot="1">
      <c r="A9" s="31" t="s">
        <v>11</v>
      </c>
      <c r="B9" s="32" t="s">
        <v>12</v>
      </c>
      <c r="C9" s="32"/>
      <c r="D9" s="32"/>
      <c r="E9" s="32"/>
      <c r="F9" s="33">
        <f>SUM(F10,F14,F19,F27,F33,F44,F50,F57)</f>
        <v>22497.4</v>
      </c>
    </row>
    <row r="10" spans="1:10" ht="27.75" thickTop="1">
      <c r="A10" s="138" t="s">
        <v>39</v>
      </c>
      <c r="B10" s="92" t="s">
        <v>12</v>
      </c>
      <c r="C10" s="92" t="s">
        <v>26</v>
      </c>
      <c r="D10" s="92"/>
      <c r="E10" s="92"/>
      <c r="F10" s="139">
        <f>SUM(F11)</f>
        <v>1184.5</v>
      </c>
    </row>
    <row r="11" spans="1:10">
      <c r="A11" s="42" t="s">
        <v>92</v>
      </c>
      <c r="B11" s="44" t="s">
        <v>12</v>
      </c>
      <c r="C11" s="44" t="s">
        <v>26</v>
      </c>
      <c r="D11" s="44" t="s">
        <v>243</v>
      </c>
      <c r="E11" s="44"/>
      <c r="F11" s="41">
        <f>SUM(F12)</f>
        <v>1184.5</v>
      </c>
    </row>
    <row r="12" spans="1:10">
      <c r="A12" s="42" t="s">
        <v>93</v>
      </c>
      <c r="B12" s="44" t="s">
        <v>12</v>
      </c>
      <c r="C12" s="44" t="s">
        <v>26</v>
      </c>
      <c r="D12" s="44" t="s">
        <v>244</v>
      </c>
      <c r="E12" s="44"/>
      <c r="F12" s="41">
        <f>SUM(F13)</f>
        <v>1184.5</v>
      </c>
    </row>
    <row r="13" spans="1:10" ht="51">
      <c r="A13" s="46" t="s">
        <v>77</v>
      </c>
      <c r="B13" s="45" t="s">
        <v>12</v>
      </c>
      <c r="C13" s="45" t="s">
        <v>26</v>
      </c>
      <c r="D13" s="47" t="s">
        <v>244</v>
      </c>
      <c r="E13" s="45" t="s">
        <v>79</v>
      </c>
      <c r="F13" s="8">
        <v>1184.5</v>
      </c>
    </row>
    <row r="14" spans="1:10" ht="40.5">
      <c r="A14" s="39" t="s">
        <v>13</v>
      </c>
      <c r="B14" s="40" t="s">
        <v>12</v>
      </c>
      <c r="C14" s="40" t="s">
        <v>14</v>
      </c>
      <c r="D14" s="40"/>
      <c r="E14" s="40"/>
      <c r="F14" s="41">
        <f>SUM(F15)</f>
        <v>420.9</v>
      </c>
    </row>
    <row r="15" spans="1:10">
      <c r="A15" s="42" t="s">
        <v>94</v>
      </c>
      <c r="B15" s="43" t="s">
        <v>12</v>
      </c>
      <c r="C15" s="43" t="s">
        <v>14</v>
      </c>
      <c r="D15" s="44" t="s">
        <v>245</v>
      </c>
      <c r="E15" s="43"/>
      <c r="F15" s="41">
        <f>SUM(F16)</f>
        <v>420.9</v>
      </c>
    </row>
    <row r="16" spans="1:10">
      <c r="A16" s="42" t="s">
        <v>93</v>
      </c>
      <c r="B16" s="45" t="s">
        <v>12</v>
      </c>
      <c r="C16" s="45" t="s">
        <v>14</v>
      </c>
      <c r="D16" s="44" t="s">
        <v>246</v>
      </c>
      <c r="E16" s="43"/>
      <c r="F16" s="41">
        <f>SUM(F17:F18)</f>
        <v>420.9</v>
      </c>
    </row>
    <row r="17" spans="1:6" ht="51">
      <c r="A17" s="46" t="s">
        <v>77</v>
      </c>
      <c r="B17" s="45" t="s">
        <v>12</v>
      </c>
      <c r="C17" s="45" t="s">
        <v>14</v>
      </c>
      <c r="D17" s="47" t="s">
        <v>246</v>
      </c>
      <c r="E17" s="45" t="s">
        <v>79</v>
      </c>
      <c r="F17" s="8">
        <v>287.5</v>
      </c>
    </row>
    <row r="18" spans="1:6" ht="25.5">
      <c r="A18" s="46" t="s">
        <v>125</v>
      </c>
      <c r="B18" s="45" t="s">
        <v>12</v>
      </c>
      <c r="C18" s="45" t="s">
        <v>14</v>
      </c>
      <c r="D18" s="47" t="s">
        <v>246</v>
      </c>
      <c r="E18" s="45" t="s">
        <v>80</v>
      </c>
      <c r="F18" s="8">
        <v>133.4</v>
      </c>
    </row>
    <row r="19" spans="1:6" ht="40.5">
      <c r="A19" s="48" t="s">
        <v>40</v>
      </c>
      <c r="B19" s="61" t="s">
        <v>12</v>
      </c>
      <c r="C19" s="61" t="s">
        <v>18</v>
      </c>
      <c r="D19" s="61"/>
      <c r="E19" s="61"/>
      <c r="F19" s="41">
        <f>SUM(F20)</f>
        <v>10944.699999999999</v>
      </c>
    </row>
    <row r="20" spans="1:6" ht="63.75">
      <c r="A20" s="42" t="s">
        <v>334</v>
      </c>
      <c r="B20" s="44" t="s">
        <v>12</v>
      </c>
      <c r="C20" s="44" t="s">
        <v>18</v>
      </c>
      <c r="D20" s="44" t="s">
        <v>105</v>
      </c>
      <c r="E20" s="44"/>
      <c r="F20" s="41">
        <f>SUM(F21)</f>
        <v>10944.699999999999</v>
      </c>
    </row>
    <row r="21" spans="1:6" ht="25.5">
      <c r="A21" s="42" t="s">
        <v>96</v>
      </c>
      <c r="B21" s="44" t="s">
        <v>12</v>
      </c>
      <c r="C21" s="44" t="s">
        <v>18</v>
      </c>
      <c r="D21" s="44" t="s">
        <v>106</v>
      </c>
      <c r="E21" s="44"/>
      <c r="F21" s="41">
        <f>SUM(F22)</f>
        <v>10944.699999999999</v>
      </c>
    </row>
    <row r="22" spans="1:6" ht="25.5">
      <c r="A22" s="42" t="s">
        <v>97</v>
      </c>
      <c r="B22" s="44" t="s">
        <v>12</v>
      </c>
      <c r="C22" s="44" t="s">
        <v>18</v>
      </c>
      <c r="D22" s="44" t="s">
        <v>107</v>
      </c>
      <c r="E22" s="44"/>
      <c r="F22" s="41">
        <f>SUM(F23)</f>
        <v>10944.699999999999</v>
      </c>
    </row>
    <row r="23" spans="1:6">
      <c r="A23" s="42" t="s">
        <v>93</v>
      </c>
      <c r="B23" s="44" t="s">
        <v>12</v>
      </c>
      <c r="C23" s="44" t="s">
        <v>18</v>
      </c>
      <c r="D23" s="44" t="s">
        <v>95</v>
      </c>
      <c r="E23" s="44"/>
      <c r="F23" s="41">
        <f>SUM(F24:F26)</f>
        <v>10944.699999999999</v>
      </c>
    </row>
    <row r="24" spans="1:6" ht="51">
      <c r="A24" s="46" t="s">
        <v>77</v>
      </c>
      <c r="B24" s="45" t="s">
        <v>12</v>
      </c>
      <c r="C24" s="45" t="s">
        <v>18</v>
      </c>
      <c r="D24" s="45" t="s">
        <v>95</v>
      </c>
      <c r="E24" s="45" t="s">
        <v>79</v>
      </c>
      <c r="F24" s="10">
        <v>8527.1</v>
      </c>
    </row>
    <row r="25" spans="1:6" ht="25.5">
      <c r="A25" s="46" t="s">
        <v>125</v>
      </c>
      <c r="B25" s="45" t="s">
        <v>12</v>
      </c>
      <c r="C25" s="45" t="s">
        <v>18</v>
      </c>
      <c r="D25" s="45" t="s">
        <v>95</v>
      </c>
      <c r="E25" s="45" t="s">
        <v>80</v>
      </c>
      <c r="F25" s="10">
        <v>2338.6999999999998</v>
      </c>
    </row>
    <row r="26" spans="1:6">
      <c r="A26" s="46" t="s">
        <v>78</v>
      </c>
      <c r="B26" s="45" t="s">
        <v>12</v>
      </c>
      <c r="C26" s="45" t="s">
        <v>18</v>
      </c>
      <c r="D26" s="45" t="s">
        <v>95</v>
      </c>
      <c r="E26" s="45" t="s">
        <v>81</v>
      </c>
      <c r="F26" s="10">
        <v>78.900000000000006</v>
      </c>
    </row>
    <row r="27" spans="1:6" ht="13.5">
      <c r="A27" s="62" t="s">
        <v>286</v>
      </c>
      <c r="B27" s="63" t="s">
        <v>12</v>
      </c>
      <c r="C27" s="63" t="s">
        <v>43</v>
      </c>
      <c r="D27" s="45"/>
      <c r="E27" s="45"/>
      <c r="F27" s="17">
        <f>SUM(F28)</f>
        <v>0</v>
      </c>
    </row>
    <row r="28" spans="1:6" ht="63.75">
      <c r="A28" s="42" t="s">
        <v>334</v>
      </c>
      <c r="B28" s="64" t="s">
        <v>12</v>
      </c>
      <c r="C28" s="64" t="s">
        <v>43</v>
      </c>
      <c r="D28" s="43" t="s">
        <v>105</v>
      </c>
      <c r="E28" s="45"/>
      <c r="F28" s="17">
        <f>SUM(F29)</f>
        <v>0</v>
      </c>
    </row>
    <row r="29" spans="1:6" ht="25.5">
      <c r="A29" s="42" t="s">
        <v>96</v>
      </c>
      <c r="B29" s="64" t="s">
        <v>12</v>
      </c>
      <c r="C29" s="64" t="s">
        <v>43</v>
      </c>
      <c r="D29" s="43" t="s">
        <v>106</v>
      </c>
      <c r="E29" s="45"/>
      <c r="F29" s="17">
        <f>SUM(F30)</f>
        <v>0</v>
      </c>
    </row>
    <row r="30" spans="1:6" ht="25.5">
      <c r="A30" s="52" t="s">
        <v>98</v>
      </c>
      <c r="B30" s="64" t="s">
        <v>12</v>
      </c>
      <c r="C30" s="64" t="s">
        <v>43</v>
      </c>
      <c r="D30" s="43" t="s">
        <v>108</v>
      </c>
      <c r="E30" s="45"/>
      <c r="F30" s="17">
        <f>SUM(F31)</f>
        <v>0</v>
      </c>
    </row>
    <row r="31" spans="1:6" ht="38.25">
      <c r="A31" s="65" t="s">
        <v>287</v>
      </c>
      <c r="B31" s="64" t="s">
        <v>12</v>
      </c>
      <c r="C31" s="64" t="s">
        <v>43</v>
      </c>
      <c r="D31" s="43" t="s">
        <v>288</v>
      </c>
      <c r="E31" s="45"/>
      <c r="F31" s="17">
        <f>SUM(F32)</f>
        <v>0</v>
      </c>
    </row>
    <row r="32" spans="1:6" ht="25.5">
      <c r="A32" s="46" t="s">
        <v>86</v>
      </c>
      <c r="B32" s="66" t="s">
        <v>12</v>
      </c>
      <c r="C32" s="66" t="s">
        <v>43</v>
      </c>
      <c r="D32" s="45" t="s">
        <v>288</v>
      </c>
      <c r="E32" s="45" t="s">
        <v>80</v>
      </c>
      <c r="F32" s="10">
        <v>0</v>
      </c>
    </row>
    <row r="33" spans="1:6" ht="30.75" customHeight="1">
      <c r="A33" s="39" t="s">
        <v>56</v>
      </c>
      <c r="B33" s="40" t="s">
        <v>12</v>
      </c>
      <c r="C33" s="40" t="s">
        <v>46</v>
      </c>
      <c r="D33" s="45"/>
      <c r="E33" s="45"/>
      <c r="F33" s="41">
        <f>SUM(F34,F40)</f>
        <v>3258.7</v>
      </c>
    </row>
    <row r="34" spans="1:6" ht="63.75">
      <c r="A34" s="42" t="s">
        <v>334</v>
      </c>
      <c r="B34" s="44" t="s">
        <v>12</v>
      </c>
      <c r="C34" s="44" t="s">
        <v>46</v>
      </c>
      <c r="D34" s="44" t="s">
        <v>105</v>
      </c>
      <c r="E34" s="64"/>
      <c r="F34" s="41">
        <f>SUM(F35)</f>
        <v>2709.4</v>
      </c>
    </row>
    <row r="35" spans="1:6" ht="25.5">
      <c r="A35" s="42" t="s">
        <v>96</v>
      </c>
      <c r="B35" s="44" t="s">
        <v>12</v>
      </c>
      <c r="C35" s="44" t="s">
        <v>46</v>
      </c>
      <c r="D35" s="44" t="s">
        <v>106</v>
      </c>
      <c r="E35" s="64"/>
      <c r="F35" s="41">
        <f>SUM(F36)</f>
        <v>2709.4</v>
      </c>
    </row>
    <row r="36" spans="1:6" ht="25.5">
      <c r="A36" s="42" t="s">
        <v>97</v>
      </c>
      <c r="B36" s="44" t="s">
        <v>12</v>
      </c>
      <c r="C36" s="44" t="s">
        <v>46</v>
      </c>
      <c r="D36" s="44" t="s">
        <v>107</v>
      </c>
      <c r="E36" s="64"/>
      <c r="F36" s="41">
        <f>SUM(F37)</f>
        <v>2709.4</v>
      </c>
    </row>
    <row r="37" spans="1:6">
      <c r="A37" s="42" t="s">
        <v>93</v>
      </c>
      <c r="B37" s="44" t="s">
        <v>12</v>
      </c>
      <c r="C37" s="44" t="s">
        <v>46</v>
      </c>
      <c r="D37" s="44" t="s">
        <v>95</v>
      </c>
      <c r="E37" s="64"/>
      <c r="F37" s="41">
        <f>SUM(F38:F39)</f>
        <v>2709.4</v>
      </c>
    </row>
    <row r="38" spans="1:6" ht="51">
      <c r="A38" s="46" t="s">
        <v>77</v>
      </c>
      <c r="B38" s="66" t="s">
        <v>12</v>
      </c>
      <c r="C38" s="66" t="s">
        <v>46</v>
      </c>
      <c r="D38" s="47" t="s">
        <v>95</v>
      </c>
      <c r="E38" s="45" t="s">
        <v>79</v>
      </c>
      <c r="F38" s="8">
        <v>2406.1</v>
      </c>
    </row>
    <row r="39" spans="1:6" ht="25.5">
      <c r="A39" s="46" t="s">
        <v>125</v>
      </c>
      <c r="B39" s="66" t="s">
        <v>12</v>
      </c>
      <c r="C39" s="66" t="s">
        <v>46</v>
      </c>
      <c r="D39" s="47" t="s">
        <v>95</v>
      </c>
      <c r="E39" s="45" t="s">
        <v>80</v>
      </c>
      <c r="F39" s="8">
        <v>303.3</v>
      </c>
    </row>
    <row r="40" spans="1:6">
      <c r="A40" s="42" t="s">
        <v>270</v>
      </c>
      <c r="B40" s="43" t="s">
        <v>12</v>
      </c>
      <c r="C40" s="43" t="s">
        <v>46</v>
      </c>
      <c r="D40" s="44" t="s">
        <v>268</v>
      </c>
      <c r="E40" s="43"/>
      <c r="F40" s="41">
        <f>SUM(F41)</f>
        <v>549.29999999999995</v>
      </c>
    </row>
    <row r="41" spans="1:6">
      <c r="A41" s="42" t="s">
        <v>93</v>
      </c>
      <c r="B41" s="45" t="s">
        <v>12</v>
      </c>
      <c r="C41" s="45" t="s">
        <v>46</v>
      </c>
      <c r="D41" s="44" t="s">
        <v>269</v>
      </c>
      <c r="E41" s="43"/>
      <c r="F41" s="41">
        <f>SUM(F42:F43)</f>
        <v>549.29999999999995</v>
      </c>
    </row>
    <row r="42" spans="1:6" ht="51.75" customHeight="1">
      <c r="A42" s="46" t="s">
        <v>77</v>
      </c>
      <c r="B42" s="45" t="s">
        <v>12</v>
      </c>
      <c r="C42" s="45" t="s">
        <v>46</v>
      </c>
      <c r="D42" s="47" t="s">
        <v>269</v>
      </c>
      <c r="E42" s="45" t="s">
        <v>79</v>
      </c>
      <c r="F42" s="8">
        <v>484.3</v>
      </c>
    </row>
    <row r="43" spans="1:6" ht="25.5">
      <c r="A43" s="46" t="s">
        <v>125</v>
      </c>
      <c r="B43" s="45" t="s">
        <v>12</v>
      </c>
      <c r="C43" s="45" t="s">
        <v>46</v>
      </c>
      <c r="D43" s="47" t="s">
        <v>269</v>
      </c>
      <c r="E43" s="45" t="s">
        <v>80</v>
      </c>
      <c r="F43" s="8">
        <v>65</v>
      </c>
    </row>
    <row r="44" spans="1:6" ht="13.5">
      <c r="A44" s="62" t="s">
        <v>346</v>
      </c>
      <c r="B44" s="63" t="s">
        <v>12</v>
      </c>
      <c r="C44" s="63" t="s">
        <v>23</v>
      </c>
      <c r="D44" s="45"/>
      <c r="E44" s="45"/>
      <c r="F44" s="17">
        <f>SUM(F45)</f>
        <v>1510</v>
      </c>
    </row>
    <row r="45" spans="1:6" ht="63.75">
      <c r="A45" s="42" t="s">
        <v>334</v>
      </c>
      <c r="B45" s="64" t="s">
        <v>12</v>
      </c>
      <c r="C45" s="64" t="s">
        <v>23</v>
      </c>
      <c r="D45" s="67" t="s">
        <v>105</v>
      </c>
      <c r="E45" s="45"/>
      <c r="F45" s="17">
        <f>SUM(F46)</f>
        <v>1510</v>
      </c>
    </row>
    <row r="46" spans="1:6" ht="25.5">
      <c r="A46" s="42" t="s">
        <v>96</v>
      </c>
      <c r="B46" s="64" t="s">
        <v>12</v>
      </c>
      <c r="C46" s="64" t="s">
        <v>23</v>
      </c>
      <c r="D46" s="67" t="s">
        <v>106</v>
      </c>
      <c r="E46" s="45"/>
      <c r="F46" s="17">
        <f>SUM(F47)</f>
        <v>1510</v>
      </c>
    </row>
    <row r="47" spans="1:6" ht="25.5">
      <c r="A47" s="52" t="s">
        <v>348</v>
      </c>
      <c r="B47" s="64" t="s">
        <v>12</v>
      </c>
      <c r="C47" s="64" t="s">
        <v>23</v>
      </c>
      <c r="D47" s="43" t="s">
        <v>349</v>
      </c>
      <c r="E47" s="45"/>
      <c r="F47" s="17">
        <f>SUM(F48)</f>
        <v>1510</v>
      </c>
    </row>
    <row r="48" spans="1:6" ht="25.5">
      <c r="A48" s="65" t="s">
        <v>350</v>
      </c>
      <c r="B48" s="64" t="s">
        <v>12</v>
      </c>
      <c r="C48" s="64" t="s">
        <v>23</v>
      </c>
      <c r="D48" s="43" t="s">
        <v>351</v>
      </c>
      <c r="E48" s="45"/>
      <c r="F48" s="17">
        <f>SUM(F49)</f>
        <v>1510</v>
      </c>
    </row>
    <row r="49" spans="1:6" ht="17.25" customHeight="1">
      <c r="A49" s="46" t="s">
        <v>78</v>
      </c>
      <c r="B49" s="66" t="s">
        <v>12</v>
      </c>
      <c r="C49" s="66" t="s">
        <v>23</v>
      </c>
      <c r="D49" s="45" t="s">
        <v>351</v>
      </c>
      <c r="E49" s="45" t="s">
        <v>81</v>
      </c>
      <c r="F49" s="10">
        <v>1510</v>
      </c>
    </row>
    <row r="50" spans="1:6" ht="13.5">
      <c r="A50" s="93" t="s">
        <v>57</v>
      </c>
      <c r="B50" s="103" t="s">
        <v>12</v>
      </c>
      <c r="C50" s="103" t="s">
        <v>35</v>
      </c>
      <c r="D50" s="103"/>
      <c r="E50" s="103"/>
      <c r="F50" s="41">
        <f>SUM(F51)</f>
        <v>0</v>
      </c>
    </row>
    <row r="51" spans="1:6" ht="25.5">
      <c r="A51" s="81" t="s">
        <v>251</v>
      </c>
      <c r="B51" s="51" t="s">
        <v>12</v>
      </c>
      <c r="C51" s="51" t="s">
        <v>35</v>
      </c>
      <c r="D51" s="51" t="s">
        <v>252</v>
      </c>
      <c r="E51" s="51"/>
      <c r="F51" s="41">
        <f>SUM(F52)</f>
        <v>0</v>
      </c>
    </row>
    <row r="52" spans="1:6">
      <c r="A52" s="81" t="s">
        <v>253</v>
      </c>
      <c r="B52" s="51" t="s">
        <v>12</v>
      </c>
      <c r="C52" s="51" t="s">
        <v>35</v>
      </c>
      <c r="D52" s="51" t="s">
        <v>100</v>
      </c>
      <c r="E52" s="51"/>
      <c r="F52" s="41">
        <f>SUM(F53,F55)</f>
        <v>0</v>
      </c>
    </row>
    <row r="53" spans="1:6">
      <c r="A53" s="81" t="s">
        <v>101</v>
      </c>
      <c r="B53" s="51" t="s">
        <v>12</v>
      </c>
      <c r="C53" s="51" t="s">
        <v>35</v>
      </c>
      <c r="D53" s="51" t="s">
        <v>102</v>
      </c>
      <c r="E53" s="51"/>
      <c r="F53" s="41">
        <f>SUM(F54)</f>
        <v>0</v>
      </c>
    </row>
    <row r="54" spans="1:6">
      <c r="A54" s="46" t="s">
        <v>78</v>
      </c>
      <c r="B54" s="47" t="s">
        <v>12</v>
      </c>
      <c r="C54" s="47" t="s">
        <v>35</v>
      </c>
      <c r="D54" s="82" t="s">
        <v>102</v>
      </c>
      <c r="E54" s="45" t="s">
        <v>81</v>
      </c>
      <c r="F54" s="8">
        <v>0</v>
      </c>
    </row>
    <row r="55" spans="1:6" ht="27" customHeight="1">
      <c r="A55" s="86" t="s">
        <v>103</v>
      </c>
      <c r="B55" s="43" t="s">
        <v>12</v>
      </c>
      <c r="C55" s="43" t="s">
        <v>35</v>
      </c>
      <c r="D55" s="51" t="s">
        <v>104</v>
      </c>
      <c r="E55" s="45"/>
      <c r="F55" s="41">
        <f>SUM(F56)</f>
        <v>0</v>
      </c>
    </row>
    <row r="56" spans="1:6">
      <c r="A56" s="46" t="s">
        <v>78</v>
      </c>
      <c r="B56" s="45" t="s">
        <v>12</v>
      </c>
      <c r="C56" s="45" t="s">
        <v>35</v>
      </c>
      <c r="D56" s="82" t="s">
        <v>104</v>
      </c>
      <c r="E56" s="45" t="s">
        <v>81</v>
      </c>
      <c r="F56" s="8">
        <v>0</v>
      </c>
    </row>
    <row r="57" spans="1:6" ht="13.5">
      <c r="A57" s="48" t="s">
        <v>15</v>
      </c>
      <c r="B57" s="61" t="s">
        <v>12</v>
      </c>
      <c r="C57" s="61" t="s">
        <v>16</v>
      </c>
      <c r="D57" s="61"/>
      <c r="E57" s="61"/>
      <c r="F57" s="41">
        <f>SUM(F58,F65,F100,F105)</f>
        <v>5178.6000000000004</v>
      </c>
    </row>
    <row r="58" spans="1:6" ht="38.25">
      <c r="A58" s="76" t="s">
        <v>335</v>
      </c>
      <c r="B58" s="43" t="s">
        <v>12</v>
      </c>
      <c r="C58" s="43" t="s">
        <v>16</v>
      </c>
      <c r="D58" s="44" t="s">
        <v>258</v>
      </c>
      <c r="E58" s="61"/>
      <c r="F58" s="41">
        <f>SUM(F59)</f>
        <v>40</v>
      </c>
    </row>
    <row r="59" spans="1:6" ht="25.5">
      <c r="A59" s="76" t="s">
        <v>255</v>
      </c>
      <c r="B59" s="43" t="s">
        <v>12</v>
      </c>
      <c r="C59" s="43" t="s">
        <v>16</v>
      </c>
      <c r="D59" s="44" t="s">
        <v>259</v>
      </c>
      <c r="E59" s="61"/>
      <c r="F59" s="41">
        <f>SUM(F60)</f>
        <v>40</v>
      </c>
    </row>
    <row r="60" spans="1:6" ht="25.5">
      <c r="A60" s="76" t="s">
        <v>256</v>
      </c>
      <c r="B60" s="43" t="s">
        <v>12</v>
      </c>
      <c r="C60" s="43" t="s">
        <v>16</v>
      </c>
      <c r="D60" s="44" t="s">
        <v>260</v>
      </c>
      <c r="E60" s="61"/>
      <c r="F60" s="41">
        <f>SUM(F61,F63)</f>
        <v>40</v>
      </c>
    </row>
    <row r="61" spans="1:6" ht="13.5">
      <c r="A61" s="76" t="s">
        <v>276</v>
      </c>
      <c r="B61" s="43" t="s">
        <v>12</v>
      </c>
      <c r="C61" s="43" t="s">
        <v>16</v>
      </c>
      <c r="D61" s="44" t="s">
        <v>275</v>
      </c>
      <c r="E61" s="61"/>
      <c r="F61" s="41">
        <f>SUM(F62)</f>
        <v>30</v>
      </c>
    </row>
    <row r="62" spans="1:6" ht="25.5">
      <c r="A62" s="46" t="s">
        <v>87</v>
      </c>
      <c r="B62" s="45" t="s">
        <v>12</v>
      </c>
      <c r="C62" s="45" t="s">
        <v>16</v>
      </c>
      <c r="D62" s="47" t="s">
        <v>275</v>
      </c>
      <c r="E62" s="47" t="s">
        <v>84</v>
      </c>
      <c r="F62" s="8">
        <v>30</v>
      </c>
    </row>
    <row r="63" spans="1:6" ht="25.5">
      <c r="A63" s="76" t="s">
        <v>257</v>
      </c>
      <c r="B63" s="43" t="s">
        <v>12</v>
      </c>
      <c r="C63" s="43" t="s">
        <v>16</v>
      </c>
      <c r="D63" s="44" t="s">
        <v>261</v>
      </c>
      <c r="E63" s="61"/>
      <c r="F63" s="41">
        <f>SUM(F64)</f>
        <v>10</v>
      </c>
    </row>
    <row r="64" spans="1:6" ht="25.5">
      <c r="A64" s="46" t="s">
        <v>87</v>
      </c>
      <c r="B64" s="45" t="s">
        <v>12</v>
      </c>
      <c r="C64" s="45" t="s">
        <v>16</v>
      </c>
      <c r="D64" s="47" t="s">
        <v>261</v>
      </c>
      <c r="E64" s="47" t="s">
        <v>84</v>
      </c>
      <c r="F64" s="8">
        <v>10</v>
      </c>
    </row>
    <row r="65" spans="1:6" ht="63.75">
      <c r="A65" s="42" t="s">
        <v>334</v>
      </c>
      <c r="B65" s="44" t="s">
        <v>12</v>
      </c>
      <c r="C65" s="44" t="s">
        <v>16</v>
      </c>
      <c r="D65" s="44" t="s">
        <v>105</v>
      </c>
      <c r="E65" s="64"/>
      <c r="F65" s="41">
        <f>SUM(F66,F87,F91)</f>
        <v>2281.9</v>
      </c>
    </row>
    <row r="66" spans="1:6" ht="32.25" customHeight="1">
      <c r="A66" s="42" t="s">
        <v>96</v>
      </c>
      <c r="B66" s="44" t="s">
        <v>12</v>
      </c>
      <c r="C66" s="44" t="s">
        <v>16</v>
      </c>
      <c r="D66" s="44" t="s">
        <v>106</v>
      </c>
      <c r="E66" s="64"/>
      <c r="F66" s="41">
        <f>SUM(F67,F72)</f>
        <v>1337.8</v>
      </c>
    </row>
    <row r="67" spans="1:6" ht="25.5">
      <c r="A67" s="42" t="s">
        <v>97</v>
      </c>
      <c r="B67" s="44" t="s">
        <v>12</v>
      </c>
      <c r="C67" s="44" t="s">
        <v>16</v>
      </c>
      <c r="D67" s="44" t="s">
        <v>107</v>
      </c>
      <c r="E67" s="64"/>
      <c r="F67" s="41">
        <f>SUM(F68)</f>
        <v>1052.8</v>
      </c>
    </row>
    <row r="68" spans="1:6">
      <c r="A68" s="42" t="s">
        <v>93</v>
      </c>
      <c r="B68" s="44" t="s">
        <v>12</v>
      </c>
      <c r="C68" s="44" t="s">
        <v>16</v>
      </c>
      <c r="D68" s="44" t="s">
        <v>95</v>
      </c>
      <c r="E68" s="64"/>
      <c r="F68" s="41">
        <f>SUM(F69:F71)</f>
        <v>1052.8</v>
      </c>
    </row>
    <row r="69" spans="1:6" ht="54" customHeight="1">
      <c r="A69" s="46" t="s">
        <v>77</v>
      </c>
      <c r="B69" s="66" t="s">
        <v>12</v>
      </c>
      <c r="C69" s="66" t="s">
        <v>16</v>
      </c>
      <c r="D69" s="47" t="s">
        <v>95</v>
      </c>
      <c r="E69" s="45" t="s">
        <v>79</v>
      </c>
      <c r="F69" s="8">
        <v>867.2</v>
      </c>
    </row>
    <row r="70" spans="1:6" ht="25.5">
      <c r="A70" s="46" t="s">
        <v>125</v>
      </c>
      <c r="B70" s="66" t="s">
        <v>12</v>
      </c>
      <c r="C70" s="66" t="s">
        <v>16</v>
      </c>
      <c r="D70" s="47" t="s">
        <v>95</v>
      </c>
      <c r="E70" s="45" t="s">
        <v>80</v>
      </c>
      <c r="F70" s="8">
        <v>185.6</v>
      </c>
    </row>
    <row r="71" spans="1:6">
      <c r="A71" s="46" t="s">
        <v>78</v>
      </c>
      <c r="B71" s="66" t="s">
        <v>12</v>
      </c>
      <c r="C71" s="66" t="s">
        <v>16</v>
      </c>
      <c r="D71" s="47" t="s">
        <v>95</v>
      </c>
      <c r="E71" s="45" t="s">
        <v>81</v>
      </c>
      <c r="F71" s="8">
        <v>0</v>
      </c>
    </row>
    <row r="72" spans="1:6" ht="25.5">
      <c r="A72" s="49" t="s">
        <v>98</v>
      </c>
      <c r="B72" s="43" t="s">
        <v>12</v>
      </c>
      <c r="C72" s="43" t="s">
        <v>16</v>
      </c>
      <c r="D72" s="44" t="s">
        <v>108</v>
      </c>
      <c r="E72" s="44"/>
      <c r="F72" s="17">
        <f>SUM(F73,F75,F77,F80,F83,F85)</f>
        <v>285</v>
      </c>
    </row>
    <row r="73" spans="1:6" ht="89.25">
      <c r="A73" s="52" t="s">
        <v>109</v>
      </c>
      <c r="B73" s="45" t="s">
        <v>12</v>
      </c>
      <c r="C73" s="45" t="s">
        <v>16</v>
      </c>
      <c r="D73" s="77" t="s">
        <v>110</v>
      </c>
      <c r="E73" s="47"/>
      <c r="F73" s="17">
        <f>SUM(F74)</f>
        <v>0</v>
      </c>
    </row>
    <row r="74" spans="1:6" ht="25.5">
      <c r="A74" s="46" t="s">
        <v>125</v>
      </c>
      <c r="B74" s="45" t="s">
        <v>12</v>
      </c>
      <c r="C74" s="45" t="s">
        <v>16</v>
      </c>
      <c r="D74" s="78" t="s">
        <v>110</v>
      </c>
      <c r="E74" s="45" t="s">
        <v>80</v>
      </c>
      <c r="F74" s="10">
        <v>0</v>
      </c>
    </row>
    <row r="75" spans="1:6" ht="28.5" customHeight="1">
      <c r="A75" s="79" t="s">
        <v>111</v>
      </c>
      <c r="B75" s="43" t="s">
        <v>12</v>
      </c>
      <c r="C75" s="43" t="s">
        <v>16</v>
      </c>
      <c r="D75" s="77" t="s">
        <v>112</v>
      </c>
      <c r="E75" s="44"/>
      <c r="F75" s="17">
        <f>SUM(F76)</f>
        <v>0</v>
      </c>
    </row>
    <row r="76" spans="1:6" ht="54" customHeight="1">
      <c r="A76" s="46" t="s">
        <v>77</v>
      </c>
      <c r="B76" s="45" t="s">
        <v>12</v>
      </c>
      <c r="C76" s="45" t="s">
        <v>16</v>
      </c>
      <c r="D76" s="78" t="s">
        <v>112</v>
      </c>
      <c r="E76" s="45" t="s">
        <v>79</v>
      </c>
      <c r="F76" s="10">
        <v>0</v>
      </c>
    </row>
    <row r="77" spans="1:6" ht="38.25">
      <c r="A77" s="80" t="s">
        <v>113</v>
      </c>
      <c r="B77" s="43" t="s">
        <v>12</v>
      </c>
      <c r="C77" s="43" t="s">
        <v>16</v>
      </c>
      <c r="D77" s="77" t="s">
        <v>114</v>
      </c>
      <c r="E77" s="43"/>
      <c r="F77" s="41">
        <f>SUM(F78:F79)</f>
        <v>264</v>
      </c>
    </row>
    <row r="78" spans="1:6" ht="51">
      <c r="A78" s="46" t="s">
        <v>77</v>
      </c>
      <c r="B78" s="45" t="s">
        <v>12</v>
      </c>
      <c r="C78" s="45" t="s">
        <v>16</v>
      </c>
      <c r="D78" s="78" t="s">
        <v>114</v>
      </c>
      <c r="E78" s="45" t="s">
        <v>79</v>
      </c>
      <c r="F78" s="8">
        <v>241.4</v>
      </c>
    </row>
    <row r="79" spans="1:6" ht="25.5">
      <c r="A79" s="46" t="s">
        <v>125</v>
      </c>
      <c r="B79" s="45" t="s">
        <v>12</v>
      </c>
      <c r="C79" s="45" t="s">
        <v>16</v>
      </c>
      <c r="D79" s="78" t="s">
        <v>114</v>
      </c>
      <c r="E79" s="45" t="s">
        <v>80</v>
      </c>
      <c r="F79" s="10">
        <v>22.6</v>
      </c>
    </row>
    <row r="80" spans="1:6" ht="38.25">
      <c r="A80" s="52" t="s">
        <v>115</v>
      </c>
      <c r="B80" s="43" t="s">
        <v>12</v>
      </c>
      <c r="C80" s="43" t="s">
        <v>16</v>
      </c>
      <c r="D80" s="77" t="s">
        <v>116</v>
      </c>
      <c r="E80" s="47"/>
      <c r="F80" s="17">
        <f>SUM(F81:F82)</f>
        <v>14.1</v>
      </c>
    </row>
    <row r="81" spans="1:6" ht="51">
      <c r="A81" s="46" t="s">
        <v>77</v>
      </c>
      <c r="B81" s="45" t="s">
        <v>12</v>
      </c>
      <c r="C81" s="45" t="s">
        <v>16</v>
      </c>
      <c r="D81" s="78" t="s">
        <v>116</v>
      </c>
      <c r="E81" s="47" t="s">
        <v>79</v>
      </c>
      <c r="F81" s="8">
        <v>14.1</v>
      </c>
    </row>
    <row r="82" spans="1:6" ht="25.5">
      <c r="A82" s="46" t="s">
        <v>125</v>
      </c>
      <c r="B82" s="45" t="s">
        <v>12</v>
      </c>
      <c r="C82" s="45" t="s">
        <v>16</v>
      </c>
      <c r="D82" s="78" t="s">
        <v>116</v>
      </c>
      <c r="E82" s="45" t="s">
        <v>80</v>
      </c>
      <c r="F82" s="8">
        <v>0</v>
      </c>
    </row>
    <row r="83" spans="1:6" ht="51">
      <c r="A83" s="52" t="s">
        <v>117</v>
      </c>
      <c r="B83" s="43" t="s">
        <v>12</v>
      </c>
      <c r="C83" s="43" t="s">
        <v>16</v>
      </c>
      <c r="D83" s="77" t="s">
        <v>118</v>
      </c>
      <c r="E83" s="45"/>
      <c r="F83" s="41">
        <f>SUM(F84)</f>
        <v>5</v>
      </c>
    </row>
    <row r="84" spans="1:6" ht="25.5">
      <c r="A84" s="46" t="s">
        <v>125</v>
      </c>
      <c r="B84" s="45" t="s">
        <v>12</v>
      </c>
      <c r="C84" s="45" t="s">
        <v>16</v>
      </c>
      <c r="D84" s="78" t="s">
        <v>118</v>
      </c>
      <c r="E84" s="45" t="s">
        <v>80</v>
      </c>
      <c r="F84" s="10">
        <v>5</v>
      </c>
    </row>
    <row r="85" spans="1:6" ht="51">
      <c r="A85" s="52" t="s">
        <v>297</v>
      </c>
      <c r="B85" s="43" t="s">
        <v>12</v>
      </c>
      <c r="C85" s="43" t="s">
        <v>16</v>
      </c>
      <c r="D85" s="94" t="s">
        <v>295</v>
      </c>
      <c r="E85" s="78"/>
      <c r="F85" s="104">
        <f>SUM(F86)</f>
        <v>1.9</v>
      </c>
    </row>
    <row r="86" spans="1:6" ht="18" customHeight="1">
      <c r="A86" s="46" t="s">
        <v>27</v>
      </c>
      <c r="B86" s="45" t="s">
        <v>12</v>
      </c>
      <c r="C86" s="45" t="s">
        <v>16</v>
      </c>
      <c r="D86" s="95" t="s">
        <v>295</v>
      </c>
      <c r="E86" s="78">
        <v>500</v>
      </c>
      <c r="F86" s="7">
        <v>1.9</v>
      </c>
    </row>
    <row r="87" spans="1:6" ht="29.25" customHeight="1">
      <c r="A87" s="52" t="s">
        <v>119</v>
      </c>
      <c r="B87" s="43" t="s">
        <v>12</v>
      </c>
      <c r="C87" s="43" t="s">
        <v>16</v>
      </c>
      <c r="D87" s="43" t="s">
        <v>124</v>
      </c>
      <c r="E87" s="45"/>
      <c r="F87" s="17">
        <f>SUM(F88)</f>
        <v>879</v>
      </c>
    </row>
    <row r="88" spans="1:6" ht="25.5">
      <c r="A88" s="49" t="s">
        <v>120</v>
      </c>
      <c r="B88" s="43" t="s">
        <v>12</v>
      </c>
      <c r="C88" s="43" t="s">
        <v>16</v>
      </c>
      <c r="D88" s="43" t="s">
        <v>122</v>
      </c>
      <c r="E88" s="44"/>
      <c r="F88" s="17">
        <f>SUM(F89)</f>
        <v>879</v>
      </c>
    </row>
    <row r="89" spans="1:6" ht="52.5" customHeight="1">
      <c r="A89" s="52" t="s">
        <v>121</v>
      </c>
      <c r="B89" s="43" t="s">
        <v>12</v>
      </c>
      <c r="C89" s="43" t="s">
        <v>16</v>
      </c>
      <c r="D89" s="43" t="s">
        <v>123</v>
      </c>
      <c r="E89" s="45"/>
      <c r="F89" s="17">
        <f>SUM(F90)</f>
        <v>879</v>
      </c>
    </row>
    <row r="90" spans="1:6" ht="25.5">
      <c r="A90" s="46" t="s">
        <v>125</v>
      </c>
      <c r="B90" s="45" t="s">
        <v>12</v>
      </c>
      <c r="C90" s="45" t="s">
        <v>16</v>
      </c>
      <c r="D90" s="45" t="s">
        <v>123</v>
      </c>
      <c r="E90" s="47" t="s">
        <v>80</v>
      </c>
      <c r="F90" s="10">
        <v>879</v>
      </c>
    </row>
    <row r="91" spans="1:6" ht="38.25">
      <c r="A91" s="52" t="s">
        <v>132</v>
      </c>
      <c r="B91" s="45" t="s">
        <v>12</v>
      </c>
      <c r="C91" s="45" t="s">
        <v>16</v>
      </c>
      <c r="D91" s="43" t="s">
        <v>137</v>
      </c>
      <c r="E91" s="45"/>
      <c r="F91" s="17">
        <f>SUM(F92)</f>
        <v>65.099999999999994</v>
      </c>
    </row>
    <row r="92" spans="1:6" ht="38.25">
      <c r="A92" s="49" t="s">
        <v>133</v>
      </c>
      <c r="B92" s="45" t="s">
        <v>12</v>
      </c>
      <c r="C92" s="45" t="s">
        <v>16</v>
      </c>
      <c r="D92" s="43" t="s">
        <v>138</v>
      </c>
      <c r="E92" s="44"/>
      <c r="F92" s="41">
        <f>SUM(F93,F95,F98)</f>
        <v>65.099999999999994</v>
      </c>
    </row>
    <row r="93" spans="1:6" ht="40.5" customHeight="1">
      <c r="A93" s="49" t="s">
        <v>135</v>
      </c>
      <c r="B93" s="45" t="s">
        <v>12</v>
      </c>
      <c r="C93" s="45" t="s">
        <v>16</v>
      </c>
      <c r="D93" s="43" t="s">
        <v>140</v>
      </c>
      <c r="E93" s="44"/>
      <c r="F93" s="17">
        <f>SUM(F94)</f>
        <v>0</v>
      </c>
    </row>
    <row r="94" spans="1:6" ht="25.5">
      <c r="A94" s="46" t="s">
        <v>125</v>
      </c>
      <c r="B94" s="45" t="s">
        <v>12</v>
      </c>
      <c r="C94" s="45" t="s">
        <v>16</v>
      </c>
      <c r="D94" s="45" t="s">
        <v>140</v>
      </c>
      <c r="E94" s="47" t="s">
        <v>80</v>
      </c>
      <c r="F94" s="10">
        <v>0</v>
      </c>
    </row>
    <row r="95" spans="1:6" ht="14.25" customHeight="1">
      <c r="A95" s="52" t="s">
        <v>136</v>
      </c>
      <c r="B95" s="45" t="s">
        <v>12</v>
      </c>
      <c r="C95" s="45" t="s">
        <v>16</v>
      </c>
      <c r="D95" s="43" t="s">
        <v>141</v>
      </c>
      <c r="E95" s="45"/>
      <c r="F95" s="17">
        <f>SUM(F96:F97)</f>
        <v>65.099999999999994</v>
      </c>
    </row>
    <row r="96" spans="1:6" ht="25.5">
      <c r="A96" s="46" t="s">
        <v>125</v>
      </c>
      <c r="B96" s="45" t="s">
        <v>12</v>
      </c>
      <c r="C96" s="45" t="s">
        <v>16</v>
      </c>
      <c r="D96" s="45" t="s">
        <v>141</v>
      </c>
      <c r="E96" s="47" t="s">
        <v>80</v>
      </c>
      <c r="F96" s="10">
        <v>39.700000000000003</v>
      </c>
    </row>
    <row r="97" spans="1:6">
      <c r="A97" s="46" t="s">
        <v>78</v>
      </c>
      <c r="B97" s="45" t="s">
        <v>12</v>
      </c>
      <c r="C97" s="45" t="s">
        <v>16</v>
      </c>
      <c r="D97" s="45" t="s">
        <v>141</v>
      </c>
      <c r="E97" s="47" t="s">
        <v>81</v>
      </c>
      <c r="F97" s="10">
        <v>25.4</v>
      </c>
    </row>
    <row r="98" spans="1:6">
      <c r="A98" s="52" t="s">
        <v>418</v>
      </c>
      <c r="B98" s="45" t="s">
        <v>12</v>
      </c>
      <c r="C98" s="45" t="s">
        <v>16</v>
      </c>
      <c r="D98" s="43" t="s">
        <v>417</v>
      </c>
      <c r="E98" s="45"/>
      <c r="F98" s="17">
        <f>SUM(F99)</f>
        <v>0</v>
      </c>
    </row>
    <row r="99" spans="1:6" ht="25.5">
      <c r="A99" s="46" t="s">
        <v>125</v>
      </c>
      <c r="B99" s="45" t="s">
        <v>12</v>
      </c>
      <c r="C99" s="45" t="s">
        <v>16</v>
      </c>
      <c r="D99" s="45" t="s">
        <v>417</v>
      </c>
      <c r="E99" s="47" t="s">
        <v>80</v>
      </c>
      <c r="F99" s="10">
        <v>0</v>
      </c>
    </row>
    <row r="100" spans="1:6" ht="38.25">
      <c r="A100" s="49" t="s">
        <v>341</v>
      </c>
      <c r="B100" s="43" t="s">
        <v>12</v>
      </c>
      <c r="C100" s="43" t="s">
        <v>16</v>
      </c>
      <c r="D100" s="44" t="s">
        <v>201</v>
      </c>
      <c r="E100" s="51"/>
      <c r="F100" s="41">
        <f t="shared" ref="F100:F101" si="0">SUM(F101)</f>
        <v>2641.2</v>
      </c>
    </row>
    <row r="101" spans="1:6" ht="38.25">
      <c r="A101" s="49" t="s">
        <v>198</v>
      </c>
      <c r="B101" s="43" t="s">
        <v>12</v>
      </c>
      <c r="C101" s="43" t="s">
        <v>16</v>
      </c>
      <c r="D101" s="44" t="s">
        <v>202</v>
      </c>
      <c r="E101" s="51"/>
      <c r="F101" s="41">
        <f t="shared" si="0"/>
        <v>2641.2</v>
      </c>
    </row>
    <row r="102" spans="1:6" ht="25.5">
      <c r="A102" s="49" t="s">
        <v>199</v>
      </c>
      <c r="B102" s="43" t="s">
        <v>12</v>
      </c>
      <c r="C102" s="43" t="s">
        <v>16</v>
      </c>
      <c r="D102" s="44" t="s">
        <v>203</v>
      </c>
      <c r="E102" s="47"/>
      <c r="F102" s="41">
        <f>SUM(F103)</f>
        <v>2641.2</v>
      </c>
    </row>
    <row r="103" spans="1:6" ht="51">
      <c r="A103" s="52" t="s">
        <v>238</v>
      </c>
      <c r="B103" s="43" t="s">
        <v>12</v>
      </c>
      <c r="C103" s="43" t="s">
        <v>16</v>
      </c>
      <c r="D103" s="53" t="s">
        <v>343</v>
      </c>
      <c r="E103" s="44"/>
      <c r="F103" s="54">
        <f t="shared" ref="F103" si="1">SUM(F104)</f>
        <v>2641.2</v>
      </c>
    </row>
    <row r="104" spans="1:6" ht="54" customHeight="1">
      <c r="A104" s="46" t="s">
        <v>77</v>
      </c>
      <c r="B104" s="45" t="s">
        <v>12</v>
      </c>
      <c r="C104" s="45" t="s">
        <v>16</v>
      </c>
      <c r="D104" s="55" t="s">
        <v>343</v>
      </c>
      <c r="E104" s="47" t="s">
        <v>79</v>
      </c>
      <c r="F104" s="9">
        <v>2641.2</v>
      </c>
    </row>
    <row r="105" spans="1:6" ht="25.5">
      <c r="A105" s="81" t="s">
        <v>251</v>
      </c>
      <c r="B105" s="51" t="s">
        <v>12</v>
      </c>
      <c r="C105" s="51" t="s">
        <v>16</v>
      </c>
      <c r="D105" s="51" t="s">
        <v>252</v>
      </c>
      <c r="E105" s="51"/>
      <c r="F105" s="41">
        <f>SUM(F106)</f>
        <v>215.5</v>
      </c>
    </row>
    <row r="106" spans="1:6">
      <c r="A106" s="81" t="s">
        <v>253</v>
      </c>
      <c r="B106" s="51" t="s">
        <v>12</v>
      </c>
      <c r="C106" s="51" t="s">
        <v>16</v>
      </c>
      <c r="D106" s="51" t="s">
        <v>100</v>
      </c>
      <c r="E106" s="51"/>
      <c r="F106" s="41">
        <f>SUM(F113,F107,F110)</f>
        <v>215.5</v>
      </c>
    </row>
    <row r="107" spans="1:6">
      <c r="A107" s="81" t="s">
        <v>101</v>
      </c>
      <c r="B107" s="51" t="s">
        <v>12</v>
      </c>
      <c r="C107" s="51" t="s">
        <v>16</v>
      </c>
      <c r="D107" s="51" t="s">
        <v>102</v>
      </c>
      <c r="E107" s="51"/>
      <c r="F107" s="41">
        <f>SUM(F108:F109)</f>
        <v>15.5</v>
      </c>
    </row>
    <row r="108" spans="1:6" ht="25.5">
      <c r="A108" s="46" t="s">
        <v>125</v>
      </c>
      <c r="B108" s="51" t="s">
        <v>12</v>
      </c>
      <c r="C108" s="51" t="s">
        <v>16</v>
      </c>
      <c r="D108" s="82" t="s">
        <v>102</v>
      </c>
      <c r="E108" s="82" t="s">
        <v>80</v>
      </c>
      <c r="F108" s="8">
        <v>12.5</v>
      </c>
    </row>
    <row r="109" spans="1:6" ht="14.25" customHeight="1">
      <c r="A109" s="46" t="s">
        <v>82</v>
      </c>
      <c r="B109" s="51" t="s">
        <v>12</v>
      </c>
      <c r="C109" s="51" t="s">
        <v>16</v>
      </c>
      <c r="D109" s="82" t="s">
        <v>102</v>
      </c>
      <c r="E109" s="82" t="s">
        <v>83</v>
      </c>
      <c r="F109" s="8">
        <v>3</v>
      </c>
    </row>
    <row r="110" spans="1:6" ht="38.25" hidden="1">
      <c r="A110" s="86" t="s">
        <v>103</v>
      </c>
      <c r="B110" s="43" t="s">
        <v>12</v>
      </c>
      <c r="C110" s="43" t="s">
        <v>16</v>
      </c>
      <c r="D110" s="51" t="s">
        <v>104</v>
      </c>
      <c r="E110" s="82"/>
      <c r="F110" s="41">
        <f>SUM(F111:F112)</f>
        <v>0</v>
      </c>
    </row>
    <row r="111" spans="1:6" ht="51" hidden="1">
      <c r="A111" s="46" t="s">
        <v>77</v>
      </c>
      <c r="B111" s="45" t="s">
        <v>12</v>
      </c>
      <c r="C111" s="45" t="s">
        <v>16</v>
      </c>
      <c r="D111" s="82" t="s">
        <v>104</v>
      </c>
      <c r="E111" s="82" t="s">
        <v>79</v>
      </c>
      <c r="F111" s="8">
        <v>0</v>
      </c>
    </row>
    <row r="112" spans="1:6" ht="25.5" hidden="1">
      <c r="A112" s="46" t="s">
        <v>125</v>
      </c>
      <c r="B112" s="51" t="s">
        <v>12</v>
      </c>
      <c r="C112" s="51" t="s">
        <v>16</v>
      </c>
      <c r="D112" s="82" t="s">
        <v>104</v>
      </c>
      <c r="E112" s="82" t="s">
        <v>80</v>
      </c>
      <c r="F112" s="8">
        <v>0</v>
      </c>
    </row>
    <row r="113" spans="1:6" ht="25.5">
      <c r="A113" s="83" t="s">
        <v>419</v>
      </c>
      <c r="B113" s="51" t="s">
        <v>12</v>
      </c>
      <c r="C113" s="51" t="s">
        <v>16</v>
      </c>
      <c r="D113" s="51" t="s">
        <v>420</v>
      </c>
      <c r="E113" s="82"/>
      <c r="F113" s="41">
        <f>SUM(F114)</f>
        <v>200</v>
      </c>
    </row>
    <row r="114" spans="1:6" ht="54" customHeight="1" thickBot="1">
      <c r="A114" s="46" t="s">
        <v>77</v>
      </c>
      <c r="B114" s="47" t="s">
        <v>12</v>
      </c>
      <c r="C114" s="47" t="s">
        <v>16</v>
      </c>
      <c r="D114" s="82" t="s">
        <v>420</v>
      </c>
      <c r="E114" s="45" t="s">
        <v>79</v>
      </c>
      <c r="F114" s="8">
        <v>200</v>
      </c>
    </row>
    <row r="115" spans="1:6" ht="14.25" thickTop="1" thickBot="1">
      <c r="A115" s="31" t="s">
        <v>58</v>
      </c>
      <c r="B115" s="32" t="s">
        <v>26</v>
      </c>
      <c r="C115" s="32"/>
      <c r="D115" s="32"/>
      <c r="E115" s="32"/>
      <c r="F115" s="58">
        <f t="shared" ref="F115:F120" si="2">SUM(F116)</f>
        <v>583.6</v>
      </c>
    </row>
    <row r="116" spans="1:6" ht="14.25" thickTop="1">
      <c r="A116" s="140" t="s">
        <v>73</v>
      </c>
      <c r="B116" s="141" t="s">
        <v>26</v>
      </c>
      <c r="C116" s="141" t="s">
        <v>14</v>
      </c>
      <c r="D116" s="141"/>
      <c r="E116" s="141"/>
      <c r="F116" s="60">
        <f t="shared" si="2"/>
        <v>583.6</v>
      </c>
    </row>
    <row r="117" spans="1:6" ht="63.75">
      <c r="A117" s="42" t="s">
        <v>334</v>
      </c>
      <c r="B117" s="43" t="s">
        <v>26</v>
      </c>
      <c r="C117" s="43" t="s">
        <v>14</v>
      </c>
      <c r="D117" s="44" t="s">
        <v>105</v>
      </c>
      <c r="E117" s="43"/>
      <c r="F117" s="41">
        <f t="shared" si="2"/>
        <v>583.6</v>
      </c>
    </row>
    <row r="118" spans="1:6" ht="25.5">
      <c r="A118" s="42" t="s">
        <v>96</v>
      </c>
      <c r="B118" s="43" t="s">
        <v>26</v>
      </c>
      <c r="C118" s="43" t="s">
        <v>14</v>
      </c>
      <c r="D118" s="44" t="s">
        <v>106</v>
      </c>
      <c r="E118" s="107"/>
      <c r="F118" s="16">
        <f t="shared" si="2"/>
        <v>583.6</v>
      </c>
    </row>
    <row r="119" spans="1:6" ht="25.5">
      <c r="A119" s="49" t="s">
        <v>98</v>
      </c>
      <c r="B119" s="43" t="s">
        <v>26</v>
      </c>
      <c r="C119" s="43" t="s">
        <v>14</v>
      </c>
      <c r="D119" s="44" t="s">
        <v>108</v>
      </c>
      <c r="E119" s="107"/>
      <c r="F119" s="16">
        <f t="shared" si="2"/>
        <v>583.6</v>
      </c>
    </row>
    <row r="120" spans="1:6" ht="38.25">
      <c r="A120" s="108" t="s">
        <v>99</v>
      </c>
      <c r="B120" s="43" t="s">
        <v>26</v>
      </c>
      <c r="C120" s="43" t="s">
        <v>14</v>
      </c>
      <c r="D120" s="77" t="s">
        <v>142</v>
      </c>
      <c r="E120" s="107"/>
      <c r="F120" s="16">
        <f t="shared" si="2"/>
        <v>583.6</v>
      </c>
    </row>
    <row r="121" spans="1:6" ht="13.5" thickBot="1">
      <c r="A121" s="46" t="s">
        <v>27</v>
      </c>
      <c r="B121" s="71" t="s">
        <v>26</v>
      </c>
      <c r="C121" s="71" t="s">
        <v>14</v>
      </c>
      <c r="D121" s="142" t="s">
        <v>142</v>
      </c>
      <c r="E121" s="55" t="s">
        <v>85</v>
      </c>
      <c r="F121" s="12">
        <v>583.6</v>
      </c>
    </row>
    <row r="122" spans="1:6" ht="14.25" thickTop="1" thickBot="1">
      <c r="A122" s="143" t="s">
        <v>76</v>
      </c>
      <c r="B122" s="144" t="s">
        <v>14</v>
      </c>
      <c r="C122" s="145"/>
      <c r="D122" s="145"/>
      <c r="E122" s="145"/>
      <c r="F122" s="146">
        <f>SUM(F123,F129)</f>
        <v>921.80000000000007</v>
      </c>
    </row>
    <row r="123" spans="1:6" ht="25.5" customHeight="1" thickTop="1">
      <c r="A123" s="62" t="s">
        <v>281</v>
      </c>
      <c r="B123" s="40" t="s">
        <v>14</v>
      </c>
      <c r="C123" s="40" t="s">
        <v>30</v>
      </c>
      <c r="D123" s="47"/>
      <c r="E123" s="45"/>
      <c r="F123" s="41">
        <f>SUM(F124)</f>
        <v>915.7</v>
      </c>
    </row>
    <row r="124" spans="1:6" ht="63.75">
      <c r="A124" s="42" t="s">
        <v>334</v>
      </c>
      <c r="B124" s="43" t="s">
        <v>14</v>
      </c>
      <c r="C124" s="43" t="s">
        <v>30</v>
      </c>
      <c r="D124" s="44" t="s">
        <v>105</v>
      </c>
      <c r="E124" s="45"/>
      <c r="F124" s="41">
        <f>SUM(F125)</f>
        <v>915.7</v>
      </c>
    </row>
    <row r="125" spans="1:6" ht="25.5">
      <c r="A125" s="52" t="s">
        <v>126</v>
      </c>
      <c r="B125" s="43" t="s">
        <v>14</v>
      </c>
      <c r="C125" s="43" t="s">
        <v>30</v>
      </c>
      <c r="D125" s="43" t="s">
        <v>130</v>
      </c>
      <c r="E125" s="45"/>
      <c r="F125" s="17">
        <f>SUM(F126)</f>
        <v>915.7</v>
      </c>
    </row>
    <row r="126" spans="1:6" ht="25.5">
      <c r="A126" s="52" t="s">
        <v>127</v>
      </c>
      <c r="B126" s="43" t="s">
        <v>14</v>
      </c>
      <c r="C126" s="43" t="s">
        <v>30</v>
      </c>
      <c r="D126" s="43" t="s">
        <v>129</v>
      </c>
      <c r="E126" s="45"/>
      <c r="F126" s="17">
        <f>SUM(F127)</f>
        <v>915.7</v>
      </c>
    </row>
    <row r="127" spans="1:6">
      <c r="A127" s="52" t="s">
        <v>128</v>
      </c>
      <c r="B127" s="43" t="s">
        <v>14</v>
      </c>
      <c r="C127" s="43" t="s">
        <v>30</v>
      </c>
      <c r="D127" s="43" t="s">
        <v>131</v>
      </c>
      <c r="E127" s="45"/>
      <c r="F127" s="17">
        <f>SUM(F128:F128)</f>
        <v>915.7</v>
      </c>
    </row>
    <row r="128" spans="1:6" ht="51">
      <c r="A128" s="46" t="s">
        <v>77</v>
      </c>
      <c r="B128" s="45" t="s">
        <v>14</v>
      </c>
      <c r="C128" s="45" t="s">
        <v>30</v>
      </c>
      <c r="D128" s="43" t="s">
        <v>131</v>
      </c>
      <c r="E128" s="45" t="s">
        <v>79</v>
      </c>
      <c r="F128" s="10">
        <v>915.7</v>
      </c>
    </row>
    <row r="129" spans="1:6" ht="25.5" customHeight="1">
      <c r="A129" s="86" t="s">
        <v>103</v>
      </c>
      <c r="B129" s="43" t="s">
        <v>12</v>
      </c>
      <c r="C129" s="43" t="s">
        <v>16</v>
      </c>
      <c r="D129" s="51" t="s">
        <v>104</v>
      </c>
      <c r="E129" s="82"/>
      <c r="F129" s="41">
        <f>SUM(F130:F131)</f>
        <v>6.1</v>
      </c>
    </row>
    <row r="130" spans="1:6" ht="51">
      <c r="A130" s="46" t="s">
        <v>77</v>
      </c>
      <c r="B130" s="45" t="s">
        <v>12</v>
      </c>
      <c r="C130" s="45" t="s">
        <v>16</v>
      </c>
      <c r="D130" s="82" t="s">
        <v>104</v>
      </c>
      <c r="E130" s="82" t="s">
        <v>79</v>
      </c>
      <c r="F130" s="8">
        <v>5.0999999999999996</v>
      </c>
    </row>
    <row r="131" spans="1:6" ht="25.5">
      <c r="A131" s="46" t="s">
        <v>125</v>
      </c>
      <c r="B131" s="51" t="s">
        <v>12</v>
      </c>
      <c r="C131" s="51" t="s">
        <v>16</v>
      </c>
      <c r="D131" s="82" t="s">
        <v>104</v>
      </c>
      <c r="E131" s="82" t="s">
        <v>80</v>
      </c>
      <c r="F131" s="8">
        <v>1</v>
      </c>
    </row>
    <row r="132" spans="1:6" ht="25.5">
      <c r="A132" s="52" t="s">
        <v>311</v>
      </c>
      <c r="B132" s="43" t="s">
        <v>14</v>
      </c>
      <c r="C132" s="43" t="s">
        <v>32</v>
      </c>
      <c r="D132" s="44" t="s">
        <v>314</v>
      </c>
      <c r="E132" s="43"/>
      <c r="F132" s="54">
        <f t="shared" ref="F132:F133" si="3">SUM(F133)</f>
        <v>0</v>
      </c>
    </row>
    <row r="133" spans="1:6" ht="38.25">
      <c r="A133" s="52" t="s">
        <v>312</v>
      </c>
      <c r="B133" s="43" t="s">
        <v>14</v>
      </c>
      <c r="C133" s="43" t="s">
        <v>32</v>
      </c>
      <c r="D133" s="44" t="s">
        <v>315</v>
      </c>
      <c r="E133" s="43"/>
      <c r="F133" s="54">
        <f t="shared" si="3"/>
        <v>0</v>
      </c>
    </row>
    <row r="134" spans="1:6" ht="13.5" thickBot="1">
      <c r="A134" s="46" t="s">
        <v>27</v>
      </c>
      <c r="B134" s="45" t="s">
        <v>14</v>
      </c>
      <c r="C134" s="45" t="s">
        <v>32</v>
      </c>
      <c r="D134" s="47" t="s">
        <v>315</v>
      </c>
      <c r="E134" s="45" t="s">
        <v>85</v>
      </c>
      <c r="F134" s="9">
        <v>0</v>
      </c>
    </row>
    <row r="135" spans="1:6" ht="14.25" thickTop="1" thickBot="1">
      <c r="A135" s="31" t="s">
        <v>17</v>
      </c>
      <c r="B135" s="32" t="s">
        <v>18</v>
      </c>
      <c r="C135" s="32"/>
      <c r="D135" s="32"/>
      <c r="E135" s="32"/>
      <c r="F135" s="58">
        <f>SUM(F136,F154,F162,F177,F148)</f>
        <v>13268</v>
      </c>
    </row>
    <row r="136" spans="1:6" ht="14.25" thickTop="1">
      <c r="A136" s="147" t="s">
        <v>19</v>
      </c>
      <c r="B136" s="148" t="s">
        <v>18</v>
      </c>
      <c r="C136" s="148" t="s">
        <v>12</v>
      </c>
      <c r="D136" s="149"/>
      <c r="E136" s="149"/>
      <c r="F136" s="115">
        <f>SUM(F137,F142)</f>
        <v>77</v>
      </c>
    </row>
    <row r="137" spans="1:6" ht="38.25">
      <c r="A137" s="79" t="s">
        <v>296</v>
      </c>
      <c r="B137" s="68" t="s">
        <v>18</v>
      </c>
      <c r="C137" s="68" t="s">
        <v>12</v>
      </c>
      <c r="D137" s="68" t="s">
        <v>144</v>
      </c>
      <c r="E137" s="68"/>
      <c r="F137" s="41">
        <f>SUM(F138)</f>
        <v>30</v>
      </c>
    </row>
    <row r="138" spans="1:6" ht="15" customHeight="1">
      <c r="A138" s="52" t="s">
        <v>316</v>
      </c>
      <c r="B138" s="68" t="s">
        <v>18</v>
      </c>
      <c r="C138" s="68" t="s">
        <v>12</v>
      </c>
      <c r="D138" s="68" t="s">
        <v>145</v>
      </c>
      <c r="E138" s="73"/>
      <c r="F138" s="41">
        <f>SUM(F139)</f>
        <v>30</v>
      </c>
    </row>
    <row r="139" spans="1:6">
      <c r="A139" s="46" t="s">
        <v>143</v>
      </c>
      <c r="B139" s="68" t="s">
        <v>18</v>
      </c>
      <c r="C139" s="68" t="s">
        <v>12</v>
      </c>
      <c r="D139" s="68" t="s">
        <v>146</v>
      </c>
      <c r="E139" s="73"/>
      <c r="F139" s="41">
        <f>SUM(F140)</f>
        <v>30</v>
      </c>
    </row>
    <row r="140" spans="1:6">
      <c r="A140" s="52" t="s">
        <v>317</v>
      </c>
      <c r="B140" s="68" t="s">
        <v>18</v>
      </c>
      <c r="C140" s="68" t="s">
        <v>12</v>
      </c>
      <c r="D140" s="68" t="s">
        <v>318</v>
      </c>
      <c r="E140" s="73"/>
      <c r="F140" s="41">
        <f>SUM(F141)</f>
        <v>30</v>
      </c>
    </row>
    <row r="141" spans="1:6" ht="25.5">
      <c r="A141" s="46" t="s">
        <v>87</v>
      </c>
      <c r="B141" s="73" t="s">
        <v>18</v>
      </c>
      <c r="C141" s="73" t="s">
        <v>12</v>
      </c>
      <c r="D141" s="73" t="s">
        <v>318</v>
      </c>
      <c r="E141" s="73" t="s">
        <v>84</v>
      </c>
      <c r="F141" s="8">
        <v>30</v>
      </c>
    </row>
    <row r="142" spans="1:6" ht="38.25">
      <c r="A142" s="49" t="s">
        <v>341</v>
      </c>
      <c r="B142" s="68" t="s">
        <v>18</v>
      </c>
      <c r="C142" s="68" t="s">
        <v>12</v>
      </c>
      <c r="D142" s="68" t="s">
        <v>201</v>
      </c>
      <c r="E142" s="61"/>
      <c r="F142" s="41">
        <f>SUM(F143)</f>
        <v>47</v>
      </c>
    </row>
    <row r="143" spans="1:6" ht="38.25">
      <c r="A143" s="49" t="s">
        <v>198</v>
      </c>
      <c r="B143" s="68" t="s">
        <v>18</v>
      </c>
      <c r="C143" s="68" t="s">
        <v>12</v>
      </c>
      <c r="D143" s="68" t="s">
        <v>202</v>
      </c>
      <c r="E143" s="61"/>
      <c r="F143" s="41">
        <f>SUM(F144)</f>
        <v>47</v>
      </c>
    </row>
    <row r="144" spans="1:6" ht="25.5">
      <c r="A144" s="49" t="s">
        <v>199</v>
      </c>
      <c r="B144" s="68" t="s">
        <v>18</v>
      </c>
      <c r="C144" s="68" t="s">
        <v>12</v>
      </c>
      <c r="D144" s="68" t="s">
        <v>203</v>
      </c>
      <c r="E144" s="61"/>
      <c r="F144" s="41">
        <f>SUM(F145)</f>
        <v>47</v>
      </c>
    </row>
    <row r="145" spans="1:6" ht="51">
      <c r="A145" s="52" t="s">
        <v>293</v>
      </c>
      <c r="B145" s="68" t="s">
        <v>18</v>
      </c>
      <c r="C145" s="68" t="s">
        <v>12</v>
      </c>
      <c r="D145" s="68" t="s">
        <v>294</v>
      </c>
      <c r="E145" s="73"/>
      <c r="F145" s="41">
        <f>SUM(F146:F147)</f>
        <v>47</v>
      </c>
    </row>
    <row r="146" spans="1:6">
      <c r="A146" s="46" t="s">
        <v>27</v>
      </c>
      <c r="B146" s="73" t="s">
        <v>18</v>
      </c>
      <c r="C146" s="73" t="s">
        <v>12</v>
      </c>
      <c r="D146" s="73" t="s">
        <v>294</v>
      </c>
      <c r="E146" s="73" t="s">
        <v>85</v>
      </c>
      <c r="F146" s="8">
        <v>19</v>
      </c>
    </row>
    <row r="147" spans="1:6" ht="25.5">
      <c r="A147" s="46" t="s">
        <v>87</v>
      </c>
      <c r="B147" s="73" t="s">
        <v>18</v>
      </c>
      <c r="C147" s="73" t="s">
        <v>12</v>
      </c>
      <c r="D147" s="73" t="s">
        <v>294</v>
      </c>
      <c r="E147" s="73" t="s">
        <v>84</v>
      </c>
      <c r="F147" s="8">
        <v>28</v>
      </c>
    </row>
    <row r="148" spans="1:6" ht="13.5">
      <c r="A148" s="93" t="s">
        <v>376</v>
      </c>
      <c r="B148" s="40" t="s">
        <v>18</v>
      </c>
      <c r="C148" s="40" t="s">
        <v>43</v>
      </c>
      <c r="D148" s="51"/>
      <c r="E148" s="51"/>
      <c r="F148" s="41">
        <f>SUM(F149)</f>
        <v>76.5</v>
      </c>
    </row>
    <row r="149" spans="1:6" ht="51">
      <c r="A149" s="52" t="s">
        <v>337</v>
      </c>
      <c r="B149" s="44" t="s">
        <v>18</v>
      </c>
      <c r="C149" s="44" t="s">
        <v>43</v>
      </c>
      <c r="D149" s="44" t="s">
        <v>300</v>
      </c>
      <c r="E149" s="47"/>
      <c r="F149" s="41">
        <f>SUM(F150)</f>
        <v>76.5</v>
      </c>
    </row>
    <row r="150" spans="1:6" ht="25.5">
      <c r="A150" s="89" t="s">
        <v>377</v>
      </c>
      <c r="B150" s="47" t="s">
        <v>18</v>
      </c>
      <c r="C150" s="47" t="s">
        <v>43</v>
      </c>
      <c r="D150" s="44" t="s">
        <v>374</v>
      </c>
      <c r="E150" s="47"/>
      <c r="F150" s="41">
        <f>SUM(F151)</f>
        <v>76.5</v>
      </c>
    </row>
    <row r="151" spans="1:6">
      <c r="A151" s="89" t="s">
        <v>383</v>
      </c>
      <c r="B151" s="43" t="s">
        <v>18</v>
      </c>
      <c r="C151" s="43" t="s">
        <v>43</v>
      </c>
      <c r="D151" s="44" t="s">
        <v>375</v>
      </c>
      <c r="E151" s="47"/>
      <c r="F151" s="41">
        <f>SUM(F152)</f>
        <v>76.5</v>
      </c>
    </row>
    <row r="152" spans="1:6" ht="25.5">
      <c r="A152" s="52" t="s">
        <v>382</v>
      </c>
      <c r="B152" s="47" t="s">
        <v>18</v>
      </c>
      <c r="C152" s="47" t="s">
        <v>43</v>
      </c>
      <c r="D152" s="44" t="s">
        <v>390</v>
      </c>
      <c r="E152" s="47"/>
      <c r="F152" s="41">
        <f>SUM(F153)</f>
        <v>76.5</v>
      </c>
    </row>
    <row r="153" spans="1:6">
      <c r="A153" s="46" t="s">
        <v>27</v>
      </c>
      <c r="B153" s="45" t="s">
        <v>18</v>
      </c>
      <c r="C153" s="45" t="s">
        <v>43</v>
      </c>
      <c r="D153" s="47" t="s">
        <v>390</v>
      </c>
      <c r="E153" s="47" t="s">
        <v>85</v>
      </c>
      <c r="F153" s="8">
        <v>76.5</v>
      </c>
    </row>
    <row r="154" spans="1:6" ht="13.5">
      <c r="A154" s="48" t="s">
        <v>20</v>
      </c>
      <c r="B154" s="61" t="s">
        <v>18</v>
      </c>
      <c r="C154" s="61" t="s">
        <v>21</v>
      </c>
      <c r="D154" s="61"/>
      <c r="E154" s="61"/>
      <c r="F154" s="41">
        <f>SUM(F155)</f>
        <v>502</v>
      </c>
    </row>
    <row r="155" spans="1:6" ht="51">
      <c r="A155" s="89" t="s">
        <v>336</v>
      </c>
      <c r="B155" s="43" t="s">
        <v>18</v>
      </c>
      <c r="C155" s="43" t="s">
        <v>21</v>
      </c>
      <c r="D155" s="44" t="s">
        <v>151</v>
      </c>
      <c r="E155" s="44"/>
      <c r="F155" s="41">
        <f>SUM(F156)</f>
        <v>502</v>
      </c>
    </row>
    <row r="156" spans="1:6" ht="38.25">
      <c r="A156" s="52" t="s">
        <v>147</v>
      </c>
      <c r="B156" s="47" t="s">
        <v>18</v>
      </c>
      <c r="C156" s="47" t="s">
        <v>21</v>
      </c>
      <c r="D156" s="44" t="s">
        <v>158</v>
      </c>
      <c r="E156" s="47"/>
      <c r="F156" s="41">
        <f>SUM(F157)</f>
        <v>502</v>
      </c>
    </row>
    <row r="157" spans="1:6" ht="25.5" customHeight="1">
      <c r="A157" s="49" t="s">
        <v>148</v>
      </c>
      <c r="B157" s="43" t="s">
        <v>18</v>
      </c>
      <c r="C157" s="43" t="s">
        <v>21</v>
      </c>
      <c r="D157" s="44" t="s">
        <v>154</v>
      </c>
      <c r="E157" s="44"/>
      <c r="F157" s="41">
        <f>SUM(F158,F160)</f>
        <v>502</v>
      </c>
    </row>
    <row r="158" spans="1:6" ht="38.25">
      <c r="A158" s="52" t="s">
        <v>149</v>
      </c>
      <c r="B158" s="68" t="s">
        <v>18</v>
      </c>
      <c r="C158" s="68" t="s">
        <v>21</v>
      </c>
      <c r="D158" s="68" t="s">
        <v>155</v>
      </c>
      <c r="E158" s="47"/>
      <c r="F158" s="41">
        <f>SUM(F159)</f>
        <v>427</v>
      </c>
    </row>
    <row r="159" spans="1:6" ht="25.5">
      <c r="A159" s="46" t="s">
        <v>125</v>
      </c>
      <c r="B159" s="43" t="s">
        <v>18</v>
      </c>
      <c r="C159" s="43" t="s">
        <v>21</v>
      </c>
      <c r="D159" s="73" t="s">
        <v>155</v>
      </c>
      <c r="E159" s="47" t="s">
        <v>80</v>
      </c>
      <c r="F159" s="8">
        <v>427</v>
      </c>
    </row>
    <row r="160" spans="1:6" ht="51">
      <c r="A160" s="52" t="s">
        <v>150</v>
      </c>
      <c r="B160" s="43" t="s">
        <v>18</v>
      </c>
      <c r="C160" s="43" t="s">
        <v>21</v>
      </c>
      <c r="D160" s="68" t="s">
        <v>328</v>
      </c>
      <c r="E160" s="44"/>
      <c r="F160" s="41">
        <f>SUM(F161)</f>
        <v>75</v>
      </c>
    </row>
    <row r="161" spans="1:6" ht="25.5">
      <c r="A161" s="46" t="s">
        <v>125</v>
      </c>
      <c r="B161" s="43" t="s">
        <v>18</v>
      </c>
      <c r="C161" s="43" t="s">
        <v>21</v>
      </c>
      <c r="D161" s="73" t="s">
        <v>328</v>
      </c>
      <c r="E161" s="47" t="s">
        <v>80</v>
      </c>
      <c r="F161" s="8">
        <v>75</v>
      </c>
    </row>
    <row r="162" spans="1:6" ht="13.5">
      <c r="A162" s="150" t="s">
        <v>41</v>
      </c>
      <c r="B162" s="40" t="s">
        <v>18</v>
      </c>
      <c r="C162" s="40" t="s">
        <v>30</v>
      </c>
      <c r="D162" s="61"/>
      <c r="E162" s="61"/>
      <c r="F162" s="41">
        <f>SUM(F163)</f>
        <v>12583.5</v>
      </c>
    </row>
    <row r="163" spans="1:6" ht="51">
      <c r="A163" s="89" t="s">
        <v>336</v>
      </c>
      <c r="B163" s="43" t="s">
        <v>18</v>
      </c>
      <c r="C163" s="43" t="s">
        <v>30</v>
      </c>
      <c r="D163" s="44" t="s">
        <v>151</v>
      </c>
      <c r="E163" s="61"/>
      <c r="F163" s="41">
        <f>SUM(F164)</f>
        <v>12583.5</v>
      </c>
    </row>
    <row r="164" spans="1:6" ht="51">
      <c r="A164" s="52" t="s">
        <v>156</v>
      </c>
      <c r="B164" s="43" t="s">
        <v>18</v>
      </c>
      <c r="C164" s="43" t="s">
        <v>30</v>
      </c>
      <c r="D164" s="44" t="s">
        <v>152</v>
      </c>
      <c r="E164" s="47"/>
      <c r="F164" s="41">
        <f>SUM(F165,F174)</f>
        <v>12583.5</v>
      </c>
    </row>
    <row r="165" spans="1:6" ht="38.25">
      <c r="A165" s="52" t="s">
        <v>157</v>
      </c>
      <c r="B165" s="43" t="s">
        <v>18</v>
      </c>
      <c r="C165" s="43" t="s">
        <v>30</v>
      </c>
      <c r="D165" s="44" t="s">
        <v>153</v>
      </c>
      <c r="E165" s="47"/>
      <c r="F165" s="41">
        <f>SUM(F166,F168,F170,F172)</f>
        <v>12533.5</v>
      </c>
    </row>
    <row r="166" spans="1:6" ht="38.25">
      <c r="A166" s="52" t="s">
        <v>159</v>
      </c>
      <c r="B166" s="43" t="s">
        <v>18</v>
      </c>
      <c r="C166" s="43" t="s">
        <v>30</v>
      </c>
      <c r="D166" s="44" t="s">
        <v>160</v>
      </c>
      <c r="E166" s="47"/>
      <c r="F166" s="41">
        <f>SUM(F167)</f>
        <v>2157.1999999999998</v>
      </c>
    </row>
    <row r="167" spans="1:6" ht="25.5">
      <c r="A167" s="46" t="s">
        <v>125</v>
      </c>
      <c r="B167" s="45" t="s">
        <v>18</v>
      </c>
      <c r="C167" s="45" t="s">
        <v>30</v>
      </c>
      <c r="D167" s="47" t="s">
        <v>160</v>
      </c>
      <c r="E167" s="47" t="s">
        <v>80</v>
      </c>
      <c r="F167" s="8">
        <v>2157.1999999999998</v>
      </c>
    </row>
    <row r="168" spans="1:6">
      <c r="A168" s="91" t="s">
        <v>406</v>
      </c>
      <c r="B168" s="43" t="s">
        <v>18</v>
      </c>
      <c r="C168" s="43" t="s">
        <v>30</v>
      </c>
      <c r="D168" s="44" t="s">
        <v>405</v>
      </c>
      <c r="E168" s="47"/>
      <c r="F168" s="41">
        <f>SUM(F169)</f>
        <v>0</v>
      </c>
    </row>
    <row r="169" spans="1:6" ht="25.5">
      <c r="A169" s="46" t="s">
        <v>125</v>
      </c>
      <c r="B169" s="45" t="s">
        <v>18</v>
      </c>
      <c r="C169" s="45" t="s">
        <v>30</v>
      </c>
      <c r="D169" s="47" t="s">
        <v>405</v>
      </c>
      <c r="E169" s="47" t="s">
        <v>80</v>
      </c>
      <c r="F169" s="8">
        <v>0</v>
      </c>
    </row>
    <row r="170" spans="1:6" ht="38.25">
      <c r="A170" s="52" t="s">
        <v>161</v>
      </c>
      <c r="B170" s="43" t="s">
        <v>18</v>
      </c>
      <c r="C170" s="43" t="s">
        <v>30</v>
      </c>
      <c r="D170" s="44" t="s">
        <v>162</v>
      </c>
      <c r="E170" s="47"/>
      <c r="F170" s="41">
        <f>SUM(F171)</f>
        <v>10272.6</v>
      </c>
    </row>
    <row r="171" spans="1:6" ht="25.5">
      <c r="A171" s="46" t="s">
        <v>125</v>
      </c>
      <c r="B171" s="45" t="s">
        <v>18</v>
      </c>
      <c r="C171" s="45" t="s">
        <v>30</v>
      </c>
      <c r="D171" s="47" t="s">
        <v>162</v>
      </c>
      <c r="E171" s="47" t="s">
        <v>80</v>
      </c>
      <c r="F171" s="8">
        <v>10272.6</v>
      </c>
    </row>
    <row r="172" spans="1:6" ht="51">
      <c r="A172" s="52" t="s">
        <v>298</v>
      </c>
      <c r="B172" s="43" t="s">
        <v>18</v>
      </c>
      <c r="C172" s="43" t="s">
        <v>30</v>
      </c>
      <c r="D172" s="44" t="s">
        <v>329</v>
      </c>
      <c r="E172" s="47"/>
      <c r="F172" s="41">
        <f>SUM(F173)</f>
        <v>103.7</v>
      </c>
    </row>
    <row r="173" spans="1:6" ht="25.5">
      <c r="A173" s="46" t="s">
        <v>125</v>
      </c>
      <c r="B173" s="45" t="s">
        <v>18</v>
      </c>
      <c r="C173" s="45" t="s">
        <v>30</v>
      </c>
      <c r="D173" s="47" t="s">
        <v>329</v>
      </c>
      <c r="E173" s="47" t="s">
        <v>80</v>
      </c>
      <c r="F173" s="8">
        <v>103.7</v>
      </c>
    </row>
    <row r="174" spans="1:6" ht="25.5">
      <c r="A174" s="52" t="s">
        <v>363</v>
      </c>
      <c r="B174" s="43" t="s">
        <v>18</v>
      </c>
      <c r="C174" s="43" t="s">
        <v>30</v>
      </c>
      <c r="D174" s="44" t="s">
        <v>352</v>
      </c>
      <c r="E174" s="47"/>
      <c r="F174" s="41">
        <f>SUM(F175)</f>
        <v>50</v>
      </c>
    </row>
    <row r="175" spans="1:6" ht="25.5">
      <c r="A175" s="52" t="s">
        <v>362</v>
      </c>
      <c r="B175" s="43" t="s">
        <v>18</v>
      </c>
      <c r="C175" s="43" t="s">
        <v>30</v>
      </c>
      <c r="D175" s="44" t="s">
        <v>353</v>
      </c>
      <c r="E175" s="47"/>
      <c r="F175" s="41">
        <f>SUM(F176)</f>
        <v>50</v>
      </c>
    </row>
    <row r="176" spans="1:6" ht="25.5">
      <c r="A176" s="46" t="s">
        <v>125</v>
      </c>
      <c r="B176" s="45" t="s">
        <v>18</v>
      </c>
      <c r="C176" s="45" t="s">
        <v>30</v>
      </c>
      <c r="D176" s="47" t="s">
        <v>353</v>
      </c>
      <c r="E176" s="47" t="s">
        <v>80</v>
      </c>
      <c r="F176" s="8">
        <v>50</v>
      </c>
    </row>
    <row r="177" spans="1:6" ht="13.5">
      <c r="A177" s="48" t="s">
        <v>64</v>
      </c>
      <c r="B177" s="61" t="s">
        <v>18</v>
      </c>
      <c r="C177" s="61" t="s">
        <v>51</v>
      </c>
      <c r="D177" s="61"/>
      <c r="E177" s="61"/>
      <c r="F177" s="41">
        <f>SUM(F178)</f>
        <v>29</v>
      </c>
    </row>
    <row r="178" spans="1:6" ht="63.75">
      <c r="A178" s="42" t="s">
        <v>334</v>
      </c>
      <c r="B178" s="68" t="s">
        <v>18</v>
      </c>
      <c r="C178" s="68" t="s">
        <v>51</v>
      </c>
      <c r="D178" s="68" t="s">
        <v>105</v>
      </c>
      <c r="E178" s="44"/>
      <c r="F178" s="41">
        <f>SUM(F179)</f>
        <v>29</v>
      </c>
    </row>
    <row r="179" spans="1:6" ht="38.25">
      <c r="A179" s="52" t="s">
        <v>132</v>
      </c>
      <c r="B179" s="45" t="s">
        <v>18</v>
      </c>
      <c r="C179" s="45" t="s">
        <v>51</v>
      </c>
      <c r="D179" s="43" t="s">
        <v>137</v>
      </c>
      <c r="E179" s="45"/>
      <c r="F179" s="17">
        <f>SUM(F180)</f>
        <v>29</v>
      </c>
    </row>
    <row r="180" spans="1:6" ht="28.5" customHeight="1">
      <c r="A180" s="49" t="s">
        <v>133</v>
      </c>
      <c r="B180" s="45" t="s">
        <v>18</v>
      </c>
      <c r="C180" s="45" t="s">
        <v>51</v>
      </c>
      <c r="D180" s="43" t="s">
        <v>138</v>
      </c>
      <c r="E180" s="44"/>
      <c r="F180" s="41">
        <f>SUM(F181)</f>
        <v>29</v>
      </c>
    </row>
    <row r="181" spans="1:6" ht="25.5">
      <c r="A181" s="52" t="s">
        <v>134</v>
      </c>
      <c r="B181" s="45" t="s">
        <v>18</v>
      </c>
      <c r="C181" s="45" t="s">
        <v>51</v>
      </c>
      <c r="D181" s="43" t="s">
        <v>139</v>
      </c>
      <c r="E181" s="45"/>
      <c r="F181" s="41">
        <f>SUM(F182:F182)</f>
        <v>29</v>
      </c>
    </row>
    <row r="182" spans="1:6" ht="26.25" thickBot="1">
      <c r="A182" s="46" t="s">
        <v>125</v>
      </c>
      <c r="B182" s="45" t="s">
        <v>18</v>
      </c>
      <c r="C182" s="45" t="s">
        <v>51</v>
      </c>
      <c r="D182" s="45" t="s">
        <v>139</v>
      </c>
      <c r="E182" s="45" t="s">
        <v>80</v>
      </c>
      <c r="F182" s="8">
        <v>29</v>
      </c>
    </row>
    <row r="183" spans="1:6" s="6" customFormat="1" ht="14.25" thickTop="1" thickBot="1">
      <c r="A183" s="31" t="s">
        <v>42</v>
      </c>
      <c r="B183" s="32" t="s">
        <v>43</v>
      </c>
      <c r="C183" s="32"/>
      <c r="D183" s="32"/>
      <c r="E183" s="32"/>
      <c r="F183" s="58">
        <f>SUM(F184,F190,F204)</f>
        <v>7003.9</v>
      </c>
    </row>
    <row r="184" spans="1:6" ht="14.25" thickTop="1">
      <c r="A184" s="138" t="s">
        <v>44</v>
      </c>
      <c r="B184" s="92" t="s">
        <v>43</v>
      </c>
      <c r="C184" s="92" t="s">
        <v>12</v>
      </c>
      <c r="D184" s="92"/>
      <c r="E184" s="92"/>
      <c r="F184" s="139">
        <f>SUM(F185)</f>
        <v>150</v>
      </c>
    </row>
    <row r="185" spans="1:6" ht="51">
      <c r="A185" s="89" t="s">
        <v>338</v>
      </c>
      <c r="B185" s="43" t="s">
        <v>43</v>
      </c>
      <c r="C185" s="43" t="s">
        <v>12</v>
      </c>
      <c r="D185" s="44" t="s">
        <v>165</v>
      </c>
      <c r="E185" s="44"/>
      <c r="F185" s="41">
        <f>SUM(F186)</f>
        <v>150</v>
      </c>
    </row>
    <row r="186" spans="1:6" ht="30" customHeight="1">
      <c r="A186" s="89" t="s">
        <v>163</v>
      </c>
      <c r="B186" s="43" t="s">
        <v>43</v>
      </c>
      <c r="C186" s="43" t="s">
        <v>12</v>
      </c>
      <c r="D186" s="44" t="s">
        <v>166</v>
      </c>
      <c r="E186" s="44"/>
      <c r="F186" s="41">
        <f>SUM(F187)</f>
        <v>150</v>
      </c>
    </row>
    <row r="187" spans="1:6" ht="25.5">
      <c r="A187" s="89" t="s">
        <v>164</v>
      </c>
      <c r="B187" s="43" t="s">
        <v>43</v>
      </c>
      <c r="C187" s="43" t="s">
        <v>12</v>
      </c>
      <c r="D187" s="44" t="s">
        <v>168</v>
      </c>
      <c r="E187" s="44"/>
      <c r="F187" s="41">
        <f>SUM(F188)</f>
        <v>150</v>
      </c>
    </row>
    <row r="188" spans="1:6" ht="27.75" customHeight="1">
      <c r="A188" s="89" t="s">
        <v>280</v>
      </c>
      <c r="B188" s="43" t="s">
        <v>43</v>
      </c>
      <c r="C188" s="43" t="s">
        <v>12</v>
      </c>
      <c r="D188" s="44" t="s">
        <v>169</v>
      </c>
      <c r="E188" s="44"/>
      <c r="F188" s="41">
        <f>SUM(F189)</f>
        <v>150</v>
      </c>
    </row>
    <row r="189" spans="1:6" ht="25.5">
      <c r="A189" s="46" t="s">
        <v>125</v>
      </c>
      <c r="B189" s="47" t="s">
        <v>43</v>
      </c>
      <c r="C189" s="47" t="s">
        <v>12</v>
      </c>
      <c r="D189" s="47" t="s">
        <v>169</v>
      </c>
      <c r="E189" s="47" t="s">
        <v>80</v>
      </c>
      <c r="F189" s="8">
        <v>150</v>
      </c>
    </row>
    <row r="190" spans="1:6" ht="13.5">
      <c r="A190" s="93" t="s">
        <v>53</v>
      </c>
      <c r="B190" s="61" t="s">
        <v>43</v>
      </c>
      <c r="C190" s="61" t="s">
        <v>26</v>
      </c>
      <c r="D190" s="61"/>
      <c r="E190" s="61"/>
      <c r="F190" s="41">
        <f>SUM(F191)</f>
        <v>4162.8</v>
      </c>
    </row>
    <row r="191" spans="1:6" ht="51">
      <c r="A191" s="89" t="s">
        <v>338</v>
      </c>
      <c r="B191" s="44" t="s">
        <v>43</v>
      </c>
      <c r="C191" s="44" t="s">
        <v>26</v>
      </c>
      <c r="D191" s="44" t="s">
        <v>165</v>
      </c>
      <c r="E191" s="47"/>
      <c r="F191" s="41">
        <f>SUM(F192)</f>
        <v>4162.8</v>
      </c>
    </row>
    <row r="192" spans="1:6" ht="27" customHeight="1">
      <c r="A192" s="89" t="s">
        <v>163</v>
      </c>
      <c r="B192" s="47" t="s">
        <v>43</v>
      </c>
      <c r="C192" s="47" t="s">
        <v>26</v>
      </c>
      <c r="D192" s="44" t="s">
        <v>166</v>
      </c>
      <c r="E192" s="47"/>
      <c r="F192" s="41">
        <f>SUM(F193)</f>
        <v>4162.8</v>
      </c>
    </row>
    <row r="193" spans="1:6" ht="25.5">
      <c r="A193" s="89" t="s">
        <v>164</v>
      </c>
      <c r="B193" s="43" t="s">
        <v>43</v>
      </c>
      <c r="C193" s="43" t="s">
        <v>26</v>
      </c>
      <c r="D193" s="44" t="s">
        <v>168</v>
      </c>
      <c r="E193" s="47"/>
      <c r="F193" s="41">
        <f>SUM(F194,F196,F198,F200,F202)</f>
        <v>4162.8</v>
      </c>
    </row>
    <row r="194" spans="1:6" ht="51">
      <c r="A194" s="52" t="s">
        <v>167</v>
      </c>
      <c r="B194" s="47" t="s">
        <v>43</v>
      </c>
      <c r="C194" s="47" t="s">
        <v>26</v>
      </c>
      <c r="D194" s="44" t="s">
        <v>170</v>
      </c>
      <c r="E194" s="47"/>
      <c r="F194" s="41">
        <f>SUM(F195)</f>
        <v>582.1</v>
      </c>
    </row>
    <row r="195" spans="1:6">
      <c r="A195" s="46" t="s">
        <v>27</v>
      </c>
      <c r="B195" s="45" t="s">
        <v>43</v>
      </c>
      <c r="C195" s="45" t="s">
        <v>26</v>
      </c>
      <c r="D195" s="47" t="s">
        <v>170</v>
      </c>
      <c r="E195" s="47" t="s">
        <v>85</v>
      </c>
      <c r="F195" s="8">
        <v>582.1</v>
      </c>
    </row>
    <row r="196" spans="1:6" ht="51">
      <c r="A196" s="52" t="s">
        <v>367</v>
      </c>
      <c r="B196" s="44" t="s">
        <v>43</v>
      </c>
      <c r="C196" s="44" t="s">
        <v>26</v>
      </c>
      <c r="D196" s="94" t="s">
        <v>365</v>
      </c>
      <c r="E196" s="47"/>
      <c r="F196" s="41">
        <f>SUM(F197)</f>
        <v>1683</v>
      </c>
    </row>
    <row r="197" spans="1:6" ht="25.5">
      <c r="A197" s="46" t="s">
        <v>373</v>
      </c>
      <c r="B197" s="47" t="s">
        <v>43</v>
      </c>
      <c r="C197" s="47" t="s">
        <v>26</v>
      </c>
      <c r="D197" s="95" t="s">
        <v>365</v>
      </c>
      <c r="E197" s="47" t="s">
        <v>366</v>
      </c>
      <c r="F197" s="8">
        <v>1683</v>
      </c>
    </row>
    <row r="198" spans="1:6" ht="63.75">
      <c r="A198" s="52" t="s">
        <v>410</v>
      </c>
      <c r="B198" s="44" t="s">
        <v>43</v>
      </c>
      <c r="C198" s="44" t="s">
        <v>26</v>
      </c>
      <c r="D198" s="94" t="s">
        <v>409</v>
      </c>
      <c r="E198" s="47"/>
      <c r="F198" s="41">
        <f>SUM(F199)</f>
        <v>0.3</v>
      </c>
    </row>
    <row r="199" spans="1:6" ht="25.5">
      <c r="A199" s="46" t="s">
        <v>373</v>
      </c>
      <c r="B199" s="47" t="s">
        <v>43</v>
      </c>
      <c r="C199" s="47" t="s">
        <v>26</v>
      </c>
      <c r="D199" s="95" t="s">
        <v>409</v>
      </c>
      <c r="E199" s="47" t="s">
        <v>366</v>
      </c>
      <c r="F199" s="8">
        <v>0.3</v>
      </c>
    </row>
    <row r="200" spans="1:6" ht="25.5">
      <c r="A200" s="52" t="s">
        <v>384</v>
      </c>
      <c r="B200" s="44" t="s">
        <v>43</v>
      </c>
      <c r="C200" s="44" t="s">
        <v>26</v>
      </c>
      <c r="D200" s="44" t="s">
        <v>385</v>
      </c>
      <c r="E200" s="47"/>
      <c r="F200" s="41">
        <f>SUM(F201)</f>
        <v>797.4</v>
      </c>
    </row>
    <row r="201" spans="1:6" ht="12" customHeight="1">
      <c r="A201" s="46" t="s">
        <v>78</v>
      </c>
      <c r="B201" s="44" t="s">
        <v>43</v>
      </c>
      <c r="C201" s="44" t="s">
        <v>26</v>
      </c>
      <c r="D201" s="47" t="s">
        <v>385</v>
      </c>
      <c r="E201" s="47" t="s">
        <v>81</v>
      </c>
      <c r="F201" s="8">
        <v>797.4</v>
      </c>
    </row>
    <row r="202" spans="1:6" ht="25.5">
      <c r="A202" s="52" t="s">
        <v>344</v>
      </c>
      <c r="B202" s="44" t="s">
        <v>43</v>
      </c>
      <c r="C202" s="44" t="s">
        <v>26</v>
      </c>
      <c r="D202" s="94" t="s">
        <v>345</v>
      </c>
      <c r="E202" s="47"/>
      <c r="F202" s="41">
        <f>SUM(F203)</f>
        <v>1100</v>
      </c>
    </row>
    <row r="203" spans="1:6" ht="15" customHeight="1">
      <c r="A203" s="46" t="s">
        <v>78</v>
      </c>
      <c r="B203" s="47" t="s">
        <v>43</v>
      </c>
      <c r="C203" s="47" t="s">
        <v>26</v>
      </c>
      <c r="D203" s="95" t="s">
        <v>345</v>
      </c>
      <c r="E203" s="47" t="s">
        <v>81</v>
      </c>
      <c r="F203" s="8">
        <v>1100</v>
      </c>
    </row>
    <row r="204" spans="1:6" ht="13.5">
      <c r="A204" s="48" t="s">
        <v>45</v>
      </c>
      <c r="B204" s="61" t="s">
        <v>43</v>
      </c>
      <c r="C204" s="61" t="s">
        <v>14</v>
      </c>
      <c r="D204" s="61"/>
      <c r="E204" s="61"/>
      <c r="F204" s="41">
        <f>SUM(F205,F210)</f>
        <v>2691.1</v>
      </c>
    </row>
    <row r="205" spans="1:6" ht="38.25">
      <c r="A205" s="96" t="s">
        <v>340</v>
      </c>
      <c r="B205" s="44" t="s">
        <v>43</v>
      </c>
      <c r="C205" s="44" t="s">
        <v>14</v>
      </c>
      <c r="D205" s="44" t="s">
        <v>174</v>
      </c>
      <c r="E205" s="47"/>
      <c r="F205" s="115">
        <f>SUM(F206)</f>
        <v>247</v>
      </c>
    </row>
    <row r="206" spans="1:6" ht="25.5">
      <c r="A206" s="52" t="s">
        <v>171</v>
      </c>
      <c r="B206" s="44" t="s">
        <v>43</v>
      </c>
      <c r="C206" s="44" t="s">
        <v>14</v>
      </c>
      <c r="D206" s="44" t="s">
        <v>175</v>
      </c>
      <c r="E206" s="47"/>
      <c r="F206" s="115">
        <f>SUM(F207)</f>
        <v>247</v>
      </c>
    </row>
    <row r="207" spans="1:6" ht="25.5">
      <c r="A207" s="76" t="s">
        <v>172</v>
      </c>
      <c r="B207" s="43" t="s">
        <v>43</v>
      </c>
      <c r="C207" s="43" t="s">
        <v>14</v>
      </c>
      <c r="D207" s="44" t="s">
        <v>176</v>
      </c>
      <c r="E207" s="61"/>
      <c r="F207" s="41">
        <f>SUM(F208)</f>
        <v>247</v>
      </c>
    </row>
    <row r="208" spans="1:6" ht="63.75">
      <c r="A208" s="52" t="s">
        <v>173</v>
      </c>
      <c r="B208" s="43" t="s">
        <v>43</v>
      </c>
      <c r="C208" s="43" t="s">
        <v>14</v>
      </c>
      <c r="D208" s="44" t="s">
        <v>177</v>
      </c>
      <c r="E208" s="47"/>
      <c r="F208" s="41">
        <f>SUM(F209)</f>
        <v>247</v>
      </c>
    </row>
    <row r="209" spans="1:6">
      <c r="A209" s="46" t="s">
        <v>27</v>
      </c>
      <c r="B209" s="47" t="s">
        <v>43</v>
      </c>
      <c r="C209" s="47" t="s">
        <v>14</v>
      </c>
      <c r="D209" s="47" t="s">
        <v>177</v>
      </c>
      <c r="E209" s="47" t="s">
        <v>85</v>
      </c>
      <c r="F209" s="12">
        <v>247</v>
      </c>
    </row>
    <row r="210" spans="1:6" ht="51">
      <c r="A210" s="89" t="s">
        <v>336</v>
      </c>
      <c r="B210" s="44" t="s">
        <v>43</v>
      </c>
      <c r="C210" s="44" t="s">
        <v>14</v>
      </c>
      <c r="D210" s="44" t="s">
        <v>151</v>
      </c>
      <c r="E210" s="47"/>
      <c r="F210" s="16">
        <f>SUM(F211)</f>
        <v>2444.1</v>
      </c>
    </row>
    <row r="211" spans="1:6" ht="25.5">
      <c r="A211" s="52" t="s">
        <v>368</v>
      </c>
      <c r="B211" s="44" t="s">
        <v>43</v>
      </c>
      <c r="C211" s="44" t="s">
        <v>14</v>
      </c>
      <c r="D211" s="44" t="s">
        <v>369</v>
      </c>
      <c r="E211" s="47"/>
      <c r="F211" s="16">
        <f>SUM(F212)</f>
        <v>2444.1</v>
      </c>
    </row>
    <row r="212" spans="1:6">
      <c r="A212" s="49" t="s">
        <v>386</v>
      </c>
      <c r="B212" s="44" t="s">
        <v>43</v>
      </c>
      <c r="C212" s="44" t="s">
        <v>14</v>
      </c>
      <c r="D212" s="44" t="s">
        <v>372</v>
      </c>
      <c r="E212" s="47"/>
      <c r="F212" s="16">
        <f>SUM(F213)</f>
        <v>2444.1</v>
      </c>
    </row>
    <row r="213" spans="1:6" ht="25.5">
      <c r="A213" s="52" t="s">
        <v>370</v>
      </c>
      <c r="B213" s="44" t="s">
        <v>43</v>
      </c>
      <c r="C213" s="44" t="s">
        <v>14</v>
      </c>
      <c r="D213" s="44" t="s">
        <v>371</v>
      </c>
      <c r="E213" s="47"/>
      <c r="F213" s="16">
        <f>SUM(F214)</f>
        <v>2444.1</v>
      </c>
    </row>
    <row r="214" spans="1:6" ht="13.5" thickBot="1">
      <c r="A214" s="46" t="s">
        <v>27</v>
      </c>
      <c r="B214" s="47" t="s">
        <v>43</v>
      </c>
      <c r="C214" s="47" t="s">
        <v>14</v>
      </c>
      <c r="D214" s="47" t="s">
        <v>371</v>
      </c>
      <c r="E214" s="47" t="s">
        <v>85</v>
      </c>
      <c r="F214" s="12">
        <v>2444.1</v>
      </c>
    </row>
    <row r="215" spans="1:6" s="6" customFormat="1" ht="14.25" thickTop="1" thickBot="1">
      <c r="A215" s="31" t="s">
        <v>22</v>
      </c>
      <c r="B215" s="32" t="s">
        <v>23</v>
      </c>
      <c r="C215" s="32"/>
      <c r="D215" s="32"/>
      <c r="E215" s="32"/>
      <c r="F215" s="58">
        <f>SUM(F216,F233,F265,F279,F290)</f>
        <v>93830.400000000009</v>
      </c>
    </row>
    <row r="216" spans="1:6" s="6" customFormat="1" ht="14.25" thickTop="1">
      <c r="A216" s="138" t="s">
        <v>24</v>
      </c>
      <c r="B216" s="92" t="s">
        <v>23</v>
      </c>
      <c r="C216" s="92" t="s">
        <v>12</v>
      </c>
      <c r="D216" s="92"/>
      <c r="E216" s="92"/>
      <c r="F216" s="139">
        <f>SUM(F217,F228)</f>
        <v>24536.5</v>
      </c>
    </row>
    <row r="217" spans="1:6" ht="38.25">
      <c r="A217" s="49" t="s">
        <v>339</v>
      </c>
      <c r="B217" s="44" t="s">
        <v>23</v>
      </c>
      <c r="C217" s="44" t="s">
        <v>12</v>
      </c>
      <c r="D217" s="44" t="s">
        <v>144</v>
      </c>
      <c r="E217" s="44"/>
      <c r="F217" s="41">
        <f>SUM(F218)</f>
        <v>24486.5</v>
      </c>
    </row>
    <row r="218" spans="1:6" ht="25.5">
      <c r="A218" s="52" t="s">
        <v>178</v>
      </c>
      <c r="B218" s="45" t="s">
        <v>23</v>
      </c>
      <c r="C218" s="45" t="s">
        <v>12</v>
      </c>
      <c r="D218" s="44" t="s">
        <v>181</v>
      </c>
      <c r="E218" s="47"/>
      <c r="F218" s="17">
        <f>SUM(F219)</f>
        <v>24486.5</v>
      </c>
    </row>
    <row r="219" spans="1:6">
      <c r="A219" s="49" t="s">
        <v>179</v>
      </c>
      <c r="B219" s="43" t="s">
        <v>23</v>
      </c>
      <c r="C219" s="43" t="s">
        <v>12</v>
      </c>
      <c r="D219" s="44" t="s">
        <v>182</v>
      </c>
      <c r="E219" s="44"/>
      <c r="F219" s="17">
        <f>SUM(F220,F222,F224,F226)</f>
        <v>24486.5</v>
      </c>
    </row>
    <row r="220" spans="1:6" ht="25.5">
      <c r="A220" s="52" t="s">
        <v>180</v>
      </c>
      <c r="B220" s="43" t="s">
        <v>23</v>
      </c>
      <c r="C220" s="43" t="s">
        <v>12</v>
      </c>
      <c r="D220" s="44" t="s">
        <v>183</v>
      </c>
      <c r="E220" s="47"/>
      <c r="F220" s="17">
        <f>SUM(F221)</f>
        <v>7224</v>
      </c>
    </row>
    <row r="221" spans="1:6" ht="25.5">
      <c r="A221" s="46" t="s">
        <v>87</v>
      </c>
      <c r="B221" s="45" t="s">
        <v>23</v>
      </c>
      <c r="C221" s="45" t="s">
        <v>12</v>
      </c>
      <c r="D221" s="47" t="s">
        <v>183</v>
      </c>
      <c r="E221" s="47" t="s">
        <v>84</v>
      </c>
      <c r="F221" s="10">
        <v>7224</v>
      </c>
    </row>
    <row r="222" spans="1:6" ht="25.5">
      <c r="A222" s="52" t="s">
        <v>355</v>
      </c>
      <c r="B222" s="43" t="s">
        <v>23</v>
      </c>
      <c r="C222" s="43" t="s">
        <v>12</v>
      </c>
      <c r="D222" s="44" t="s">
        <v>354</v>
      </c>
      <c r="E222" s="47"/>
      <c r="F222" s="17">
        <f>SUM(F223)</f>
        <v>510.5</v>
      </c>
    </row>
    <row r="223" spans="1:6" ht="25.5">
      <c r="A223" s="46" t="s">
        <v>87</v>
      </c>
      <c r="B223" s="45" t="s">
        <v>23</v>
      </c>
      <c r="C223" s="45" t="s">
        <v>12</v>
      </c>
      <c r="D223" s="47" t="s">
        <v>354</v>
      </c>
      <c r="E223" s="47" t="s">
        <v>84</v>
      </c>
      <c r="F223" s="10">
        <v>510.5</v>
      </c>
    </row>
    <row r="224" spans="1:6" ht="63" customHeight="1">
      <c r="A224" s="49" t="s">
        <v>184</v>
      </c>
      <c r="B224" s="43" t="s">
        <v>23</v>
      </c>
      <c r="C224" s="43" t="s">
        <v>12</v>
      </c>
      <c r="D224" s="44" t="s">
        <v>185</v>
      </c>
      <c r="E224" s="44"/>
      <c r="F224" s="17">
        <f>SUM(F225)</f>
        <v>27</v>
      </c>
    </row>
    <row r="225" spans="1:6" ht="25.5">
      <c r="A225" s="46" t="s">
        <v>87</v>
      </c>
      <c r="B225" s="45" t="s">
        <v>23</v>
      </c>
      <c r="C225" s="45" t="s">
        <v>12</v>
      </c>
      <c r="D225" s="47" t="s">
        <v>185</v>
      </c>
      <c r="E225" s="47" t="s">
        <v>84</v>
      </c>
      <c r="F225" s="10">
        <v>27</v>
      </c>
    </row>
    <row r="226" spans="1:6" ht="76.5">
      <c r="A226" s="49" t="s">
        <v>278</v>
      </c>
      <c r="B226" s="43" t="s">
        <v>23</v>
      </c>
      <c r="C226" s="43" t="s">
        <v>12</v>
      </c>
      <c r="D226" s="44" t="s">
        <v>186</v>
      </c>
      <c r="E226" s="47"/>
      <c r="F226" s="17">
        <f>SUM(F227)</f>
        <v>16725</v>
      </c>
    </row>
    <row r="227" spans="1:6" ht="25.5">
      <c r="A227" s="46" t="s">
        <v>87</v>
      </c>
      <c r="B227" s="45" t="s">
        <v>23</v>
      </c>
      <c r="C227" s="45" t="s">
        <v>12</v>
      </c>
      <c r="D227" s="47" t="s">
        <v>186</v>
      </c>
      <c r="E227" s="47" t="s">
        <v>84</v>
      </c>
      <c r="F227" s="10">
        <v>16725</v>
      </c>
    </row>
    <row r="228" spans="1:6" ht="38.25">
      <c r="A228" s="49" t="s">
        <v>341</v>
      </c>
      <c r="B228" s="43" t="s">
        <v>23</v>
      </c>
      <c r="C228" s="43" t="s">
        <v>12</v>
      </c>
      <c r="D228" s="44" t="s">
        <v>201</v>
      </c>
      <c r="E228" s="44"/>
      <c r="F228" s="17">
        <f>SUM(F229)</f>
        <v>50</v>
      </c>
    </row>
    <row r="229" spans="1:6" ht="38.25">
      <c r="A229" s="49" t="s">
        <v>198</v>
      </c>
      <c r="B229" s="43" t="s">
        <v>23</v>
      </c>
      <c r="C229" s="43" t="s">
        <v>12</v>
      </c>
      <c r="D229" s="44" t="s">
        <v>202</v>
      </c>
      <c r="E229" s="44"/>
      <c r="F229" s="17">
        <f>SUM(F230)</f>
        <v>50</v>
      </c>
    </row>
    <row r="230" spans="1:6" ht="25.5">
      <c r="A230" s="49" t="s">
        <v>218</v>
      </c>
      <c r="B230" s="43" t="s">
        <v>23</v>
      </c>
      <c r="C230" s="43" t="s">
        <v>12</v>
      </c>
      <c r="D230" s="44" t="s">
        <v>220</v>
      </c>
      <c r="E230" s="44"/>
      <c r="F230" s="17">
        <f>SUM(F231)</f>
        <v>50</v>
      </c>
    </row>
    <row r="231" spans="1:6" ht="51">
      <c r="A231" s="49" t="s">
        <v>279</v>
      </c>
      <c r="B231" s="43" t="s">
        <v>23</v>
      </c>
      <c r="C231" s="43" t="s">
        <v>12</v>
      </c>
      <c r="D231" s="44" t="s">
        <v>273</v>
      </c>
      <c r="E231" s="44"/>
      <c r="F231" s="17">
        <f>SUM(F232)</f>
        <v>50</v>
      </c>
    </row>
    <row r="232" spans="1:6" ht="25.5">
      <c r="A232" s="46" t="s">
        <v>87</v>
      </c>
      <c r="B232" s="45" t="s">
        <v>23</v>
      </c>
      <c r="C232" s="45" t="s">
        <v>12</v>
      </c>
      <c r="D232" s="47" t="s">
        <v>273</v>
      </c>
      <c r="E232" s="47" t="s">
        <v>84</v>
      </c>
      <c r="F232" s="10">
        <v>50</v>
      </c>
    </row>
    <row r="233" spans="1:6" ht="13.5">
      <c r="A233" s="48" t="s">
        <v>25</v>
      </c>
      <c r="B233" s="103" t="s">
        <v>23</v>
      </c>
      <c r="C233" s="103" t="s">
        <v>26</v>
      </c>
      <c r="D233" s="103"/>
      <c r="E233" s="103"/>
      <c r="F233" s="17">
        <f>SUM(F234,F257)</f>
        <v>54983.6</v>
      </c>
    </row>
    <row r="234" spans="1:6" ht="38.25">
      <c r="A234" s="49" t="s">
        <v>339</v>
      </c>
      <c r="B234" s="43" t="s">
        <v>23</v>
      </c>
      <c r="C234" s="43" t="s">
        <v>26</v>
      </c>
      <c r="D234" s="44" t="s">
        <v>144</v>
      </c>
      <c r="E234" s="44"/>
      <c r="F234" s="17">
        <f>SUM(F235)</f>
        <v>54482.9</v>
      </c>
    </row>
    <row r="235" spans="1:6" ht="25.5">
      <c r="A235" s="52" t="s">
        <v>178</v>
      </c>
      <c r="B235" s="43" t="s">
        <v>23</v>
      </c>
      <c r="C235" s="43" t="s">
        <v>26</v>
      </c>
      <c r="D235" s="44" t="s">
        <v>181</v>
      </c>
      <c r="E235" s="44"/>
      <c r="F235" s="17">
        <f>SUM(F236,F254,F251)</f>
        <v>54482.9</v>
      </c>
    </row>
    <row r="236" spans="1:6">
      <c r="A236" s="49" t="s">
        <v>187</v>
      </c>
      <c r="B236" s="43" t="s">
        <v>23</v>
      </c>
      <c r="C236" s="43" t="s">
        <v>26</v>
      </c>
      <c r="D236" s="44" t="s">
        <v>188</v>
      </c>
      <c r="E236" s="44"/>
      <c r="F236" s="17">
        <f>SUM(F237,F239,F243,F247,F249,F241,F245)</f>
        <v>52075.8</v>
      </c>
    </row>
    <row r="237" spans="1:6" ht="25.5">
      <c r="A237" s="49" t="s">
        <v>180</v>
      </c>
      <c r="B237" s="43" t="s">
        <v>23</v>
      </c>
      <c r="C237" s="43" t="s">
        <v>26</v>
      </c>
      <c r="D237" s="44" t="s">
        <v>189</v>
      </c>
      <c r="E237" s="44"/>
      <c r="F237" s="17">
        <f>SUM(F238)</f>
        <v>13141.4</v>
      </c>
    </row>
    <row r="238" spans="1:6" ht="25.5">
      <c r="A238" s="46" t="s">
        <v>87</v>
      </c>
      <c r="B238" s="45" t="s">
        <v>23</v>
      </c>
      <c r="C238" s="45" t="s">
        <v>26</v>
      </c>
      <c r="D238" s="47" t="s">
        <v>189</v>
      </c>
      <c r="E238" s="47" t="s">
        <v>84</v>
      </c>
      <c r="F238" s="10">
        <v>13141.4</v>
      </c>
    </row>
    <row r="239" spans="1:6" ht="25.5">
      <c r="A239" s="52" t="s">
        <v>356</v>
      </c>
      <c r="B239" s="43" t="s">
        <v>23</v>
      </c>
      <c r="C239" s="43" t="s">
        <v>26</v>
      </c>
      <c r="D239" s="44" t="s">
        <v>357</v>
      </c>
      <c r="E239" s="44"/>
      <c r="F239" s="17">
        <f>SUM(F240)</f>
        <v>295</v>
      </c>
    </row>
    <row r="240" spans="1:6" ht="25.5">
      <c r="A240" s="46" t="s">
        <v>87</v>
      </c>
      <c r="B240" s="45" t="s">
        <v>23</v>
      </c>
      <c r="C240" s="45" t="s">
        <v>26</v>
      </c>
      <c r="D240" s="47" t="s">
        <v>357</v>
      </c>
      <c r="E240" s="47" t="s">
        <v>84</v>
      </c>
      <c r="F240" s="10">
        <v>295</v>
      </c>
    </row>
    <row r="241" spans="1:6">
      <c r="A241" s="52" t="s">
        <v>282</v>
      </c>
      <c r="B241" s="43" t="s">
        <v>23</v>
      </c>
      <c r="C241" s="43" t="s">
        <v>26</v>
      </c>
      <c r="D241" s="44" t="s">
        <v>283</v>
      </c>
      <c r="E241" s="44"/>
      <c r="F241" s="17">
        <f>SUM(F242)</f>
        <v>25</v>
      </c>
    </row>
    <row r="242" spans="1:6" ht="25.5">
      <c r="A242" s="46" t="s">
        <v>87</v>
      </c>
      <c r="B242" s="45" t="s">
        <v>23</v>
      </c>
      <c r="C242" s="45" t="s">
        <v>26</v>
      </c>
      <c r="D242" s="47" t="s">
        <v>283</v>
      </c>
      <c r="E242" s="47" t="s">
        <v>84</v>
      </c>
      <c r="F242" s="10">
        <v>25</v>
      </c>
    </row>
    <row r="243" spans="1:6" ht="25.5">
      <c r="A243" s="49" t="s">
        <v>190</v>
      </c>
      <c r="B243" s="43" t="s">
        <v>23</v>
      </c>
      <c r="C243" s="43" t="s">
        <v>26</v>
      </c>
      <c r="D243" s="43" t="s">
        <v>191</v>
      </c>
      <c r="E243" s="43"/>
      <c r="F243" s="17">
        <f>SUM(F244)</f>
        <v>992.4</v>
      </c>
    </row>
    <row r="244" spans="1:6" ht="25.5">
      <c r="A244" s="46" t="s">
        <v>87</v>
      </c>
      <c r="B244" s="45" t="s">
        <v>23</v>
      </c>
      <c r="C244" s="45" t="s">
        <v>26</v>
      </c>
      <c r="D244" s="45" t="s">
        <v>191</v>
      </c>
      <c r="E244" s="47" t="s">
        <v>84</v>
      </c>
      <c r="F244" s="10">
        <v>992.4</v>
      </c>
    </row>
    <row r="245" spans="1:6" ht="38.25">
      <c r="A245" s="52" t="s">
        <v>264</v>
      </c>
      <c r="B245" s="43" t="s">
        <v>23</v>
      </c>
      <c r="C245" s="43" t="s">
        <v>26</v>
      </c>
      <c r="D245" s="43" t="s">
        <v>332</v>
      </c>
      <c r="E245" s="47"/>
      <c r="F245" s="17">
        <f>SUM(F246)</f>
        <v>1303</v>
      </c>
    </row>
    <row r="246" spans="1:6" ht="25.5">
      <c r="A246" s="46" t="s">
        <v>87</v>
      </c>
      <c r="B246" s="45" t="s">
        <v>23</v>
      </c>
      <c r="C246" s="45" t="s">
        <v>26</v>
      </c>
      <c r="D246" s="45" t="s">
        <v>332</v>
      </c>
      <c r="E246" s="47" t="s">
        <v>84</v>
      </c>
      <c r="F246" s="10">
        <v>1303</v>
      </c>
    </row>
    <row r="247" spans="1:6" ht="76.5">
      <c r="A247" s="49" t="s">
        <v>278</v>
      </c>
      <c r="B247" s="43" t="s">
        <v>23</v>
      </c>
      <c r="C247" s="43" t="s">
        <v>26</v>
      </c>
      <c r="D247" s="44" t="s">
        <v>192</v>
      </c>
      <c r="E247" s="44"/>
      <c r="F247" s="17">
        <f>SUM(F248)</f>
        <v>35855.699999999997</v>
      </c>
    </row>
    <row r="248" spans="1:6" ht="25.5">
      <c r="A248" s="46" t="s">
        <v>87</v>
      </c>
      <c r="B248" s="45" t="s">
        <v>23</v>
      </c>
      <c r="C248" s="45" t="s">
        <v>26</v>
      </c>
      <c r="D248" s="47" t="s">
        <v>192</v>
      </c>
      <c r="E248" s="47" t="s">
        <v>84</v>
      </c>
      <c r="F248" s="10">
        <v>35855.699999999997</v>
      </c>
    </row>
    <row r="249" spans="1:6" ht="38.25">
      <c r="A249" s="49" t="s">
        <v>193</v>
      </c>
      <c r="B249" s="43" t="s">
        <v>23</v>
      </c>
      <c r="C249" s="43" t="s">
        <v>26</v>
      </c>
      <c r="D249" s="44" t="s">
        <v>194</v>
      </c>
      <c r="E249" s="44"/>
      <c r="F249" s="17">
        <f>SUM(F250)</f>
        <v>463.3</v>
      </c>
    </row>
    <row r="250" spans="1:6" ht="25.5">
      <c r="A250" s="46" t="s">
        <v>87</v>
      </c>
      <c r="B250" s="45" t="s">
        <v>23</v>
      </c>
      <c r="C250" s="45" t="s">
        <v>26</v>
      </c>
      <c r="D250" s="47" t="s">
        <v>194</v>
      </c>
      <c r="E250" s="47" t="s">
        <v>84</v>
      </c>
      <c r="F250" s="10">
        <v>463.3</v>
      </c>
    </row>
    <row r="251" spans="1:6">
      <c r="A251" s="52" t="s">
        <v>403</v>
      </c>
      <c r="B251" s="43" t="s">
        <v>23</v>
      </c>
      <c r="C251" s="43" t="s">
        <v>26</v>
      </c>
      <c r="D251" s="44" t="s">
        <v>401</v>
      </c>
      <c r="E251" s="47"/>
      <c r="F251" s="17">
        <f>SUM(F252)</f>
        <v>1599</v>
      </c>
    </row>
    <row r="252" spans="1:6" ht="38.25">
      <c r="A252" s="52" t="s">
        <v>404</v>
      </c>
      <c r="B252" s="43" t="s">
        <v>23</v>
      </c>
      <c r="C252" s="43" t="s">
        <v>26</v>
      </c>
      <c r="D252" s="44" t="s">
        <v>402</v>
      </c>
      <c r="E252" s="44"/>
      <c r="F252" s="17">
        <f>SUM(F253)</f>
        <v>1599</v>
      </c>
    </row>
    <row r="253" spans="1:6" ht="25.5">
      <c r="A253" s="46" t="s">
        <v>87</v>
      </c>
      <c r="B253" s="45" t="s">
        <v>23</v>
      </c>
      <c r="C253" s="45" t="s">
        <v>26</v>
      </c>
      <c r="D253" s="47" t="s">
        <v>402</v>
      </c>
      <c r="E253" s="47" t="s">
        <v>84</v>
      </c>
      <c r="F253" s="10">
        <v>1599</v>
      </c>
    </row>
    <row r="254" spans="1:6">
      <c r="A254" s="52" t="s">
        <v>378</v>
      </c>
      <c r="B254" s="43" t="s">
        <v>23</v>
      </c>
      <c r="C254" s="43" t="s">
        <v>26</v>
      </c>
      <c r="D254" s="44" t="s">
        <v>381</v>
      </c>
      <c r="E254" s="47"/>
      <c r="F254" s="17">
        <f>SUM(F255)</f>
        <v>808.1</v>
      </c>
    </row>
    <row r="255" spans="1:6" ht="38.25">
      <c r="A255" s="52" t="s">
        <v>379</v>
      </c>
      <c r="B255" s="43" t="s">
        <v>23</v>
      </c>
      <c r="C255" s="43" t="s">
        <v>26</v>
      </c>
      <c r="D255" s="44" t="s">
        <v>380</v>
      </c>
      <c r="E255" s="44"/>
      <c r="F255" s="17">
        <f>SUM(F256)</f>
        <v>808.1</v>
      </c>
    </row>
    <row r="256" spans="1:6" ht="25.5">
      <c r="A256" s="46" t="s">
        <v>87</v>
      </c>
      <c r="B256" s="45" t="s">
        <v>23</v>
      </c>
      <c r="C256" s="45" t="s">
        <v>26</v>
      </c>
      <c r="D256" s="47" t="s">
        <v>380</v>
      </c>
      <c r="E256" s="47" t="s">
        <v>84</v>
      </c>
      <c r="F256" s="10">
        <v>808.1</v>
      </c>
    </row>
    <row r="257" spans="1:6" ht="38.25">
      <c r="A257" s="49" t="s">
        <v>341</v>
      </c>
      <c r="B257" s="43" t="s">
        <v>23</v>
      </c>
      <c r="C257" s="43" t="s">
        <v>26</v>
      </c>
      <c r="D257" s="44" t="s">
        <v>201</v>
      </c>
      <c r="E257" s="44"/>
      <c r="F257" s="17">
        <f>SUM(F258)</f>
        <v>500.7</v>
      </c>
    </row>
    <row r="258" spans="1:6" ht="38.25">
      <c r="A258" s="49" t="s">
        <v>198</v>
      </c>
      <c r="B258" s="43" t="s">
        <v>23</v>
      </c>
      <c r="C258" s="43" t="s">
        <v>26</v>
      </c>
      <c r="D258" s="44" t="s">
        <v>202</v>
      </c>
      <c r="E258" s="44"/>
      <c r="F258" s="17">
        <f>SUM(F259,F262)</f>
        <v>500.7</v>
      </c>
    </row>
    <row r="259" spans="1:6" ht="25.5">
      <c r="A259" s="49" t="s">
        <v>218</v>
      </c>
      <c r="B259" s="43" t="s">
        <v>23</v>
      </c>
      <c r="C259" s="43" t="s">
        <v>26</v>
      </c>
      <c r="D259" s="44" t="s">
        <v>220</v>
      </c>
      <c r="E259" s="44"/>
      <c r="F259" s="17">
        <f>SUM(F260)</f>
        <v>30</v>
      </c>
    </row>
    <row r="260" spans="1:6" ht="51">
      <c r="A260" s="49" t="s">
        <v>279</v>
      </c>
      <c r="B260" s="43" t="s">
        <v>23</v>
      </c>
      <c r="C260" s="43" t="s">
        <v>26</v>
      </c>
      <c r="D260" s="44" t="s">
        <v>273</v>
      </c>
      <c r="E260" s="44"/>
      <c r="F260" s="17">
        <f>SUM(F261)</f>
        <v>30</v>
      </c>
    </row>
    <row r="261" spans="1:6" ht="25.5">
      <c r="A261" s="46" t="s">
        <v>87</v>
      </c>
      <c r="B261" s="45" t="s">
        <v>23</v>
      </c>
      <c r="C261" s="45" t="s">
        <v>26</v>
      </c>
      <c r="D261" s="47" t="s">
        <v>273</v>
      </c>
      <c r="E261" s="47" t="s">
        <v>84</v>
      </c>
      <c r="F261" s="10">
        <v>30</v>
      </c>
    </row>
    <row r="262" spans="1:6" ht="25.5">
      <c r="A262" s="49" t="s">
        <v>199</v>
      </c>
      <c r="B262" s="43" t="s">
        <v>23</v>
      </c>
      <c r="C262" s="43" t="s">
        <v>26</v>
      </c>
      <c r="D262" s="44" t="s">
        <v>203</v>
      </c>
      <c r="E262" s="44"/>
      <c r="F262" s="17">
        <f>SUM(F263)</f>
        <v>470.7</v>
      </c>
    </row>
    <row r="263" spans="1:6" ht="38.25">
      <c r="A263" s="49" t="s">
        <v>200</v>
      </c>
      <c r="B263" s="43" t="s">
        <v>23</v>
      </c>
      <c r="C263" s="43" t="s">
        <v>26</v>
      </c>
      <c r="D263" s="44" t="s">
        <v>204</v>
      </c>
      <c r="E263" s="44"/>
      <c r="F263" s="17">
        <f>SUM(F264)</f>
        <v>470.7</v>
      </c>
    </row>
    <row r="264" spans="1:6" ht="25.5">
      <c r="A264" s="46" t="s">
        <v>87</v>
      </c>
      <c r="B264" s="45" t="s">
        <v>23</v>
      </c>
      <c r="C264" s="45" t="s">
        <v>26</v>
      </c>
      <c r="D264" s="47" t="s">
        <v>204</v>
      </c>
      <c r="E264" s="47" t="s">
        <v>84</v>
      </c>
      <c r="F264" s="10">
        <v>470.7</v>
      </c>
    </row>
    <row r="265" spans="1:6" ht="13.5" customHeight="1">
      <c r="A265" s="62" t="s">
        <v>274</v>
      </c>
      <c r="B265" s="40" t="s">
        <v>23</v>
      </c>
      <c r="C265" s="40" t="s">
        <v>14</v>
      </c>
      <c r="D265" s="47"/>
      <c r="E265" s="47"/>
      <c r="F265" s="17">
        <f>SUM(F266)</f>
        <v>12364.699999999999</v>
      </c>
    </row>
    <row r="266" spans="1:6" ht="38.25">
      <c r="A266" s="49" t="s">
        <v>339</v>
      </c>
      <c r="B266" s="43" t="s">
        <v>23</v>
      </c>
      <c r="C266" s="43" t="s">
        <v>14</v>
      </c>
      <c r="D266" s="44" t="s">
        <v>144</v>
      </c>
      <c r="E266" s="47"/>
      <c r="F266" s="17">
        <f>SUM(F267)</f>
        <v>12364.699999999999</v>
      </c>
    </row>
    <row r="267" spans="1:6" ht="25.5">
      <c r="A267" s="52" t="s">
        <v>178</v>
      </c>
      <c r="B267" s="43" t="s">
        <v>23</v>
      </c>
      <c r="C267" s="43" t="s">
        <v>14</v>
      </c>
      <c r="D267" s="44" t="s">
        <v>181</v>
      </c>
      <c r="E267" s="47"/>
      <c r="F267" s="17">
        <f>SUM(F268)</f>
        <v>12364.699999999999</v>
      </c>
    </row>
    <row r="268" spans="1:6">
      <c r="A268" s="52" t="s">
        <v>195</v>
      </c>
      <c r="B268" s="43" t="s">
        <v>23</v>
      </c>
      <c r="C268" s="43" t="s">
        <v>14</v>
      </c>
      <c r="D268" s="44" t="s">
        <v>196</v>
      </c>
      <c r="E268" s="44"/>
      <c r="F268" s="17">
        <f>SUM(F269,F271,F273,F277,F275)</f>
        <v>12364.699999999999</v>
      </c>
    </row>
    <row r="269" spans="1:6" ht="25.5">
      <c r="A269" s="52" t="s">
        <v>180</v>
      </c>
      <c r="B269" s="43" t="s">
        <v>23</v>
      </c>
      <c r="C269" s="43" t="s">
        <v>14</v>
      </c>
      <c r="D269" s="44" t="s">
        <v>197</v>
      </c>
      <c r="E269" s="44"/>
      <c r="F269" s="17">
        <f>SUM(F270)</f>
        <v>11059</v>
      </c>
    </row>
    <row r="270" spans="1:6" ht="25.5">
      <c r="A270" s="46" t="s">
        <v>87</v>
      </c>
      <c r="B270" s="45" t="s">
        <v>23</v>
      </c>
      <c r="C270" s="45" t="s">
        <v>14</v>
      </c>
      <c r="D270" s="47" t="s">
        <v>197</v>
      </c>
      <c r="E270" s="47" t="s">
        <v>84</v>
      </c>
      <c r="F270" s="10">
        <v>11059</v>
      </c>
    </row>
    <row r="271" spans="1:6" ht="25.5">
      <c r="A271" s="52" t="s">
        <v>356</v>
      </c>
      <c r="B271" s="43" t="s">
        <v>23</v>
      </c>
      <c r="C271" s="43" t="s">
        <v>14</v>
      </c>
      <c r="D271" s="44" t="s">
        <v>360</v>
      </c>
      <c r="E271" s="44"/>
      <c r="F271" s="17">
        <f>SUM(F272)</f>
        <v>110</v>
      </c>
    </row>
    <row r="272" spans="1:6" ht="25.5">
      <c r="A272" s="46" t="s">
        <v>87</v>
      </c>
      <c r="B272" s="45" t="s">
        <v>23</v>
      </c>
      <c r="C272" s="45" t="s">
        <v>14</v>
      </c>
      <c r="D272" s="47" t="s">
        <v>360</v>
      </c>
      <c r="E272" s="47" t="s">
        <v>84</v>
      </c>
      <c r="F272" s="10">
        <v>110</v>
      </c>
    </row>
    <row r="273" spans="1:6" ht="25.5">
      <c r="A273" s="52" t="s">
        <v>359</v>
      </c>
      <c r="B273" s="43" t="s">
        <v>23</v>
      </c>
      <c r="C273" s="43" t="s">
        <v>14</v>
      </c>
      <c r="D273" s="44" t="s">
        <v>361</v>
      </c>
      <c r="E273" s="44"/>
      <c r="F273" s="17">
        <f>SUM(F274)</f>
        <v>15</v>
      </c>
    </row>
    <row r="274" spans="1:6" ht="25.5">
      <c r="A274" s="46" t="s">
        <v>87</v>
      </c>
      <c r="B274" s="45" t="s">
        <v>23</v>
      </c>
      <c r="C274" s="45" t="s">
        <v>14</v>
      </c>
      <c r="D274" s="47" t="s">
        <v>361</v>
      </c>
      <c r="E274" s="47" t="s">
        <v>84</v>
      </c>
      <c r="F274" s="10">
        <v>15</v>
      </c>
    </row>
    <row r="275" spans="1:6">
      <c r="A275" s="52" t="s">
        <v>282</v>
      </c>
      <c r="B275" s="43" t="s">
        <v>23</v>
      </c>
      <c r="C275" s="43" t="s">
        <v>14</v>
      </c>
      <c r="D275" s="44" t="s">
        <v>299</v>
      </c>
      <c r="E275" s="44"/>
      <c r="F275" s="17">
        <f>SUM(F276)</f>
        <v>182.9</v>
      </c>
    </row>
    <row r="276" spans="1:6" ht="25.5">
      <c r="A276" s="46" t="s">
        <v>87</v>
      </c>
      <c r="B276" s="45" t="s">
        <v>23</v>
      </c>
      <c r="C276" s="45" t="s">
        <v>14</v>
      </c>
      <c r="D276" s="47" t="s">
        <v>299</v>
      </c>
      <c r="E276" s="47" t="s">
        <v>84</v>
      </c>
      <c r="F276" s="10">
        <v>182.9</v>
      </c>
    </row>
    <row r="277" spans="1:6" ht="76.5">
      <c r="A277" s="49" t="s">
        <v>278</v>
      </c>
      <c r="B277" s="43" t="s">
        <v>23</v>
      </c>
      <c r="C277" s="43" t="s">
        <v>14</v>
      </c>
      <c r="D277" s="44" t="s">
        <v>277</v>
      </c>
      <c r="E277" s="44"/>
      <c r="F277" s="17">
        <f>SUM(F278)</f>
        <v>997.8</v>
      </c>
    </row>
    <row r="278" spans="1:6" ht="25.5">
      <c r="A278" s="46" t="s">
        <v>87</v>
      </c>
      <c r="B278" s="45" t="s">
        <v>23</v>
      </c>
      <c r="C278" s="45" t="s">
        <v>14</v>
      </c>
      <c r="D278" s="47" t="s">
        <v>277</v>
      </c>
      <c r="E278" s="47" t="s">
        <v>84</v>
      </c>
      <c r="F278" s="10">
        <v>997.8</v>
      </c>
    </row>
    <row r="279" spans="1:6" ht="13.5">
      <c r="A279" s="48" t="s">
        <v>28</v>
      </c>
      <c r="B279" s="61" t="s">
        <v>23</v>
      </c>
      <c r="C279" s="61" t="s">
        <v>23</v>
      </c>
      <c r="D279" s="61"/>
      <c r="E279" s="61"/>
      <c r="F279" s="41">
        <f>SUM(F280)</f>
        <v>362.8</v>
      </c>
    </row>
    <row r="280" spans="1:6" ht="38.25">
      <c r="A280" s="49" t="s">
        <v>339</v>
      </c>
      <c r="B280" s="44" t="s">
        <v>23</v>
      </c>
      <c r="C280" s="44" t="s">
        <v>23</v>
      </c>
      <c r="D280" s="44" t="s">
        <v>144</v>
      </c>
      <c r="E280" s="44"/>
      <c r="F280" s="41">
        <f>SUM(F281)</f>
        <v>362.8</v>
      </c>
    </row>
    <row r="281" spans="1:6">
      <c r="A281" s="49" t="s">
        <v>205</v>
      </c>
      <c r="B281" s="44" t="s">
        <v>23</v>
      </c>
      <c r="C281" s="44" t="s">
        <v>23</v>
      </c>
      <c r="D281" s="44" t="s">
        <v>145</v>
      </c>
      <c r="E281" s="44"/>
      <c r="F281" s="41">
        <f>SUM(F282,F287)</f>
        <v>362.8</v>
      </c>
    </row>
    <row r="282" spans="1:6">
      <c r="A282" s="49" t="s">
        <v>143</v>
      </c>
      <c r="B282" s="44" t="s">
        <v>23</v>
      </c>
      <c r="C282" s="44" t="s">
        <v>23</v>
      </c>
      <c r="D282" s="44" t="s">
        <v>146</v>
      </c>
      <c r="E282" s="44"/>
      <c r="F282" s="41">
        <f>SUM(F283,F285)</f>
        <v>344.5</v>
      </c>
    </row>
    <row r="283" spans="1:6" ht="25.5">
      <c r="A283" s="49" t="s">
        <v>206</v>
      </c>
      <c r="B283" s="44" t="s">
        <v>23</v>
      </c>
      <c r="C283" s="44" t="s">
        <v>23</v>
      </c>
      <c r="D283" s="44" t="s">
        <v>207</v>
      </c>
      <c r="E283" s="44"/>
      <c r="F283" s="41">
        <f>SUM(F284)</f>
        <v>334.5</v>
      </c>
    </row>
    <row r="284" spans="1:6" ht="25.5">
      <c r="A284" s="46" t="s">
        <v>87</v>
      </c>
      <c r="B284" s="47" t="s">
        <v>23</v>
      </c>
      <c r="C284" s="47" t="s">
        <v>23</v>
      </c>
      <c r="D284" s="47" t="s">
        <v>207</v>
      </c>
      <c r="E284" s="45" t="s">
        <v>84</v>
      </c>
      <c r="F284" s="8">
        <v>334.5</v>
      </c>
    </row>
    <row r="285" spans="1:6">
      <c r="A285" s="52" t="s">
        <v>317</v>
      </c>
      <c r="B285" s="43" t="s">
        <v>23</v>
      </c>
      <c r="C285" s="43" t="s">
        <v>23</v>
      </c>
      <c r="D285" s="68" t="s">
        <v>318</v>
      </c>
      <c r="E285" s="73"/>
      <c r="F285" s="41">
        <f>SUM(F286)</f>
        <v>10</v>
      </c>
    </row>
    <row r="286" spans="1:6" ht="25.5">
      <c r="A286" s="46" t="s">
        <v>87</v>
      </c>
      <c r="B286" s="45" t="s">
        <v>23</v>
      </c>
      <c r="C286" s="45" t="s">
        <v>23</v>
      </c>
      <c r="D286" s="73" t="s">
        <v>318</v>
      </c>
      <c r="E286" s="73" t="s">
        <v>84</v>
      </c>
      <c r="F286" s="8">
        <v>10</v>
      </c>
    </row>
    <row r="287" spans="1:6" ht="25.5">
      <c r="A287" s="52" t="s">
        <v>319</v>
      </c>
      <c r="B287" s="43" t="s">
        <v>23</v>
      </c>
      <c r="C287" s="43" t="s">
        <v>23</v>
      </c>
      <c r="D287" s="44" t="s">
        <v>320</v>
      </c>
      <c r="E287" s="47"/>
      <c r="F287" s="17">
        <f>SUM(F288)</f>
        <v>18.3</v>
      </c>
    </row>
    <row r="288" spans="1:6">
      <c r="A288" s="52" t="s">
        <v>321</v>
      </c>
      <c r="B288" s="43" t="s">
        <v>23</v>
      </c>
      <c r="C288" s="43" t="s">
        <v>23</v>
      </c>
      <c r="D288" s="44" t="s">
        <v>322</v>
      </c>
      <c r="E288" s="47"/>
      <c r="F288" s="17">
        <f>SUM(F289)</f>
        <v>18.3</v>
      </c>
    </row>
    <row r="289" spans="1:6" ht="25.5">
      <c r="A289" s="46" t="s">
        <v>87</v>
      </c>
      <c r="B289" s="45" t="s">
        <v>23</v>
      </c>
      <c r="C289" s="45" t="s">
        <v>23</v>
      </c>
      <c r="D289" s="44" t="s">
        <v>322</v>
      </c>
      <c r="E289" s="47" t="s">
        <v>84</v>
      </c>
      <c r="F289" s="10">
        <v>18.3</v>
      </c>
    </row>
    <row r="290" spans="1:6" ht="13.5">
      <c r="A290" s="48" t="s">
        <v>29</v>
      </c>
      <c r="B290" s="61" t="s">
        <v>23</v>
      </c>
      <c r="C290" s="61" t="s">
        <v>30</v>
      </c>
      <c r="D290" s="61"/>
      <c r="E290" s="61"/>
      <c r="F290" s="41">
        <f>SUM(F291,F307)</f>
        <v>1582.8</v>
      </c>
    </row>
    <row r="291" spans="1:6" ht="38.25">
      <c r="A291" s="49" t="s">
        <v>339</v>
      </c>
      <c r="B291" s="43" t="s">
        <v>23</v>
      </c>
      <c r="C291" s="43" t="s">
        <v>30</v>
      </c>
      <c r="D291" s="44" t="s">
        <v>144</v>
      </c>
      <c r="E291" s="45"/>
      <c r="F291" s="41">
        <f>SUM(F292)</f>
        <v>1248.8</v>
      </c>
    </row>
    <row r="292" spans="1:6" ht="25.5">
      <c r="A292" s="52" t="s">
        <v>178</v>
      </c>
      <c r="B292" s="43" t="s">
        <v>23</v>
      </c>
      <c r="C292" s="43" t="s">
        <v>30</v>
      </c>
      <c r="D292" s="44" t="s">
        <v>181</v>
      </c>
      <c r="E292" s="45"/>
      <c r="F292" s="41">
        <f>SUM(F293,F304)</f>
        <v>1248.8</v>
      </c>
    </row>
    <row r="293" spans="1:6">
      <c r="A293" s="49" t="s">
        <v>187</v>
      </c>
      <c r="B293" s="43" t="s">
        <v>23</v>
      </c>
      <c r="C293" s="43" t="s">
        <v>30</v>
      </c>
      <c r="D293" s="44" t="s">
        <v>188</v>
      </c>
      <c r="E293" s="45"/>
      <c r="F293" s="41">
        <f>SUM(F294,F296,F298,F300,F302)</f>
        <v>1233.8</v>
      </c>
    </row>
    <row r="294" spans="1:6" ht="25.5">
      <c r="A294" s="52" t="s">
        <v>359</v>
      </c>
      <c r="B294" s="43" t="s">
        <v>23</v>
      </c>
      <c r="C294" s="43" t="s">
        <v>30</v>
      </c>
      <c r="D294" s="44" t="s">
        <v>358</v>
      </c>
      <c r="E294" s="44"/>
      <c r="F294" s="17">
        <f>SUM(F295)</f>
        <v>60</v>
      </c>
    </row>
    <row r="295" spans="1:6" ht="25.5">
      <c r="A295" s="46" t="s">
        <v>125</v>
      </c>
      <c r="B295" s="45" t="s">
        <v>23</v>
      </c>
      <c r="C295" s="45" t="s">
        <v>30</v>
      </c>
      <c r="D295" s="47" t="s">
        <v>358</v>
      </c>
      <c r="E295" s="47" t="s">
        <v>80</v>
      </c>
      <c r="F295" s="10">
        <v>60</v>
      </c>
    </row>
    <row r="296" spans="1:6">
      <c r="A296" s="52" t="s">
        <v>282</v>
      </c>
      <c r="B296" s="43" t="s">
        <v>23</v>
      </c>
      <c r="C296" s="43" t="s">
        <v>30</v>
      </c>
      <c r="D296" s="44" t="s">
        <v>283</v>
      </c>
      <c r="E296" s="44"/>
      <c r="F296" s="17">
        <f>SUM(F297)</f>
        <v>40</v>
      </c>
    </row>
    <row r="297" spans="1:6" ht="25.5">
      <c r="A297" s="46" t="s">
        <v>125</v>
      </c>
      <c r="B297" s="45" t="s">
        <v>23</v>
      </c>
      <c r="C297" s="45" t="s">
        <v>30</v>
      </c>
      <c r="D297" s="47" t="s">
        <v>283</v>
      </c>
      <c r="E297" s="47" t="s">
        <v>80</v>
      </c>
      <c r="F297" s="10">
        <v>40</v>
      </c>
    </row>
    <row r="298" spans="1:6" ht="38.25">
      <c r="A298" s="49" t="s">
        <v>395</v>
      </c>
      <c r="B298" s="43" t="s">
        <v>23</v>
      </c>
      <c r="C298" s="43" t="s">
        <v>30</v>
      </c>
      <c r="D298" s="44" t="s">
        <v>396</v>
      </c>
      <c r="E298" s="44"/>
      <c r="F298" s="17">
        <f>SUM(F299)</f>
        <v>934.6</v>
      </c>
    </row>
    <row r="299" spans="1:6" ht="25.5">
      <c r="A299" s="46" t="s">
        <v>87</v>
      </c>
      <c r="B299" s="45" t="s">
        <v>23</v>
      </c>
      <c r="C299" s="45" t="s">
        <v>30</v>
      </c>
      <c r="D299" s="47" t="s">
        <v>396</v>
      </c>
      <c r="E299" s="47" t="s">
        <v>84</v>
      </c>
      <c r="F299" s="10">
        <v>934.6</v>
      </c>
    </row>
    <row r="300" spans="1:6" ht="51">
      <c r="A300" s="49" t="s">
        <v>397</v>
      </c>
      <c r="B300" s="43" t="s">
        <v>23</v>
      </c>
      <c r="C300" s="43" t="s">
        <v>30</v>
      </c>
      <c r="D300" s="44" t="s">
        <v>398</v>
      </c>
      <c r="E300" s="44"/>
      <c r="F300" s="17">
        <f>SUM(F301)</f>
        <v>0.2</v>
      </c>
    </row>
    <row r="301" spans="1:6" ht="25.5">
      <c r="A301" s="46" t="s">
        <v>87</v>
      </c>
      <c r="B301" s="45" t="s">
        <v>23</v>
      </c>
      <c r="C301" s="45" t="s">
        <v>30</v>
      </c>
      <c r="D301" s="47" t="s">
        <v>398</v>
      </c>
      <c r="E301" s="47" t="s">
        <v>84</v>
      </c>
      <c r="F301" s="10">
        <v>0.2</v>
      </c>
    </row>
    <row r="302" spans="1:6" ht="51" customHeight="1">
      <c r="A302" s="52" t="s">
        <v>416</v>
      </c>
      <c r="B302" s="43" t="s">
        <v>23</v>
      </c>
      <c r="C302" s="43" t="s">
        <v>30</v>
      </c>
      <c r="D302" s="44" t="s">
        <v>415</v>
      </c>
      <c r="E302" s="44"/>
      <c r="F302" s="17">
        <f>SUM(F303)</f>
        <v>199</v>
      </c>
    </row>
    <row r="303" spans="1:6" ht="25.5">
      <c r="A303" s="46" t="s">
        <v>87</v>
      </c>
      <c r="B303" s="45" t="s">
        <v>23</v>
      </c>
      <c r="C303" s="45" t="s">
        <v>30</v>
      </c>
      <c r="D303" s="47" t="s">
        <v>415</v>
      </c>
      <c r="E303" s="47" t="s">
        <v>84</v>
      </c>
      <c r="F303" s="10">
        <v>199</v>
      </c>
    </row>
    <row r="304" spans="1:6">
      <c r="A304" s="52" t="s">
        <v>195</v>
      </c>
      <c r="B304" s="43" t="s">
        <v>23</v>
      </c>
      <c r="C304" s="43" t="s">
        <v>30</v>
      </c>
      <c r="D304" s="44" t="s">
        <v>196</v>
      </c>
      <c r="E304" s="47"/>
      <c r="F304" s="17">
        <f>SUM(F305)</f>
        <v>15</v>
      </c>
    </row>
    <row r="305" spans="1:6">
      <c r="A305" s="52" t="s">
        <v>282</v>
      </c>
      <c r="B305" s="43" t="s">
        <v>23</v>
      </c>
      <c r="C305" s="43" t="s">
        <v>30</v>
      </c>
      <c r="D305" s="44" t="s">
        <v>299</v>
      </c>
      <c r="E305" s="44"/>
      <c r="F305" s="17">
        <f>SUM(F306)</f>
        <v>15</v>
      </c>
    </row>
    <row r="306" spans="1:6" ht="25.5">
      <c r="A306" s="46" t="s">
        <v>125</v>
      </c>
      <c r="B306" s="45" t="s">
        <v>23</v>
      </c>
      <c r="C306" s="45" t="s">
        <v>30</v>
      </c>
      <c r="D306" s="47" t="s">
        <v>299</v>
      </c>
      <c r="E306" s="47" t="s">
        <v>80</v>
      </c>
      <c r="F306" s="10">
        <v>15</v>
      </c>
    </row>
    <row r="307" spans="1:6" ht="38.25">
      <c r="A307" s="49" t="s">
        <v>341</v>
      </c>
      <c r="B307" s="43" t="s">
        <v>23</v>
      </c>
      <c r="C307" s="43" t="s">
        <v>30</v>
      </c>
      <c r="D307" s="44" t="s">
        <v>201</v>
      </c>
      <c r="E307" s="47"/>
      <c r="F307" s="41">
        <f>SUM(F308)</f>
        <v>334</v>
      </c>
    </row>
    <row r="308" spans="1:6" ht="38.25">
      <c r="A308" s="49" t="s">
        <v>198</v>
      </c>
      <c r="B308" s="43" t="s">
        <v>23</v>
      </c>
      <c r="C308" s="43" t="s">
        <v>30</v>
      </c>
      <c r="D308" s="44" t="s">
        <v>202</v>
      </c>
      <c r="E308" s="47"/>
      <c r="F308" s="41">
        <f>SUM(F309)</f>
        <v>334</v>
      </c>
    </row>
    <row r="309" spans="1:6" ht="25.5">
      <c r="A309" s="49" t="s">
        <v>199</v>
      </c>
      <c r="B309" s="43" t="s">
        <v>23</v>
      </c>
      <c r="C309" s="43" t="s">
        <v>30</v>
      </c>
      <c r="D309" s="44" t="s">
        <v>203</v>
      </c>
      <c r="E309" s="47"/>
      <c r="F309" s="41">
        <f>SUM(F310)</f>
        <v>334</v>
      </c>
    </row>
    <row r="310" spans="1:6" ht="25.5">
      <c r="A310" s="108" t="s">
        <v>242</v>
      </c>
      <c r="B310" s="43" t="s">
        <v>23</v>
      </c>
      <c r="C310" s="43" t="s">
        <v>30</v>
      </c>
      <c r="D310" s="94" t="s">
        <v>241</v>
      </c>
      <c r="E310" s="77"/>
      <c r="F310" s="104">
        <f>SUM(F311:F311)</f>
        <v>334</v>
      </c>
    </row>
    <row r="311" spans="1:6" ht="26.25" thickBot="1">
      <c r="A311" s="46" t="s">
        <v>87</v>
      </c>
      <c r="B311" s="45" t="s">
        <v>23</v>
      </c>
      <c r="C311" s="45" t="s">
        <v>30</v>
      </c>
      <c r="D311" s="95" t="s">
        <v>241</v>
      </c>
      <c r="E311" s="78">
        <v>600</v>
      </c>
      <c r="F311" s="14">
        <v>334</v>
      </c>
    </row>
    <row r="312" spans="1:6" s="6" customFormat="1" ht="14.25" thickTop="1" thickBot="1">
      <c r="A312" s="31" t="s">
        <v>74</v>
      </c>
      <c r="B312" s="32" t="s">
        <v>21</v>
      </c>
      <c r="C312" s="32"/>
      <c r="D312" s="32"/>
      <c r="E312" s="32"/>
      <c r="F312" s="58">
        <f>SUM(F313)</f>
        <v>15903.2</v>
      </c>
    </row>
    <row r="313" spans="1:6" ht="14.25" thickTop="1">
      <c r="A313" s="138" t="s">
        <v>48</v>
      </c>
      <c r="B313" s="92" t="s">
        <v>21</v>
      </c>
      <c r="C313" s="92" t="s">
        <v>12</v>
      </c>
      <c r="D313" s="92"/>
      <c r="E313" s="92"/>
      <c r="F313" s="139">
        <f>SUM(F314,F329)</f>
        <v>15903.2</v>
      </c>
    </row>
    <row r="314" spans="1:6" ht="38.25">
      <c r="A314" s="96" t="s">
        <v>340</v>
      </c>
      <c r="B314" s="44" t="s">
        <v>21</v>
      </c>
      <c r="C314" s="44" t="s">
        <v>12</v>
      </c>
      <c r="D314" s="44" t="s">
        <v>174</v>
      </c>
      <c r="E314" s="44"/>
      <c r="F314" s="41">
        <f>SUM(F315)</f>
        <v>15655.400000000001</v>
      </c>
    </row>
    <row r="315" spans="1:6" ht="25.5">
      <c r="A315" s="52" t="s">
        <v>171</v>
      </c>
      <c r="B315" s="44" t="s">
        <v>21</v>
      </c>
      <c r="C315" s="44" t="s">
        <v>12</v>
      </c>
      <c r="D315" s="44" t="s">
        <v>175</v>
      </c>
      <c r="E315" s="44"/>
      <c r="F315" s="41">
        <f>SUM(F316)</f>
        <v>15655.400000000001</v>
      </c>
    </row>
    <row r="316" spans="1:6" ht="25.5">
      <c r="A316" s="49" t="s">
        <v>208</v>
      </c>
      <c r="B316" s="44" t="s">
        <v>21</v>
      </c>
      <c r="C316" s="44" t="s">
        <v>12</v>
      </c>
      <c r="D316" s="44" t="s">
        <v>209</v>
      </c>
      <c r="E316" s="44"/>
      <c r="F316" s="41">
        <f>SUM(F317,F321,F323,F319,F325,F327)</f>
        <v>15655.400000000001</v>
      </c>
    </row>
    <row r="317" spans="1:6" ht="25.5">
      <c r="A317" s="49" t="s">
        <v>211</v>
      </c>
      <c r="B317" s="44" t="s">
        <v>21</v>
      </c>
      <c r="C317" s="44" t="s">
        <v>12</v>
      </c>
      <c r="D317" s="44" t="s">
        <v>210</v>
      </c>
      <c r="E317" s="44"/>
      <c r="F317" s="41">
        <f>SUM(F318)</f>
        <v>13675.1</v>
      </c>
    </row>
    <row r="318" spans="1:6" ht="25.5">
      <c r="A318" s="46" t="s">
        <v>87</v>
      </c>
      <c r="B318" s="45" t="s">
        <v>21</v>
      </c>
      <c r="C318" s="45" t="s">
        <v>12</v>
      </c>
      <c r="D318" s="47" t="s">
        <v>210</v>
      </c>
      <c r="E318" s="45" t="s">
        <v>84</v>
      </c>
      <c r="F318" s="8">
        <v>13675.1</v>
      </c>
    </row>
    <row r="319" spans="1:6" ht="25.5">
      <c r="A319" s="52" t="s">
        <v>307</v>
      </c>
      <c r="B319" s="43" t="s">
        <v>21</v>
      </c>
      <c r="C319" s="43" t="s">
        <v>12</v>
      </c>
      <c r="D319" s="44" t="s">
        <v>323</v>
      </c>
      <c r="E319" s="43"/>
      <c r="F319" s="41">
        <f>SUM(F320)</f>
        <v>100</v>
      </c>
    </row>
    <row r="320" spans="1:6" ht="25.5">
      <c r="A320" s="46" t="s">
        <v>87</v>
      </c>
      <c r="B320" s="45" t="s">
        <v>21</v>
      </c>
      <c r="C320" s="45" t="s">
        <v>12</v>
      </c>
      <c r="D320" s="47" t="s">
        <v>323</v>
      </c>
      <c r="E320" s="45" t="s">
        <v>84</v>
      </c>
      <c r="F320" s="8">
        <v>100</v>
      </c>
    </row>
    <row r="321" spans="1:6">
      <c r="A321" s="52" t="s">
        <v>263</v>
      </c>
      <c r="B321" s="43" t="s">
        <v>21</v>
      </c>
      <c r="C321" s="43" t="s">
        <v>12</v>
      </c>
      <c r="D321" s="44" t="s">
        <v>262</v>
      </c>
      <c r="E321" s="43"/>
      <c r="F321" s="41">
        <f>SUM(F322)</f>
        <v>147.19999999999999</v>
      </c>
    </row>
    <row r="322" spans="1:6" ht="25.5">
      <c r="A322" s="46" t="s">
        <v>87</v>
      </c>
      <c r="B322" s="45" t="s">
        <v>21</v>
      </c>
      <c r="C322" s="45" t="s">
        <v>12</v>
      </c>
      <c r="D322" s="47" t="s">
        <v>262</v>
      </c>
      <c r="E322" s="45" t="s">
        <v>84</v>
      </c>
      <c r="F322" s="8">
        <v>147.19999999999999</v>
      </c>
    </row>
    <row r="323" spans="1:6" ht="25.5">
      <c r="A323" s="52" t="s">
        <v>284</v>
      </c>
      <c r="B323" s="43" t="s">
        <v>21</v>
      </c>
      <c r="C323" s="43" t="s">
        <v>12</v>
      </c>
      <c r="D323" s="44" t="s">
        <v>285</v>
      </c>
      <c r="E323" s="47"/>
      <c r="F323" s="41">
        <f>SUM(F324)</f>
        <v>225</v>
      </c>
    </row>
    <row r="324" spans="1:6" ht="25.5">
      <c r="A324" s="46" t="s">
        <v>87</v>
      </c>
      <c r="B324" s="45" t="s">
        <v>21</v>
      </c>
      <c r="C324" s="45" t="s">
        <v>12</v>
      </c>
      <c r="D324" s="47" t="s">
        <v>285</v>
      </c>
      <c r="E324" s="47" t="s">
        <v>84</v>
      </c>
      <c r="F324" s="8">
        <v>225</v>
      </c>
    </row>
    <row r="325" spans="1:6" ht="25.5">
      <c r="A325" s="89" t="s">
        <v>391</v>
      </c>
      <c r="B325" s="43" t="s">
        <v>21</v>
      </c>
      <c r="C325" s="43" t="s">
        <v>12</v>
      </c>
      <c r="D325" s="44" t="s">
        <v>392</v>
      </c>
      <c r="E325" s="47"/>
      <c r="F325" s="41">
        <f>SUM(F326)</f>
        <v>1505.5</v>
      </c>
    </row>
    <row r="326" spans="1:6" ht="25.5">
      <c r="A326" s="46" t="s">
        <v>87</v>
      </c>
      <c r="B326" s="45" t="s">
        <v>21</v>
      </c>
      <c r="C326" s="45" t="s">
        <v>12</v>
      </c>
      <c r="D326" s="47" t="s">
        <v>392</v>
      </c>
      <c r="E326" s="47" t="s">
        <v>84</v>
      </c>
      <c r="F326" s="8">
        <v>1505.5</v>
      </c>
    </row>
    <row r="327" spans="1:6">
      <c r="A327" s="89" t="s">
        <v>393</v>
      </c>
      <c r="B327" s="43" t="s">
        <v>21</v>
      </c>
      <c r="C327" s="43" t="s">
        <v>12</v>
      </c>
      <c r="D327" s="44" t="s">
        <v>394</v>
      </c>
      <c r="E327" s="47"/>
      <c r="F327" s="41">
        <f>SUM(F328)</f>
        <v>2.6</v>
      </c>
    </row>
    <row r="328" spans="1:6" ht="25.5">
      <c r="A328" s="46" t="s">
        <v>87</v>
      </c>
      <c r="B328" s="45" t="s">
        <v>21</v>
      </c>
      <c r="C328" s="45" t="s">
        <v>12</v>
      </c>
      <c r="D328" s="47" t="s">
        <v>394</v>
      </c>
      <c r="E328" s="47" t="s">
        <v>84</v>
      </c>
      <c r="F328" s="8">
        <v>2.6</v>
      </c>
    </row>
    <row r="329" spans="1:6" ht="38.25">
      <c r="A329" s="49" t="s">
        <v>341</v>
      </c>
      <c r="B329" s="43" t="s">
        <v>21</v>
      </c>
      <c r="C329" s="43" t="s">
        <v>12</v>
      </c>
      <c r="D329" s="44" t="s">
        <v>201</v>
      </c>
      <c r="E329" s="102"/>
      <c r="F329" s="60">
        <f>SUM(F330)</f>
        <v>247.8</v>
      </c>
    </row>
    <row r="330" spans="1:6" ht="38.25">
      <c r="A330" s="49" t="s">
        <v>198</v>
      </c>
      <c r="B330" s="43" t="s">
        <v>21</v>
      </c>
      <c r="C330" s="43" t="s">
        <v>12</v>
      </c>
      <c r="D330" s="44" t="s">
        <v>202</v>
      </c>
      <c r="E330" s="47"/>
      <c r="F330" s="41">
        <f>SUM(F331)</f>
        <v>247.8</v>
      </c>
    </row>
    <row r="331" spans="1:6" ht="25.5">
      <c r="A331" s="49" t="s">
        <v>199</v>
      </c>
      <c r="B331" s="43" t="s">
        <v>21</v>
      </c>
      <c r="C331" s="43" t="s">
        <v>12</v>
      </c>
      <c r="D331" s="44" t="s">
        <v>203</v>
      </c>
      <c r="E331" s="47"/>
      <c r="F331" s="41">
        <f>SUM(F332)</f>
        <v>247.8</v>
      </c>
    </row>
    <row r="332" spans="1:6" ht="38.25">
      <c r="A332" s="72" t="s">
        <v>216</v>
      </c>
      <c r="B332" s="43" t="s">
        <v>21</v>
      </c>
      <c r="C332" s="43" t="s">
        <v>12</v>
      </c>
      <c r="D332" s="44" t="s">
        <v>217</v>
      </c>
      <c r="E332" s="47"/>
      <c r="F332" s="41">
        <f>SUM(F333)</f>
        <v>247.8</v>
      </c>
    </row>
    <row r="333" spans="1:6" ht="26.25" thickBot="1">
      <c r="A333" s="46" t="s">
        <v>87</v>
      </c>
      <c r="B333" s="45" t="s">
        <v>21</v>
      </c>
      <c r="C333" s="45" t="s">
        <v>12</v>
      </c>
      <c r="D333" s="47" t="s">
        <v>217</v>
      </c>
      <c r="E333" s="97" t="s">
        <v>84</v>
      </c>
      <c r="F333" s="11">
        <v>247.8</v>
      </c>
    </row>
    <row r="334" spans="1:6" s="6" customFormat="1" ht="14.25" thickTop="1" thickBot="1">
      <c r="A334" s="31" t="s">
        <v>31</v>
      </c>
      <c r="B334" s="32" t="s">
        <v>32</v>
      </c>
      <c r="C334" s="32"/>
      <c r="D334" s="32"/>
      <c r="E334" s="32"/>
      <c r="F334" s="58">
        <f>SUM(F335,F355,F344)</f>
        <v>1845.1999999999998</v>
      </c>
    </row>
    <row r="335" spans="1:6" ht="14.25" thickTop="1">
      <c r="A335" s="138" t="s">
        <v>49</v>
      </c>
      <c r="B335" s="92" t="s">
        <v>32</v>
      </c>
      <c r="C335" s="92" t="s">
        <v>12</v>
      </c>
      <c r="D335" s="92"/>
      <c r="E335" s="92"/>
      <c r="F335" s="139">
        <f>SUM(F336)</f>
        <v>867</v>
      </c>
    </row>
    <row r="336" spans="1:6" ht="63.75">
      <c r="A336" s="42" t="s">
        <v>334</v>
      </c>
      <c r="B336" s="44" t="s">
        <v>32</v>
      </c>
      <c r="C336" s="44" t="s">
        <v>12</v>
      </c>
      <c r="D336" s="44" t="s">
        <v>105</v>
      </c>
      <c r="E336" s="44"/>
      <c r="F336" s="41">
        <f>SUM(F337)</f>
        <v>867</v>
      </c>
    </row>
    <row r="337" spans="1:6" ht="25.5">
      <c r="A337" s="42" t="s">
        <v>96</v>
      </c>
      <c r="B337" s="44" t="s">
        <v>32</v>
      </c>
      <c r="C337" s="44" t="s">
        <v>12</v>
      </c>
      <c r="D337" s="44" t="s">
        <v>106</v>
      </c>
      <c r="E337" s="44"/>
      <c r="F337" s="41">
        <f>SUM(F338,F341)</f>
        <v>867</v>
      </c>
    </row>
    <row r="338" spans="1:6" ht="25.5">
      <c r="A338" s="42" t="s">
        <v>97</v>
      </c>
      <c r="B338" s="44" t="s">
        <v>32</v>
      </c>
      <c r="C338" s="44" t="s">
        <v>12</v>
      </c>
      <c r="D338" s="44" t="s">
        <v>107</v>
      </c>
      <c r="E338" s="44"/>
      <c r="F338" s="41">
        <f>SUM(F339)</f>
        <v>831.4</v>
      </c>
    </row>
    <row r="339" spans="1:6">
      <c r="A339" s="76" t="s">
        <v>213</v>
      </c>
      <c r="B339" s="44" t="s">
        <v>32</v>
      </c>
      <c r="C339" s="44" t="s">
        <v>12</v>
      </c>
      <c r="D339" s="44" t="s">
        <v>212</v>
      </c>
      <c r="E339" s="44"/>
      <c r="F339" s="41">
        <f>SUM(F340)</f>
        <v>831.4</v>
      </c>
    </row>
    <row r="340" spans="1:6" ht="15.75" customHeight="1">
      <c r="A340" s="46" t="s">
        <v>82</v>
      </c>
      <c r="B340" s="45" t="s">
        <v>32</v>
      </c>
      <c r="C340" s="45" t="s">
        <v>12</v>
      </c>
      <c r="D340" s="47" t="s">
        <v>212</v>
      </c>
      <c r="E340" s="47" t="s">
        <v>83</v>
      </c>
      <c r="F340" s="8">
        <v>831.4</v>
      </c>
    </row>
    <row r="341" spans="1:6" ht="25.5">
      <c r="A341" s="52" t="s">
        <v>98</v>
      </c>
      <c r="B341" s="43" t="s">
        <v>32</v>
      </c>
      <c r="C341" s="43" t="s">
        <v>12</v>
      </c>
      <c r="D341" s="44" t="s">
        <v>108</v>
      </c>
      <c r="E341" s="47"/>
      <c r="F341" s="41">
        <f>SUM(F342)</f>
        <v>35.6</v>
      </c>
    </row>
    <row r="342" spans="1:6" ht="51">
      <c r="A342" s="49" t="s">
        <v>215</v>
      </c>
      <c r="B342" s="43" t="s">
        <v>32</v>
      </c>
      <c r="C342" s="43" t="s">
        <v>12</v>
      </c>
      <c r="D342" s="44" t="s">
        <v>214</v>
      </c>
      <c r="E342" s="44"/>
      <c r="F342" s="41">
        <f>SUM(F343)</f>
        <v>35.6</v>
      </c>
    </row>
    <row r="343" spans="1:6">
      <c r="A343" s="46" t="s">
        <v>82</v>
      </c>
      <c r="B343" s="45" t="s">
        <v>32</v>
      </c>
      <c r="C343" s="45" t="s">
        <v>12</v>
      </c>
      <c r="D343" s="47" t="s">
        <v>214</v>
      </c>
      <c r="E343" s="47" t="s">
        <v>83</v>
      </c>
      <c r="F343" s="8">
        <v>35.6</v>
      </c>
    </row>
    <row r="344" spans="1:6" ht="13.5">
      <c r="A344" s="62" t="s">
        <v>265</v>
      </c>
      <c r="B344" s="40" t="s">
        <v>32</v>
      </c>
      <c r="C344" s="40" t="s">
        <v>14</v>
      </c>
      <c r="D344" s="47"/>
      <c r="E344" s="47"/>
      <c r="F344" s="41">
        <f>SUM(F345)</f>
        <v>191.6</v>
      </c>
    </row>
    <row r="345" spans="1:6" ht="38.25">
      <c r="A345" s="49" t="s">
        <v>341</v>
      </c>
      <c r="B345" s="43" t="s">
        <v>32</v>
      </c>
      <c r="C345" s="43" t="s">
        <v>14</v>
      </c>
      <c r="D345" s="44" t="s">
        <v>201</v>
      </c>
      <c r="E345" s="47"/>
      <c r="F345" s="41">
        <f>SUM(F346)</f>
        <v>191.6</v>
      </c>
    </row>
    <row r="346" spans="1:6" ht="38.25">
      <c r="A346" s="49" t="s">
        <v>198</v>
      </c>
      <c r="B346" s="43" t="s">
        <v>32</v>
      </c>
      <c r="C346" s="43" t="s">
        <v>14</v>
      </c>
      <c r="D346" s="44" t="s">
        <v>202</v>
      </c>
      <c r="E346" s="47"/>
      <c r="F346" s="41">
        <f>SUM(F347,F352)</f>
        <v>191.6</v>
      </c>
    </row>
    <row r="347" spans="1:6" ht="25.5">
      <c r="A347" s="49" t="s">
        <v>218</v>
      </c>
      <c r="B347" s="43" t="s">
        <v>32</v>
      </c>
      <c r="C347" s="43" t="s">
        <v>14</v>
      </c>
      <c r="D347" s="51" t="s">
        <v>220</v>
      </c>
      <c r="E347" s="47"/>
      <c r="F347" s="41">
        <f>SUM(F348,F350)</f>
        <v>179</v>
      </c>
    </row>
    <row r="348" spans="1:6" ht="63.75">
      <c r="A348" s="52" t="s">
        <v>308</v>
      </c>
      <c r="B348" s="43" t="s">
        <v>32</v>
      </c>
      <c r="C348" s="43" t="s">
        <v>14</v>
      </c>
      <c r="D348" s="51" t="s">
        <v>309</v>
      </c>
      <c r="E348" s="47"/>
      <c r="F348" s="41">
        <f>SUM(F349)</f>
        <v>73</v>
      </c>
    </row>
    <row r="349" spans="1:6">
      <c r="A349" s="46" t="s">
        <v>82</v>
      </c>
      <c r="B349" s="45" t="s">
        <v>32</v>
      </c>
      <c r="C349" s="45" t="s">
        <v>14</v>
      </c>
      <c r="D349" s="82" t="s">
        <v>309</v>
      </c>
      <c r="E349" s="47" t="s">
        <v>83</v>
      </c>
      <c r="F349" s="8">
        <v>73</v>
      </c>
    </row>
    <row r="350" spans="1:6" ht="63.75">
      <c r="A350" s="52" t="s">
        <v>324</v>
      </c>
      <c r="B350" s="43" t="s">
        <v>32</v>
      </c>
      <c r="C350" s="43" t="s">
        <v>14</v>
      </c>
      <c r="D350" s="51" t="s">
        <v>325</v>
      </c>
      <c r="E350" s="47"/>
      <c r="F350" s="41">
        <f>SUM(F351)</f>
        <v>106</v>
      </c>
    </row>
    <row r="351" spans="1:6">
      <c r="A351" s="46" t="s">
        <v>82</v>
      </c>
      <c r="B351" s="45" t="s">
        <v>32</v>
      </c>
      <c r="C351" s="45" t="s">
        <v>14</v>
      </c>
      <c r="D351" s="82" t="s">
        <v>325</v>
      </c>
      <c r="E351" s="47" t="s">
        <v>83</v>
      </c>
      <c r="F351" s="8">
        <v>106</v>
      </c>
    </row>
    <row r="352" spans="1:6" ht="38.25">
      <c r="A352" s="49" t="s">
        <v>291</v>
      </c>
      <c r="B352" s="43" t="s">
        <v>32</v>
      </c>
      <c r="C352" s="43" t="s">
        <v>14</v>
      </c>
      <c r="D352" s="51" t="s">
        <v>289</v>
      </c>
      <c r="E352" s="47"/>
      <c r="F352" s="41">
        <f>SUM(F353)</f>
        <v>12.6</v>
      </c>
    </row>
    <row r="353" spans="1:6" ht="38.25">
      <c r="A353" s="52" t="s">
        <v>292</v>
      </c>
      <c r="B353" s="43" t="s">
        <v>32</v>
      </c>
      <c r="C353" s="43" t="s">
        <v>14</v>
      </c>
      <c r="D353" s="51" t="s">
        <v>290</v>
      </c>
      <c r="E353" s="47"/>
      <c r="F353" s="41">
        <f>SUM(F354)</f>
        <v>12.6</v>
      </c>
    </row>
    <row r="354" spans="1:6" ht="25.5">
      <c r="A354" s="46" t="s">
        <v>125</v>
      </c>
      <c r="B354" s="45" t="s">
        <v>32</v>
      </c>
      <c r="C354" s="45" t="s">
        <v>14</v>
      </c>
      <c r="D354" s="82" t="s">
        <v>290</v>
      </c>
      <c r="E354" s="47" t="s">
        <v>80</v>
      </c>
      <c r="F354" s="8">
        <v>12.6</v>
      </c>
    </row>
    <row r="355" spans="1:6" ht="13.5">
      <c r="A355" s="93" t="s">
        <v>33</v>
      </c>
      <c r="B355" s="103" t="s">
        <v>32</v>
      </c>
      <c r="C355" s="103" t="s">
        <v>18</v>
      </c>
      <c r="D355" s="103"/>
      <c r="E355" s="103"/>
      <c r="F355" s="41">
        <f>SUM(F356)</f>
        <v>786.6</v>
      </c>
    </row>
    <row r="356" spans="1:6" ht="38.25">
      <c r="A356" s="49" t="s">
        <v>341</v>
      </c>
      <c r="B356" s="43" t="s">
        <v>32</v>
      </c>
      <c r="C356" s="43" t="s">
        <v>18</v>
      </c>
      <c r="D356" s="44" t="s">
        <v>201</v>
      </c>
      <c r="E356" s="51"/>
      <c r="F356" s="41">
        <f>SUM(F357)</f>
        <v>786.6</v>
      </c>
    </row>
    <row r="357" spans="1:6" ht="38.25">
      <c r="A357" s="49" t="s">
        <v>198</v>
      </c>
      <c r="B357" s="43" t="s">
        <v>32</v>
      </c>
      <c r="C357" s="43" t="s">
        <v>18</v>
      </c>
      <c r="D357" s="44" t="s">
        <v>202</v>
      </c>
      <c r="E357" s="51"/>
      <c r="F357" s="41">
        <f>SUM(F358)</f>
        <v>786.6</v>
      </c>
    </row>
    <row r="358" spans="1:6" ht="25.5">
      <c r="A358" s="52" t="s">
        <v>218</v>
      </c>
      <c r="B358" s="43" t="s">
        <v>32</v>
      </c>
      <c r="C358" s="43" t="s">
        <v>18</v>
      </c>
      <c r="D358" s="51" t="s">
        <v>220</v>
      </c>
      <c r="E358" s="47"/>
      <c r="F358" s="151">
        <f>SUM(F359)</f>
        <v>786.6</v>
      </c>
    </row>
    <row r="359" spans="1:6" ht="51">
      <c r="A359" s="52" t="s">
        <v>219</v>
      </c>
      <c r="B359" s="43" t="s">
        <v>32</v>
      </c>
      <c r="C359" s="43" t="s">
        <v>18</v>
      </c>
      <c r="D359" s="51" t="s">
        <v>221</v>
      </c>
      <c r="E359" s="47"/>
      <c r="F359" s="17">
        <f>SUM(F360)</f>
        <v>786.6</v>
      </c>
    </row>
    <row r="360" spans="1:6" ht="26.25" thickBot="1">
      <c r="A360" s="46" t="s">
        <v>87</v>
      </c>
      <c r="B360" s="82" t="s">
        <v>32</v>
      </c>
      <c r="C360" s="82" t="s">
        <v>18</v>
      </c>
      <c r="D360" s="82" t="s">
        <v>221</v>
      </c>
      <c r="E360" s="47" t="s">
        <v>84</v>
      </c>
      <c r="F360" s="13">
        <v>786.6</v>
      </c>
    </row>
    <row r="361" spans="1:6" ht="14.25" thickTop="1" thickBot="1">
      <c r="A361" s="152" t="s">
        <v>34</v>
      </c>
      <c r="B361" s="153" t="s">
        <v>35</v>
      </c>
      <c r="C361" s="153"/>
      <c r="D361" s="153"/>
      <c r="E361" s="153"/>
      <c r="F361" s="58">
        <f>SUM(F362)</f>
        <v>1092.3</v>
      </c>
    </row>
    <row r="362" spans="1:6" ht="14.25" thickTop="1">
      <c r="A362" s="48" t="s">
        <v>36</v>
      </c>
      <c r="B362" s="61" t="s">
        <v>35</v>
      </c>
      <c r="C362" s="61" t="s">
        <v>12</v>
      </c>
      <c r="D362" s="61"/>
      <c r="E362" s="61"/>
      <c r="F362" s="41">
        <f>SUM(F363,F371)</f>
        <v>1092.3</v>
      </c>
    </row>
    <row r="363" spans="1:6" ht="38.25">
      <c r="A363" s="49" t="s">
        <v>296</v>
      </c>
      <c r="B363" s="44" t="s">
        <v>35</v>
      </c>
      <c r="C363" s="44" t="s">
        <v>12</v>
      </c>
      <c r="D363" s="44" t="s">
        <v>144</v>
      </c>
      <c r="E363" s="61"/>
      <c r="F363" s="41">
        <f t="shared" ref="F363:F369" si="4">SUM(F364)</f>
        <v>298.89999999999998</v>
      </c>
    </row>
    <row r="364" spans="1:6" ht="25.5">
      <c r="A364" s="52" t="s">
        <v>178</v>
      </c>
      <c r="B364" s="44" t="s">
        <v>35</v>
      </c>
      <c r="C364" s="44" t="s">
        <v>12</v>
      </c>
      <c r="D364" s="44" t="s">
        <v>181</v>
      </c>
      <c r="E364" s="61"/>
      <c r="F364" s="41">
        <f>SUM(F365,F368)</f>
        <v>298.89999999999998</v>
      </c>
    </row>
    <row r="365" spans="1:6" ht="13.5">
      <c r="A365" s="49" t="s">
        <v>187</v>
      </c>
      <c r="B365" s="44" t="s">
        <v>35</v>
      </c>
      <c r="C365" s="44" t="s">
        <v>12</v>
      </c>
      <c r="D365" s="44" t="s">
        <v>188</v>
      </c>
      <c r="E365" s="61"/>
      <c r="F365" s="41">
        <f t="shared" ref="F365:F366" si="5">SUM(F366)</f>
        <v>249</v>
      </c>
    </row>
    <row r="366" spans="1:6" ht="25.5">
      <c r="A366" s="52" t="s">
        <v>408</v>
      </c>
      <c r="B366" s="44" t="s">
        <v>35</v>
      </c>
      <c r="C366" s="44" t="s">
        <v>12</v>
      </c>
      <c r="D366" s="44" t="s">
        <v>407</v>
      </c>
      <c r="E366" s="61"/>
      <c r="F366" s="41">
        <f t="shared" si="5"/>
        <v>249</v>
      </c>
    </row>
    <row r="367" spans="1:6" ht="25.5">
      <c r="A367" s="46" t="s">
        <v>87</v>
      </c>
      <c r="B367" s="82" t="s">
        <v>35</v>
      </c>
      <c r="C367" s="82" t="s">
        <v>12</v>
      </c>
      <c r="D367" s="47" t="s">
        <v>407</v>
      </c>
      <c r="E367" s="45" t="s">
        <v>84</v>
      </c>
      <c r="F367" s="8">
        <v>249</v>
      </c>
    </row>
    <row r="368" spans="1:6" ht="13.5">
      <c r="A368" s="52" t="s">
        <v>195</v>
      </c>
      <c r="B368" s="44" t="s">
        <v>35</v>
      </c>
      <c r="C368" s="44" t="s">
        <v>12</v>
      </c>
      <c r="D368" s="44" t="s">
        <v>196</v>
      </c>
      <c r="E368" s="61"/>
      <c r="F368" s="41">
        <f t="shared" si="4"/>
        <v>49.9</v>
      </c>
    </row>
    <row r="369" spans="1:6" ht="27.75" customHeight="1">
      <c r="A369" s="52" t="s">
        <v>387</v>
      </c>
      <c r="B369" s="44" t="s">
        <v>35</v>
      </c>
      <c r="C369" s="44" t="s">
        <v>12</v>
      </c>
      <c r="D369" s="44" t="s">
        <v>388</v>
      </c>
      <c r="E369" s="61"/>
      <c r="F369" s="41">
        <f t="shared" si="4"/>
        <v>49.9</v>
      </c>
    </row>
    <row r="370" spans="1:6" ht="25.5">
      <c r="A370" s="46" t="s">
        <v>87</v>
      </c>
      <c r="B370" s="82" t="s">
        <v>35</v>
      </c>
      <c r="C370" s="82" t="s">
        <v>12</v>
      </c>
      <c r="D370" s="47" t="s">
        <v>388</v>
      </c>
      <c r="E370" s="45" t="s">
        <v>84</v>
      </c>
      <c r="F370" s="8">
        <v>49.9</v>
      </c>
    </row>
    <row r="371" spans="1:6" ht="63.75">
      <c r="A371" s="100" t="s">
        <v>342</v>
      </c>
      <c r="B371" s="44" t="s">
        <v>35</v>
      </c>
      <c r="C371" s="44" t="s">
        <v>12</v>
      </c>
      <c r="D371" s="44" t="s">
        <v>225</v>
      </c>
      <c r="E371" s="61"/>
      <c r="F371" s="41">
        <f>SUM(F372)</f>
        <v>793.4</v>
      </c>
    </row>
    <row r="372" spans="1:6" ht="51">
      <c r="A372" s="100" t="s">
        <v>222</v>
      </c>
      <c r="B372" s="44" t="s">
        <v>35</v>
      </c>
      <c r="C372" s="44" t="s">
        <v>12</v>
      </c>
      <c r="D372" s="44" t="s">
        <v>226</v>
      </c>
      <c r="E372" s="61"/>
      <c r="F372" s="41">
        <f>SUM(F373,F380)</f>
        <v>793.4</v>
      </c>
    </row>
    <row r="373" spans="1:6" ht="38.25">
      <c r="A373" s="100" t="s">
        <v>223</v>
      </c>
      <c r="B373" s="44" t="s">
        <v>35</v>
      </c>
      <c r="C373" s="44" t="s">
        <v>12</v>
      </c>
      <c r="D373" s="44" t="s">
        <v>227</v>
      </c>
      <c r="E373" s="61"/>
      <c r="F373" s="41">
        <f>SUM(F374,F376,F378)</f>
        <v>693.4</v>
      </c>
    </row>
    <row r="374" spans="1:6" ht="13.5">
      <c r="A374" s="100" t="s">
        <v>224</v>
      </c>
      <c r="B374" s="44" t="s">
        <v>35</v>
      </c>
      <c r="C374" s="44" t="s">
        <v>12</v>
      </c>
      <c r="D374" s="44" t="s">
        <v>228</v>
      </c>
      <c r="E374" s="61"/>
      <c r="F374" s="41">
        <f>SUM(F375:F375)</f>
        <v>408.4</v>
      </c>
    </row>
    <row r="375" spans="1:6" ht="25.5">
      <c r="A375" s="46" t="s">
        <v>125</v>
      </c>
      <c r="B375" s="82" t="s">
        <v>35</v>
      </c>
      <c r="C375" s="82" t="s">
        <v>12</v>
      </c>
      <c r="D375" s="47" t="s">
        <v>228</v>
      </c>
      <c r="E375" s="45" t="s">
        <v>80</v>
      </c>
      <c r="F375" s="8">
        <v>408.4</v>
      </c>
    </row>
    <row r="376" spans="1:6" ht="25.5">
      <c r="A376" s="49" t="s">
        <v>229</v>
      </c>
      <c r="B376" s="44" t="s">
        <v>35</v>
      </c>
      <c r="C376" s="44" t="s">
        <v>12</v>
      </c>
      <c r="D376" s="44" t="s">
        <v>230</v>
      </c>
      <c r="E376" s="44"/>
      <c r="F376" s="41">
        <f>SUM(F377:F377)</f>
        <v>275</v>
      </c>
    </row>
    <row r="377" spans="1:6" ht="25.5">
      <c r="A377" s="46" t="s">
        <v>125</v>
      </c>
      <c r="B377" s="47" t="s">
        <v>35</v>
      </c>
      <c r="C377" s="47" t="s">
        <v>12</v>
      </c>
      <c r="D377" s="47" t="s">
        <v>230</v>
      </c>
      <c r="E377" s="55" t="s">
        <v>80</v>
      </c>
      <c r="F377" s="12">
        <v>275</v>
      </c>
    </row>
    <row r="378" spans="1:6" ht="38.25">
      <c r="A378" s="52" t="s">
        <v>231</v>
      </c>
      <c r="B378" s="44" t="s">
        <v>35</v>
      </c>
      <c r="C378" s="44" t="s">
        <v>12</v>
      </c>
      <c r="D378" s="44" t="s">
        <v>331</v>
      </c>
      <c r="E378" s="55"/>
      <c r="F378" s="16">
        <f>SUM(F379)</f>
        <v>10</v>
      </c>
    </row>
    <row r="379" spans="1:6" ht="25.5">
      <c r="A379" s="46" t="s">
        <v>125</v>
      </c>
      <c r="B379" s="47" t="s">
        <v>35</v>
      </c>
      <c r="C379" s="47" t="s">
        <v>12</v>
      </c>
      <c r="D379" s="47" t="s">
        <v>331</v>
      </c>
      <c r="E379" s="55" t="s">
        <v>80</v>
      </c>
      <c r="F379" s="12">
        <v>10</v>
      </c>
    </row>
    <row r="380" spans="1:6" ht="23.25" customHeight="1">
      <c r="A380" s="100" t="s">
        <v>411</v>
      </c>
      <c r="B380" s="44" t="s">
        <v>35</v>
      </c>
      <c r="C380" s="44" t="s">
        <v>12</v>
      </c>
      <c r="D380" s="44" t="s">
        <v>412</v>
      </c>
      <c r="E380" s="61"/>
      <c r="F380" s="41">
        <f>SUM(F381)</f>
        <v>100</v>
      </c>
    </row>
    <row r="381" spans="1:6" ht="13.5">
      <c r="A381" s="100" t="s">
        <v>414</v>
      </c>
      <c r="B381" s="44" t="s">
        <v>35</v>
      </c>
      <c r="C381" s="44" t="s">
        <v>12</v>
      </c>
      <c r="D381" s="44" t="s">
        <v>413</v>
      </c>
      <c r="E381" s="61"/>
      <c r="F381" s="41">
        <f>SUM(F382:F382)</f>
        <v>100</v>
      </c>
    </row>
    <row r="382" spans="1:6" ht="26.25" thickBot="1">
      <c r="A382" s="46" t="s">
        <v>125</v>
      </c>
      <c r="B382" s="82" t="s">
        <v>35</v>
      </c>
      <c r="C382" s="82" t="s">
        <v>12</v>
      </c>
      <c r="D382" s="47" t="s">
        <v>413</v>
      </c>
      <c r="E382" s="45" t="s">
        <v>80</v>
      </c>
      <c r="F382" s="8">
        <v>100</v>
      </c>
    </row>
    <row r="383" spans="1:6" ht="14.25" thickTop="1" thickBot="1">
      <c r="A383" s="152" t="s">
        <v>50</v>
      </c>
      <c r="B383" s="153" t="s">
        <v>51</v>
      </c>
      <c r="C383" s="153"/>
      <c r="D383" s="153"/>
      <c r="E383" s="153"/>
      <c r="F383" s="58">
        <f t="shared" ref="F383:F388" si="6">SUM(F384)</f>
        <v>494</v>
      </c>
    </row>
    <row r="384" spans="1:6" ht="14.25" thickTop="1">
      <c r="A384" s="48" t="s">
        <v>52</v>
      </c>
      <c r="B384" s="61" t="s">
        <v>51</v>
      </c>
      <c r="C384" s="61" t="s">
        <v>26</v>
      </c>
      <c r="D384" s="61"/>
      <c r="E384" s="61"/>
      <c r="F384" s="41">
        <f>SUM(F385,F390)</f>
        <v>494</v>
      </c>
    </row>
    <row r="385" spans="1:6" ht="63.75">
      <c r="A385" s="42" t="s">
        <v>334</v>
      </c>
      <c r="B385" s="44" t="s">
        <v>51</v>
      </c>
      <c r="C385" s="44" t="s">
        <v>26</v>
      </c>
      <c r="D385" s="44" t="s">
        <v>105</v>
      </c>
      <c r="E385" s="44"/>
      <c r="F385" s="41">
        <f t="shared" si="6"/>
        <v>125</v>
      </c>
    </row>
    <row r="386" spans="1:6" ht="25.5">
      <c r="A386" s="42" t="s">
        <v>96</v>
      </c>
      <c r="B386" s="44" t="s">
        <v>51</v>
      </c>
      <c r="C386" s="44" t="s">
        <v>26</v>
      </c>
      <c r="D386" s="44" t="s">
        <v>106</v>
      </c>
      <c r="E386" s="53"/>
      <c r="F386" s="41">
        <f t="shared" si="6"/>
        <v>125</v>
      </c>
    </row>
    <row r="387" spans="1:6" ht="25.5">
      <c r="A387" s="42" t="s">
        <v>97</v>
      </c>
      <c r="B387" s="44" t="s">
        <v>51</v>
      </c>
      <c r="C387" s="44" t="s">
        <v>26</v>
      </c>
      <c r="D387" s="44" t="s">
        <v>107</v>
      </c>
      <c r="E387" s="53"/>
      <c r="F387" s="41">
        <f t="shared" si="6"/>
        <v>125</v>
      </c>
    </row>
    <row r="388" spans="1:6" ht="25.5">
      <c r="A388" s="76" t="s">
        <v>232</v>
      </c>
      <c r="B388" s="44" t="s">
        <v>51</v>
      </c>
      <c r="C388" s="44" t="s">
        <v>26</v>
      </c>
      <c r="D388" s="44" t="s">
        <v>233</v>
      </c>
      <c r="E388" s="53"/>
      <c r="F388" s="41">
        <f t="shared" si="6"/>
        <v>125</v>
      </c>
    </row>
    <row r="389" spans="1:6" ht="20.25" customHeight="1">
      <c r="A389" s="46" t="s">
        <v>78</v>
      </c>
      <c r="B389" s="55" t="s">
        <v>51</v>
      </c>
      <c r="C389" s="55" t="s">
        <v>26</v>
      </c>
      <c r="D389" s="47" t="s">
        <v>233</v>
      </c>
      <c r="E389" s="55" t="s">
        <v>81</v>
      </c>
      <c r="F389" s="8">
        <v>125</v>
      </c>
    </row>
    <row r="390" spans="1:6" ht="25.5">
      <c r="A390" s="81" t="s">
        <v>251</v>
      </c>
      <c r="B390" s="51" t="s">
        <v>51</v>
      </c>
      <c r="C390" s="51" t="s">
        <v>26</v>
      </c>
      <c r="D390" s="51" t="s">
        <v>252</v>
      </c>
      <c r="E390" s="51"/>
      <c r="F390" s="41">
        <f>SUM(F391)</f>
        <v>369</v>
      </c>
    </row>
    <row r="391" spans="1:6">
      <c r="A391" s="81" t="s">
        <v>253</v>
      </c>
      <c r="B391" s="51" t="s">
        <v>51</v>
      </c>
      <c r="C391" s="51" t="s">
        <v>26</v>
      </c>
      <c r="D391" s="51" t="s">
        <v>100</v>
      </c>
      <c r="E391" s="51"/>
      <c r="F391" s="41">
        <f>SUM(F392)</f>
        <v>369</v>
      </c>
    </row>
    <row r="392" spans="1:6">
      <c r="A392" s="81" t="s">
        <v>400</v>
      </c>
      <c r="B392" s="51" t="s">
        <v>51</v>
      </c>
      <c r="C392" s="51" t="s">
        <v>26</v>
      </c>
      <c r="D392" s="51" t="s">
        <v>399</v>
      </c>
      <c r="E392" s="51"/>
      <c r="F392" s="41">
        <f>SUM(F393)</f>
        <v>369</v>
      </c>
    </row>
    <row r="393" spans="1:6" ht="13.5" thickBot="1">
      <c r="A393" s="46" t="s">
        <v>78</v>
      </c>
      <c r="B393" s="47" t="s">
        <v>51</v>
      </c>
      <c r="C393" s="47" t="s">
        <v>26</v>
      </c>
      <c r="D393" s="82" t="s">
        <v>399</v>
      </c>
      <c r="E393" s="45" t="s">
        <v>81</v>
      </c>
      <c r="F393" s="8">
        <v>369</v>
      </c>
    </row>
    <row r="394" spans="1:6" ht="14.25" thickTop="1" thickBot="1">
      <c r="A394" s="152" t="s">
        <v>88</v>
      </c>
      <c r="B394" s="153" t="s">
        <v>16</v>
      </c>
      <c r="C394" s="153"/>
      <c r="D394" s="153"/>
      <c r="E394" s="153"/>
      <c r="F394" s="58">
        <f t="shared" ref="F394:F395" si="7">SUM(F395)</f>
        <v>8.5</v>
      </c>
    </row>
    <row r="395" spans="1:6" ht="27.75" thickTop="1">
      <c r="A395" s="48" t="s">
        <v>89</v>
      </c>
      <c r="B395" s="61" t="s">
        <v>16</v>
      </c>
      <c r="C395" s="61" t="s">
        <v>12</v>
      </c>
      <c r="D395" s="44"/>
      <c r="E395" s="44"/>
      <c r="F395" s="41">
        <f t="shared" si="7"/>
        <v>8.5</v>
      </c>
    </row>
    <row r="396" spans="1:6" ht="63.75">
      <c r="A396" s="42" t="s">
        <v>334</v>
      </c>
      <c r="B396" s="44" t="s">
        <v>16</v>
      </c>
      <c r="C396" s="44" t="s">
        <v>12</v>
      </c>
      <c r="D396" s="44" t="s">
        <v>105</v>
      </c>
      <c r="E396" s="44"/>
      <c r="F396" s="41">
        <f>SUM(F397)</f>
        <v>8.5</v>
      </c>
    </row>
    <row r="397" spans="1:6" ht="27" customHeight="1">
      <c r="A397" s="76" t="s">
        <v>119</v>
      </c>
      <c r="B397" s="44" t="s">
        <v>16</v>
      </c>
      <c r="C397" s="44" t="s">
        <v>12</v>
      </c>
      <c r="D397" s="118" t="s">
        <v>124</v>
      </c>
      <c r="E397" s="118"/>
      <c r="F397" s="41">
        <f>SUM(F398)</f>
        <v>8.5</v>
      </c>
    </row>
    <row r="398" spans="1:6" ht="25.5">
      <c r="A398" s="76" t="s">
        <v>120</v>
      </c>
      <c r="B398" s="44" t="s">
        <v>16</v>
      </c>
      <c r="C398" s="44" t="s">
        <v>12</v>
      </c>
      <c r="D398" s="118" t="s">
        <v>122</v>
      </c>
      <c r="E398" s="118"/>
      <c r="F398" s="41">
        <f>SUM(F399)</f>
        <v>8.5</v>
      </c>
    </row>
    <row r="399" spans="1:6">
      <c r="A399" s="76" t="s">
        <v>234</v>
      </c>
      <c r="B399" s="44" t="s">
        <v>16</v>
      </c>
      <c r="C399" s="44" t="s">
        <v>12</v>
      </c>
      <c r="D399" s="118" t="s">
        <v>235</v>
      </c>
      <c r="E399" s="118"/>
      <c r="F399" s="41">
        <f>SUM(F400)</f>
        <v>8.5</v>
      </c>
    </row>
    <row r="400" spans="1:6" ht="13.5" thickBot="1">
      <c r="A400" s="46" t="s">
        <v>90</v>
      </c>
      <c r="B400" s="97" t="s">
        <v>16</v>
      </c>
      <c r="C400" s="97" t="s">
        <v>12</v>
      </c>
      <c r="D400" s="97" t="s">
        <v>235</v>
      </c>
      <c r="E400" s="97" t="s">
        <v>91</v>
      </c>
      <c r="F400" s="8">
        <v>8.5</v>
      </c>
    </row>
    <row r="401" spans="1:6" ht="27.75" customHeight="1" thickTop="1" thickBot="1">
      <c r="A401" s="152" t="s">
        <v>272</v>
      </c>
      <c r="B401" s="153" t="s">
        <v>60</v>
      </c>
      <c r="C401" s="153"/>
      <c r="D401" s="153"/>
      <c r="E401" s="153"/>
      <c r="F401" s="58">
        <f>SUM(F402)</f>
        <v>264</v>
      </c>
    </row>
    <row r="402" spans="1:6" ht="27.75" thickTop="1">
      <c r="A402" s="154" t="s">
        <v>61</v>
      </c>
      <c r="B402" s="155" t="s">
        <v>60</v>
      </c>
      <c r="C402" s="155" t="s">
        <v>12</v>
      </c>
      <c r="D402" s="156"/>
      <c r="E402" s="156"/>
      <c r="F402" s="157">
        <f t="shared" ref="F402:F406" si="8">SUM(F403)</f>
        <v>264</v>
      </c>
    </row>
    <row r="403" spans="1:6" ht="63.75">
      <c r="A403" s="42" t="s">
        <v>334</v>
      </c>
      <c r="B403" s="124" t="s">
        <v>60</v>
      </c>
      <c r="C403" s="124" t="s">
        <v>12</v>
      </c>
      <c r="D403" s="44" t="s">
        <v>105</v>
      </c>
      <c r="E403" s="124"/>
      <c r="F403" s="17">
        <f t="shared" si="8"/>
        <v>264</v>
      </c>
    </row>
    <row r="404" spans="1:6" ht="27.75" customHeight="1">
      <c r="A404" s="76" t="s">
        <v>119</v>
      </c>
      <c r="B404" s="124" t="s">
        <v>60</v>
      </c>
      <c r="C404" s="124" t="s">
        <v>12</v>
      </c>
      <c r="D404" s="118" t="s">
        <v>124</v>
      </c>
      <c r="E404" s="124"/>
      <c r="F404" s="17">
        <f t="shared" si="8"/>
        <v>264</v>
      </c>
    </row>
    <row r="405" spans="1:6" ht="25.5">
      <c r="A405" s="76" t="s">
        <v>120</v>
      </c>
      <c r="B405" s="124" t="s">
        <v>60</v>
      </c>
      <c r="C405" s="124" t="s">
        <v>12</v>
      </c>
      <c r="D405" s="118" t="s">
        <v>122</v>
      </c>
      <c r="E405" s="124"/>
      <c r="F405" s="17">
        <f t="shared" si="8"/>
        <v>264</v>
      </c>
    </row>
    <row r="406" spans="1:6" ht="25.5">
      <c r="A406" s="49" t="s">
        <v>236</v>
      </c>
      <c r="B406" s="124" t="s">
        <v>60</v>
      </c>
      <c r="C406" s="124" t="s">
        <v>12</v>
      </c>
      <c r="D406" s="124" t="s">
        <v>237</v>
      </c>
      <c r="E406" s="124"/>
      <c r="F406" s="17">
        <f t="shared" si="8"/>
        <v>264</v>
      </c>
    </row>
    <row r="407" spans="1:6" ht="13.5" thickBot="1">
      <c r="A407" s="46" t="s">
        <v>27</v>
      </c>
      <c r="B407" s="125" t="s">
        <v>60</v>
      </c>
      <c r="C407" s="125" t="s">
        <v>12</v>
      </c>
      <c r="D407" s="125" t="s">
        <v>237</v>
      </c>
      <c r="E407" s="125" t="s">
        <v>85</v>
      </c>
      <c r="F407" s="10">
        <v>264</v>
      </c>
    </row>
    <row r="408" spans="1:6" ht="14.25" thickTop="1" thickBot="1">
      <c r="A408" s="31" t="s">
        <v>75</v>
      </c>
      <c r="B408" s="158">
        <v>96</v>
      </c>
      <c r="C408" s="158"/>
      <c r="D408" s="158"/>
      <c r="E408" s="158"/>
      <c r="F408" s="159">
        <f>SUM(F9,F115,F122,F135,F183,F215,F312,F334,F361,F383,F394,F401)</f>
        <v>157712.30000000002</v>
      </c>
    </row>
    <row r="409" spans="1:6" ht="13.5" thickTop="1">
      <c r="B409" s="161"/>
      <c r="C409" s="162"/>
    </row>
    <row r="410" spans="1:6">
      <c r="B410" s="161"/>
      <c r="C410" s="162"/>
    </row>
  </sheetData>
  <mergeCells count="8">
    <mergeCell ref="A7:A8"/>
    <mergeCell ref="B7:E7"/>
    <mergeCell ref="F7:F8"/>
    <mergeCell ref="A5:F5"/>
    <mergeCell ref="A1:F1"/>
    <mergeCell ref="A2:F2"/>
    <mergeCell ref="A3:F3"/>
    <mergeCell ref="A4:F4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68"/>
  <sheetViews>
    <sheetView tabSelected="1" topLeftCell="A250" zoomScale="99" zoomScaleNormal="99" workbookViewId="0">
      <selection activeCell="A12" sqref="A12"/>
    </sheetView>
  </sheetViews>
  <sheetFormatPr defaultRowHeight="12.75"/>
  <cols>
    <col min="1" max="1" width="61.7109375" style="164" customWidth="1"/>
    <col min="2" max="2" width="15.7109375" style="163" customWidth="1"/>
    <col min="3" max="3" width="9.140625" style="164"/>
    <col min="4" max="4" width="11.85546875" style="164" customWidth="1"/>
  </cols>
  <sheetData>
    <row r="1" spans="1:4">
      <c r="A1" s="18" t="s">
        <v>389</v>
      </c>
      <c r="B1" s="18"/>
      <c r="C1" s="18"/>
      <c r="D1" s="18"/>
    </row>
    <row r="2" spans="1:4">
      <c r="A2" s="18" t="s">
        <v>423</v>
      </c>
      <c r="B2" s="18"/>
      <c r="C2" s="18"/>
      <c r="D2" s="18"/>
    </row>
    <row r="3" spans="1:4">
      <c r="A3" s="24"/>
      <c r="B3" s="166" t="s">
        <v>424</v>
      </c>
      <c r="C3" s="166"/>
      <c r="D3" s="166"/>
    </row>
    <row r="4" spans="1:4">
      <c r="A4" s="18" t="s">
        <v>431</v>
      </c>
      <c r="B4" s="18"/>
      <c r="C4" s="18"/>
      <c r="D4" s="18"/>
    </row>
    <row r="5" spans="1:4">
      <c r="A5" s="18"/>
      <c r="B5" s="18"/>
      <c r="C5" s="18"/>
      <c r="D5" s="18"/>
    </row>
    <row r="6" spans="1:4">
      <c r="A6" s="24"/>
      <c r="B6" s="129"/>
      <c r="C6" s="24"/>
      <c r="D6" s="24"/>
    </row>
    <row r="7" spans="1:4" ht="93.75" customHeight="1">
      <c r="A7" s="19" t="s">
        <v>364</v>
      </c>
      <c r="B7" s="19"/>
      <c r="C7" s="19"/>
      <c r="D7" s="19"/>
    </row>
    <row r="8" spans="1:4" ht="13.5" thickBot="1">
      <c r="A8" s="167"/>
      <c r="B8" s="168"/>
      <c r="C8" s="167"/>
      <c r="D8" s="169" t="s">
        <v>66</v>
      </c>
    </row>
    <row r="9" spans="1:4" ht="13.5" thickBot="1">
      <c r="A9" s="170" t="s">
        <v>249</v>
      </c>
      <c r="B9" s="170" t="s">
        <v>239</v>
      </c>
      <c r="C9" s="171" t="s">
        <v>247</v>
      </c>
      <c r="D9" s="171" t="s">
        <v>248</v>
      </c>
    </row>
    <row r="10" spans="1:4" ht="38.25">
      <c r="A10" s="172" t="s">
        <v>339</v>
      </c>
      <c r="B10" s="173" t="s">
        <v>144</v>
      </c>
      <c r="C10" s="174"/>
      <c r="D10" s="175">
        <f>SUM(D11,D67)</f>
        <v>93274.60000000002</v>
      </c>
    </row>
    <row r="11" spans="1:4" ht="27">
      <c r="A11" s="176" t="s">
        <v>178</v>
      </c>
      <c r="B11" s="177" t="s">
        <v>181</v>
      </c>
      <c r="C11" s="77"/>
      <c r="D11" s="7">
        <f>SUM(D12,D21,D53,D50,D47)</f>
        <v>92881.800000000017</v>
      </c>
    </row>
    <row r="12" spans="1:4">
      <c r="A12" s="178" t="s">
        <v>179</v>
      </c>
      <c r="B12" s="95" t="s">
        <v>182</v>
      </c>
      <c r="C12" s="77"/>
      <c r="D12" s="7">
        <f>SUM(D13,D17,D19,D15)</f>
        <v>24486.5</v>
      </c>
    </row>
    <row r="13" spans="1:4" ht="25.5">
      <c r="A13" s="108" t="s">
        <v>180</v>
      </c>
      <c r="B13" s="94" t="s">
        <v>183</v>
      </c>
      <c r="C13" s="77"/>
      <c r="D13" s="7">
        <f>SUM(D14)</f>
        <v>7224</v>
      </c>
    </row>
    <row r="14" spans="1:4" ht="25.5">
      <c r="A14" s="46" t="s">
        <v>87</v>
      </c>
      <c r="B14" s="95" t="s">
        <v>183</v>
      </c>
      <c r="C14" s="78">
        <v>600</v>
      </c>
      <c r="D14" s="7">
        <v>7224</v>
      </c>
    </row>
    <row r="15" spans="1:4" ht="25.5">
      <c r="A15" s="52" t="s">
        <v>355</v>
      </c>
      <c r="B15" s="44" t="s">
        <v>354</v>
      </c>
      <c r="C15" s="47"/>
      <c r="D15" s="10">
        <f>SUM(D16)</f>
        <v>510.5</v>
      </c>
    </row>
    <row r="16" spans="1:4" ht="25.5">
      <c r="A16" s="46" t="s">
        <v>87</v>
      </c>
      <c r="B16" s="47" t="s">
        <v>354</v>
      </c>
      <c r="C16" s="47" t="s">
        <v>84</v>
      </c>
      <c r="D16" s="10">
        <v>510.5</v>
      </c>
    </row>
    <row r="17" spans="1:4" ht="63.75">
      <c r="A17" s="108" t="s">
        <v>184</v>
      </c>
      <c r="B17" s="94" t="s">
        <v>185</v>
      </c>
      <c r="C17" s="77"/>
      <c r="D17" s="7">
        <f>SUM(D18)</f>
        <v>27</v>
      </c>
    </row>
    <row r="18" spans="1:4" ht="25.5">
      <c r="A18" s="46" t="s">
        <v>87</v>
      </c>
      <c r="B18" s="95" t="s">
        <v>185</v>
      </c>
      <c r="C18" s="78">
        <v>600</v>
      </c>
      <c r="D18" s="7">
        <v>27</v>
      </c>
    </row>
    <row r="19" spans="1:4" ht="76.5">
      <c r="A19" s="49" t="s">
        <v>278</v>
      </c>
      <c r="B19" s="94" t="s">
        <v>186</v>
      </c>
      <c r="C19" s="77"/>
      <c r="D19" s="7">
        <f>SUM(D20)</f>
        <v>16725</v>
      </c>
    </row>
    <row r="20" spans="1:4" ht="25.5">
      <c r="A20" s="46" t="s">
        <v>87</v>
      </c>
      <c r="B20" s="95" t="s">
        <v>186</v>
      </c>
      <c r="C20" s="78">
        <v>600</v>
      </c>
      <c r="D20" s="7">
        <v>16725</v>
      </c>
    </row>
    <row r="21" spans="1:4">
      <c r="A21" s="178" t="s">
        <v>187</v>
      </c>
      <c r="B21" s="95" t="s">
        <v>188</v>
      </c>
      <c r="C21" s="77"/>
      <c r="D21" s="7">
        <f>SUM(D22,D24,D26,D28,D35,D37,D39,D41,D31,D33,D45,D43)</f>
        <v>53558.6</v>
      </c>
    </row>
    <row r="22" spans="1:4" ht="25.5">
      <c r="A22" s="108" t="s">
        <v>180</v>
      </c>
      <c r="B22" s="94" t="s">
        <v>189</v>
      </c>
      <c r="C22" s="77"/>
      <c r="D22" s="7">
        <f>SUM(D23)</f>
        <v>13141.4</v>
      </c>
    </row>
    <row r="23" spans="1:4" ht="25.5">
      <c r="A23" s="46" t="s">
        <v>87</v>
      </c>
      <c r="B23" s="95" t="s">
        <v>189</v>
      </c>
      <c r="C23" s="78">
        <v>600</v>
      </c>
      <c r="D23" s="7">
        <v>13141.4</v>
      </c>
    </row>
    <row r="24" spans="1:4" ht="25.5">
      <c r="A24" s="52" t="s">
        <v>356</v>
      </c>
      <c r="B24" s="44" t="s">
        <v>357</v>
      </c>
      <c r="C24" s="44"/>
      <c r="D24" s="10">
        <f>SUM(D25)</f>
        <v>295</v>
      </c>
    </row>
    <row r="25" spans="1:4" ht="25.5">
      <c r="A25" s="46" t="s">
        <v>87</v>
      </c>
      <c r="B25" s="47" t="s">
        <v>357</v>
      </c>
      <c r="C25" s="47" t="s">
        <v>84</v>
      </c>
      <c r="D25" s="10">
        <v>295</v>
      </c>
    </row>
    <row r="26" spans="1:4" ht="25.5">
      <c r="A26" s="52" t="s">
        <v>359</v>
      </c>
      <c r="B26" s="44" t="s">
        <v>358</v>
      </c>
      <c r="C26" s="44"/>
      <c r="D26" s="10">
        <f>SUM(D27)</f>
        <v>60</v>
      </c>
    </row>
    <row r="27" spans="1:4" ht="25.5">
      <c r="A27" s="46" t="s">
        <v>125</v>
      </c>
      <c r="B27" s="47" t="s">
        <v>358</v>
      </c>
      <c r="C27" s="47" t="s">
        <v>80</v>
      </c>
      <c r="D27" s="10">
        <v>60</v>
      </c>
    </row>
    <row r="28" spans="1:4">
      <c r="A28" s="52" t="s">
        <v>282</v>
      </c>
      <c r="B28" s="44" t="s">
        <v>283</v>
      </c>
      <c r="C28" s="44"/>
      <c r="D28" s="10">
        <f>SUM(D29:D30)</f>
        <v>65</v>
      </c>
    </row>
    <row r="29" spans="1:4" ht="25.5">
      <c r="A29" s="46" t="s">
        <v>125</v>
      </c>
      <c r="B29" s="47" t="s">
        <v>283</v>
      </c>
      <c r="C29" s="47" t="s">
        <v>80</v>
      </c>
      <c r="D29" s="10">
        <v>40</v>
      </c>
    </row>
    <row r="30" spans="1:4" ht="25.5">
      <c r="A30" s="46" t="s">
        <v>87</v>
      </c>
      <c r="B30" s="47" t="s">
        <v>283</v>
      </c>
      <c r="C30" s="47" t="s">
        <v>84</v>
      </c>
      <c r="D30" s="10">
        <v>25</v>
      </c>
    </row>
    <row r="31" spans="1:4" ht="28.5" customHeight="1">
      <c r="A31" s="49" t="s">
        <v>395</v>
      </c>
      <c r="B31" s="44" t="s">
        <v>396</v>
      </c>
      <c r="C31" s="44"/>
      <c r="D31" s="10">
        <f>SUM(D32)</f>
        <v>934.6</v>
      </c>
    </row>
    <row r="32" spans="1:4" ht="25.5">
      <c r="A32" s="46" t="s">
        <v>87</v>
      </c>
      <c r="B32" s="47" t="s">
        <v>396</v>
      </c>
      <c r="C32" s="47" t="s">
        <v>84</v>
      </c>
      <c r="D32" s="10">
        <v>934.6</v>
      </c>
    </row>
    <row r="33" spans="1:4" ht="40.5" customHeight="1">
      <c r="A33" s="49" t="s">
        <v>397</v>
      </c>
      <c r="B33" s="44" t="s">
        <v>398</v>
      </c>
      <c r="C33" s="44"/>
      <c r="D33" s="10">
        <f>SUM(D34)</f>
        <v>0.2</v>
      </c>
    </row>
    <row r="34" spans="1:4" ht="25.5">
      <c r="A34" s="46" t="s">
        <v>87</v>
      </c>
      <c r="B34" s="47" t="s">
        <v>398</v>
      </c>
      <c r="C34" s="47" t="s">
        <v>84</v>
      </c>
      <c r="D34" s="10">
        <v>0.2</v>
      </c>
    </row>
    <row r="35" spans="1:4" ht="25.5">
      <c r="A35" s="179" t="s">
        <v>190</v>
      </c>
      <c r="B35" s="94" t="s">
        <v>191</v>
      </c>
      <c r="C35" s="77"/>
      <c r="D35" s="7">
        <f>SUM(D36)</f>
        <v>992.4</v>
      </c>
    </row>
    <row r="36" spans="1:4" ht="25.5">
      <c r="A36" s="46" t="s">
        <v>87</v>
      </c>
      <c r="B36" s="95" t="s">
        <v>191</v>
      </c>
      <c r="C36" s="78">
        <v>600</v>
      </c>
      <c r="D36" s="7">
        <v>992.4</v>
      </c>
    </row>
    <row r="37" spans="1:4" ht="38.25">
      <c r="A37" s="52" t="s">
        <v>264</v>
      </c>
      <c r="B37" s="43" t="s">
        <v>332</v>
      </c>
      <c r="C37" s="47"/>
      <c r="D37" s="10">
        <f>SUM(D38)</f>
        <v>1303</v>
      </c>
    </row>
    <row r="38" spans="1:4" ht="25.5">
      <c r="A38" s="46" t="s">
        <v>87</v>
      </c>
      <c r="B38" s="45" t="s">
        <v>332</v>
      </c>
      <c r="C38" s="47" t="s">
        <v>84</v>
      </c>
      <c r="D38" s="10">
        <v>1303</v>
      </c>
    </row>
    <row r="39" spans="1:4" ht="76.5">
      <c r="A39" s="49" t="s">
        <v>278</v>
      </c>
      <c r="B39" s="94" t="s">
        <v>192</v>
      </c>
      <c r="C39" s="77"/>
      <c r="D39" s="7">
        <f>SUM(D40)</f>
        <v>35855.699999999997</v>
      </c>
    </row>
    <row r="40" spans="1:4" ht="25.5">
      <c r="A40" s="46" t="s">
        <v>87</v>
      </c>
      <c r="B40" s="95" t="s">
        <v>192</v>
      </c>
      <c r="C40" s="78">
        <v>600</v>
      </c>
      <c r="D40" s="7">
        <v>35855.699999999997</v>
      </c>
    </row>
    <row r="41" spans="1:4" ht="38.25">
      <c r="A41" s="108" t="s">
        <v>193</v>
      </c>
      <c r="B41" s="94" t="s">
        <v>194</v>
      </c>
      <c r="C41" s="77"/>
      <c r="D41" s="7">
        <f>SUM(D42)</f>
        <v>463.3</v>
      </c>
    </row>
    <row r="42" spans="1:4" ht="25.5">
      <c r="A42" s="46" t="s">
        <v>87</v>
      </c>
      <c r="B42" s="95" t="s">
        <v>194</v>
      </c>
      <c r="C42" s="78">
        <v>600</v>
      </c>
      <c r="D42" s="7">
        <v>463.3</v>
      </c>
    </row>
    <row r="43" spans="1:4" ht="51">
      <c r="A43" s="52" t="s">
        <v>416</v>
      </c>
      <c r="B43" s="44" t="s">
        <v>415</v>
      </c>
      <c r="C43" s="44"/>
      <c r="D43" s="10">
        <f>SUM(D44)</f>
        <v>199</v>
      </c>
    </row>
    <row r="44" spans="1:4" ht="25.5">
      <c r="A44" s="46" t="s">
        <v>87</v>
      </c>
      <c r="B44" s="47" t="s">
        <v>415</v>
      </c>
      <c r="C44" s="47" t="s">
        <v>84</v>
      </c>
      <c r="D44" s="10">
        <v>199</v>
      </c>
    </row>
    <row r="45" spans="1:4" ht="25.5">
      <c r="A45" s="52" t="s">
        <v>408</v>
      </c>
      <c r="B45" s="44" t="s">
        <v>407</v>
      </c>
      <c r="C45" s="61"/>
      <c r="D45" s="8">
        <f t="shared" ref="D45" si="0">SUM(D46)</f>
        <v>249</v>
      </c>
    </row>
    <row r="46" spans="1:4" ht="25.5">
      <c r="A46" s="46" t="s">
        <v>87</v>
      </c>
      <c r="B46" s="47" t="s">
        <v>407</v>
      </c>
      <c r="C46" s="45" t="s">
        <v>84</v>
      </c>
      <c r="D46" s="8">
        <v>249</v>
      </c>
    </row>
    <row r="47" spans="1:4">
      <c r="A47" s="52" t="s">
        <v>403</v>
      </c>
      <c r="B47" s="44" t="s">
        <v>401</v>
      </c>
      <c r="C47" s="47"/>
      <c r="D47" s="10">
        <f>SUM(D48)</f>
        <v>1599</v>
      </c>
    </row>
    <row r="48" spans="1:4" ht="27" customHeight="1">
      <c r="A48" s="52" t="s">
        <v>404</v>
      </c>
      <c r="B48" s="44" t="s">
        <v>402</v>
      </c>
      <c r="C48" s="44"/>
      <c r="D48" s="10">
        <f>SUM(D49)</f>
        <v>1599</v>
      </c>
    </row>
    <row r="49" spans="1:4" ht="25.5">
      <c r="A49" s="46" t="s">
        <v>87</v>
      </c>
      <c r="B49" s="47" t="s">
        <v>402</v>
      </c>
      <c r="C49" s="47" t="s">
        <v>84</v>
      </c>
      <c r="D49" s="10">
        <v>1599</v>
      </c>
    </row>
    <row r="50" spans="1:4">
      <c r="A50" s="52" t="s">
        <v>378</v>
      </c>
      <c r="B50" s="44" t="s">
        <v>381</v>
      </c>
      <c r="C50" s="47"/>
      <c r="D50" s="10">
        <f>SUM(D51)</f>
        <v>808.1</v>
      </c>
    </row>
    <row r="51" spans="1:4" ht="38.25">
      <c r="A51" s="52" t="s">
        <v>379</v>
      </c>
      <c r="B51" s="44" t="s">
        <v>380</v>
      </c>
      <c r="C51" s="44"/>
      <c r="D51" s="10">
        <f>SUM(D52)</f>
        <v>808.1</v>
      </c>
    </row>
    <row r="52" spans="1:4" ht="25.5">
      <c r="A52" s="46" t="s">
        <v>87</v>
      </c>
      <c r="B52" s="47" t="s">
        <v>380</v>
      </c>
      <c r="C52" s="47" t="s">
        <v>84</v>
      </c>
      <c r="D52" s="10">
        <v>808.1</v>
      </c>
    </row>
    <row r="53" spans="1:4">
      <c r="A53" s="178" t="s">
        <v>195</v>
      </c>
      <c r="B53" s="95" t="s">
        <v>196</v>
      </c>
      <c r="C53" s="77"/>
      <c r="D53" s="7">
        <f>SUM(D54,D56,D58,D60,D65,D63)</f>
        <v>12429.599999999999</v>
      </c>
    </row>
    <row r="54" spans="1:4" ht="25.5">
      <c r="A54" s="108" t="s">
        <v>180</v>
      </c>
      <c r="B54" s="94" t="s">
        <v>197</v>
      </c>
      <c r="C54" s="77"/>
      <c r="D54" s="7">
        <f>SUM(D55)</f>
        <v>11059</v>
      </c>
    </row>
    <row r="55" spans="1:4" ht="25.5">
      <c r="A55" s="46" t="s">
        <v>87</v>
      </c>
      <c r="B55" s="95" t="s">
        <v>197</v>
      </c>
      <c r="C55" s="78">
        <v>600</v>
      </c>
      <c r="D55" s="7">
        <v>11059</v>
      </c>
    </row>
    <row r="56" spans="1:4" ht="25.5">
      <c r="A56" s="52" t="s">
        <v>356</v>
      </c>
      <c r="B56" s="44" t="s">
        <v>360</v>
      </c>
      <c r="C56" s="44"/>
      <c r="D56" s="10">
        <f>SUM(D57)</f>
        <v>110</v>
      </c>
    </row>
    <row r="57" spans="1:4" ht="25.5">
      <c r="A57" s="46" t="s">
        <v>87</v>
      </c>
      <c r="B57" s="47" t="s">
        <v>360</v>
      </c>
      <c r="C57" s="47" t="s">
        <v>84</v>
      </c>
      <c r="D57" s="10">
        <v>110</v>
      </c>
    </row>
    <row r="58" spans="1:4" ht="25.5">
      <c r="A58" s="52" t="s">
        <v>359</v>
      </c>
      <c r="B58" s="44" t="s">
        <v>361</v>
      </c>
      <c r="C58" s="44"/>
      <c r="D58" s="10">
        <f>SUM(D59)</f>
        <v>15</v>
      </c>
    </row>
    <row r="59" spans="1:4" ht="25.5">
      <c r="A59" s="46" t="s">
        <v>87</v>
      </c>
      <c r="B59" s="47" t="s">
        <v>361</v>
      </c>
      <c r="C59" s="47" t="s">
        <v>84</v>
      </c>
      <c r="D59" s="10">
        <v>15</v>
      </c>
    </row>
    <row r="60" spans="1:4">
      <c r="A60" s="52" t="s">
        <v>282</v>
      </c>
      <c r="B60" s="44" t="s">
        <v>299</v>
      </c>
      <c r="C60" s="44"/>
      <c r="D60" s="10">
        <f>SUM(D61:D62)</f>
        <v>197.9</v>
      </c>
    </row>
    <row r="61" spans="1:4" ht="25.5">
      <c r="A61" s="46" t="s">
        <v>125</v>
      </c>
      <c r="B61" s="47" t="s">
        <v>299</v>
      </c>
      <c r="C61" s="47" t="s">
        <v>80</v>
      </c>
      <c r="D61" s="10">
        <v>15</v>
      </c>
    </row>
    <row r="62" spans="1:4" ht="25.5">
      <c r="A62" s="46" t="s">
        <v>87</v>
      </c>
      <c r="B62" s="47" t="s">
        <v>299</v>
      </c>
      <c r="C62" s="47" t="s">
        <v>84</v>
      </c>
      <c r="D62" s="10">
        <v>182.9</v>
      </c>
    </row>
    <row r="63" spans="1:4" ht="25.5">
      <c r="A63" s="52" t="s">
        <v>387</v>
      </c>
      <c r="B63" s="44" t="s">
        <v>388</v>
      </c>
      <c r="C63" s="61"/>
      <c r="D63" s="8">
        <f t="shared" ref="D63" si="1">SUM(D64)</f>
        <v>49.9</v>
      </c>
    </row>
    <row r="64" spans="1:4" ht="25.5">
      <c r="A64" s="46" t="s">
        <v>87</v>
      </c>
      <c r="B64" s="47" t="s">
        <v>388</v>
      </c>
      <c r="C64" s="45" t="s">
        <v>84</v>
      </c>
      <c r="D64" s="8">
        <v>49.9</v>
      </c>
    </row>
    <row r="65" spans="1:4" ht="76.5">
      <c r="A65" s="49" t="s">
        <v>278</v>
      </c>
      <c r="B65" s="94" t="s">
        <v>277</v>
      </c>
      <c r="C65" s="77"/>
      <c r="D65" s="10">
        <f>SUM(D66)</f>
        <v>997.8</v>
      </c>
    </row>
    <row r="66" spans="1:4" ht="25.5">
      <c r="A66" s="46" t="s">
        <v>87</v>
      </c>
      <c r="B66" s="95" t="s">
        <v>277</v>
      </c>
      <c r="C66" s="78">
        <v>600</v>
      </c>
      <c r="D66" s="10">
        <v>997.8</v>
      </c>
    </row>
    <row r="67" spans="1:4" ht="14.25" customHeight="1">
      <c r="A67" s="176" t="s">
        <v>205</v>
      </c>
      <c r="B67" s="177" t="s">
        <v>145</v>
      </c>
      <c r="C67" s="77"/>
      <c r="D67" s="7">
        <f>SUM(D68,D73)</f>
        <v>392.8</v>
      </c>
    </row>
    <row r="68" spans="1:4">
      <c r="A68" s="178" t="s">
        <v>143</v>
      </c>
      <c r="B68" s="95" t="s">
        <v>146</v>
      </c>
      <c r="C68" s="77"/>
      <c r="D68" s="7">
        <f>SUM(D69,D71)</f>
        <v>374.5</v>
      </c>
    </row>
    <row r="69" spans="1:4" ht="25.5">
      <c r="A69" s="108" t="s">
        <v>206</v>
      </c>
      <c r="B69" s="94" t="s">
        <v>207</v>
      </c>
      <c r="C69" s="77"/>
      <c r="D69" s="7">
        <f>SUM(D70)</f>
        <v>334.5</v>
      </c>
    </row>
    <row r="70" spans="1:4" ht="25.5">
      <c r="A70" s="46" t="s">
        <v>87</v>
      </c>
      <c r="B70" s="95" t="s">
        <v>207</v>
      </c>
      <c r="C70" s="78">
        <v>600</v>
      </c>
      <c r="D70" s="7">
        <v>334.5</v>
      </c>
    </row>
    <row r="71" spans="1:4">
      <c r="A71" s="52" t="s">
        <v>317</v>
      </c>
      <c r="B71" s="68" t="s">
        <v>318</v>
      </c>
      <c r="C71" s="73"/>
      <c r="D71" s="8">
        <f>SUM(D72)</f>
        <v>40</v>
      </c>
    </row>
    <row r="72" spans="1:4" ht="25.5">
      <c r="A72" s="46" t="s">
        <v>87</v>
      </c>
      <c r="B72" s="73" t="s">
        <v>318</v>
      </c>
      <c r="C72" s="73" t="s">
        <v>84</v>
      </c>
      <c r="D72" s="8">
        <v>40</v>
      </c>
    </row>
    <row r="73" spans="1:4" ht="25.5">
      <c r="A73" s="46" t="s">
        <v>319</v>
      </c>
      <c r="B73" s="44" t="s">
        <v>320</v>
      </c>
      <c r="C73" s="47"/>
      <c r="D73" s="10">
        <f>SUM(D74)</f>
        <v>18.3</v>
      </c>
    </row>
    <row r="74" spans="1:4">
      <c r="A74" s="52" t="s">
        <v>321</v>
      </c>
      <c r="B74" s="44" t="s">
        <v>322</v>
      </c>
      <c r="C74" s="47"/>
      <c r="D74" s="10">
        <f>SUM(D75)</f>
        <v>18.3</v>
      </c>
    </row>
    <row r="75" spans="1:4" ht="25.5">
      <c r="A75" s="46" t="s">
        <v>87</v>
      </c>
      <c r="B75" s="44" t="s">
        <v>322</v>
      </c>
      <c r="C75" s="47" t="s">
        <v>84</v>
      </c>
      <c r="D75" s="10">
        <v>18.3</v>
      </c>
    </row>
    <row r="76" spans="1:4" ht="38.25">
      <c r="A76" s="180" t="s">
        <v>340</v>
      </c>
      <c r="B76" s="181" t="s">
        <v>174</v>
      </c>
      <c r="C76" s="182"/>
      <c r="D76" s="104">
        <f>SUM(D77)</f>
        <v>15902.400000000001</v>
      </c>
    </row>
    <row r="77" spans="1:4" ht="27">
      <c r="A77" s="176" t="s">
        <v>171</v>
      </c>
      <c r="B77" s="177" t="s">
        <v>175</v>
      </c>
      <c r="C77" s="77"/>
      <c r="D77" s="7">
        <f>SUM(D78,D91)</f>
        <v>15902.400000000001</v>
      </c>
    </row>
    <row r="78" spans="1:4" ht="25.5">
      <c r="A78" s="178" t="s">
        <v>208</v>
      </c>
      <c r="B78" s="95" t="s">
        <v>209</v>
      </c>
      <c r="C78" s="77"/>
      <c r="D78" s="7">
        <f>SUM(D79,D83,D89,D81,D85,D87)</f>
        <v>15655.400000000001</v>
      </c>
    </row>
    <row r="79" spans="1:4" ht="25.5">
      <c r="A79" s="108" t="s">
        <v>211</v>
      </c>
      <c r="B79" s="94" t="s">
        <v>210</v>
      </c>
      <c r="C79" s="77"/>
      <c r="D79" s="7">
        <f>SUM(D80)</f>
        <v>13675.1</v>
      </c>
    </row>
    <row r="80" spans="1:4" ht="25.5">
      <c r="A80" s="46" t="s">
        <v>87</v>
      </c>
      <c r="B80" s="95" t="s">
        <v>210</v>
      </c>
      <c r="C80" s="78">
        <v>600</v>
      </c>
      <c r="D80" s="7">
        <v>13675.1</v>
      </c>
    </row>
    <row r="81" spans="1:4" ht="25.5">
      <c r="A81" s="52" t="s">
        <v>307</v>
      </c>
      <c r="B81" s="44" t="s">
        <v>323</v>
      </c>
      <c r="C81" s="43"/>
      <c r="D81" s="8">
        <f>SUM(D82)</f>
        <v>100</v>
      </c>
    </row>
    <row r="82" spans="1:4" ht="25.5">
      <c r="A82" s="46" t="s">
        <v>87</v>
      </c>
      <c r="B82" s="47" t="s">
        <v>323</v>
      </c>
      <c r="C82" s="45" t="s">
        <v>84</v>
      </c>
      <c r="D82" s="8">
        <v>100</v>
      </c>
    </row>
    <row r="83" spans="1:4">
      <c r="A83" s="52" t="s">
        <v>263</v>
      </c>
      <c r="B83" s="44" t="s">
        <v>262</v>
      </c>
      <c r="C83" s="43"/>
      <c r="D83" s="8">
        <f>SUM(D84)</f>
        <v>147.19999999999999</v>
      </c>
    </row>
    <row r="84" spans="1:4" ht="25.5">
      <c r="A84" s="46" t="s">
        <v>87</v>
      </c>
      <c r="B84" s="47" t="s">
        <v>262</v>
      </c>
      <c r="C84" s="45" t="s">
        <v>84</v>
      </c>
      <c r="D84" s="8">
        <v>147.19999999999999</v>
      </c>
    </row>
    <row r="85" spans="1:4" ht="25.5">
      <c r="A85" s="89" t="s">
        <v>391</v>
      </c>
      <c r="B85" s="44" t="s">
        <v>392</v>
      </c>
      <c r="C85" s="47"/>
      <c r="D85" s="8">
        <f>SUM(D86)</f>
        <v>1505.5</v>
      </c>
    </row>
    <row r="86" spans="1:4" ht="25.5">
      <c r="A86" s="46" t="s">
        <v>87</v>
      </c>
      <c r="B86" s="47" t="s">
        <v>392</v>
      </c>
      <c r="C86" s="47" t="s">
        <v>84</v>
      </c>
      <c r="D86" s="8">
        <v>1505.5</v>
      </c>
    </row>
    <row r="87" spans="1:4">
      <c r="A87" s="89" t="s">
        <v>393</v>
      </c>
      <c r="B87" s="44" t="s">
        <v>394</v>
      </c>
      <c r="C87" s="47"/>
      <c r="D87" s="8">
        <f>SUM(D88)</f>
        <v>2.6</v>
      </c>
    </row>
    <row r="88" spans="1:4" ht="25.5">
      <c r="A88" s="46" t="s">
        <v>87</v>
      </c>
      <c r="B88" s="47" t="s">
        <v>394</v>
      </c>
      <c r="C88" s="47" t="s">
        <v>84</v>
      </c>
      <c r="D88" s="8">
        <v>2.6</v>
      </c>
    </row>
    <row r="89" spans="1:4" ht="25.5">
      <c r="A89" s="52" t="s">
        <v>284</v>
      </c>
      <c r="B89" s="44" t="s">
        <v>285</v>
      </c>
      <c r="C89" s="47"/>
      <c r="D89" s="8">
        <f>SUM(D90)</f>
        <v>225</v>
      </c>
    </row>
    <row r="90" spans="1:4" ht="25.5">
      <c r="A90" s="46" t="s">
        <v>87</v>
      </c>
      <c r="B90" s="47" t="s">
        <v>285</v>
      </c>
      <c r="C90" s="47" t="s">
        <v>84</v>
      </c>
      <c r="D90" s="8">
        <v>225</v>
      </c>
    </row>
    <row r="91" spans="1:4" ht="25.5">
      <c r="A91" s="178" t="s">
        <v>172</v>
      </c>
      <c r="B91" s="95" t="s">
        <v>176</v>
      </c>
      <c r="C91" s="77"/>
      <c r="D91" s="7">
        <f>SUM(D92)</f>
        <v>247</v>
      </c>
    </row>
    <row r="92" spans="1:4" ht="65.25" customHeight="1">
      <c r="A92" s="108" t="s">
        <v>173</v>
      </c>
      <c r="B92" s="94" t="s">
        <v>177</v>
      </c>
      <c r="C92" s="77"/>
      <c r="D92" s="7">
        <f>SUM(D93)</f>
        <v>247</v>
      </c>
    </row>
    <row r="93" spans="1:4">
      <c r="A93" s="46" t="s">
        <v>27</v>
      </c>
      <c r="B93" s="95" t="s">
        <v>177</v>
      </c>
      <c r="C93" s="78">
        <v>500</v>
      </c>
      <c r="D93" s="7">
        <v>247</v>
      </c>
    </row>
    <row r="94" spans="1:4" ht="51">
      <c r="A94" s="180" t="s">
        <v>337</v>
      </c>
      <c r="B94" s="181" t="s">
        <v>300</v>
      </c>
      <c r="C94" s="182"/>
      <c r="D94" s="104">
        <f>SUM(D95)</f>
        <v>76.5</v>
      </c>
    </row>
    <row r="95" spans="1:4" ht="27">
      <c r="A95" s="93" t="s">
        <v>377</v>
      </c>
      <c r="B95" s="44" t="s">
        <v>374</v>
      </c>
      <c r="C95" s="47"/>
      <c r="D95" s="8">
        <f>SUM(D96)</f>
        <v>76.5</v>
      </c>
    </row>
    <row r="96" spans="1:4">
      <c r="A96" s="89" t="s">
        <v>383</v>
      </c>
      <c r="B96" s="44" t="s">
        <v>375</v>
      </c>
      <c r="C96" s="47"/>
      <c r="D96" s="8">
        <f>SUM(D97)</f>
        <v>76.5</v>
      </c>
    </row>
    <row r="97" spans="1:4" ht="25.5">
      <c r="A97" s="52" t="s">
        <v>382</v>
      </c>
      <c r="B97" s="44" t="s">
        <v>390</v>
      </c>
      <c r="C97" s="47"/>
      <c r="D97" s="8">
        <f>SUM(D98)</f>
        <v>76.5</v>
      </c>
    </row>
    <row r="98" spans="1:4">
      <c r="A98" s="46" t="s">
        <v>27</v>
      </c>
      <c r="B98" s="47" t="s">
        <v>390</v>
      </c>
      <c r="C98" s="47" t="s">
        <v>85</v>
      </c>
      <c r="D98" s="8">
        <v>76.5</v>
      </c>
    </row>
    <row r="99" spans="1:4" ht="38.25">
      <c r="A99" s="87" t="s">
        <v>335</v>
      </c>
      <c r="B99" s="181" t="s">
        <v>258</v>
      </c>
      <c r="C99" s="183"/>
      <c r="D99" s="104">
        <f>SUM(D100,D106)</f>
        <v>40</v>
      </c>
    </row>
    <row r="100" spans="1:4" ht="27">
      <c r="A100" s="48" t="s">
        <v>255</v>
      </c>
      <c r="B100" s="177" t="s">
        <v>259</v>
      </c>
      <c r="C100" s="78"/>
      <c r="D100" s="7">
        <f>SUM(D101)</f>
        <v>40</v>
      </c>
    </row>
    <row r="101" spans="1:4" ht="25.5">
      <c r="A101" s="76" t="s">
        <v>256</v>
      </c>
      <c r="B101" s="95" t="s">
        <v>260</v>
      </c>
      <c r="C101" s="78"/>
      <c r="D101" s="7">
        <f>SUM(D102,D104)</f>
        <v>40</v>
      </c>
    </row>
    <row r="102" spans="1:4" ht="13.5">
      <c r="A102" s="76" t="s">
        <v>276</v>
      </c>
      <c r="B102" s="44" t="s">
        <v>275</v>
      </c>
      <c r="C102" s="61"/>
      <c r="D102" s="7">
        <f>SUM(D103)</f>
        <v>30</v>
      </c>
    </row>
    <row r="103" spans="1:4" ht="25.5">
      <c r="A103" s="46" t="s">
        <v>87</v>
      </c>
      <c r="B103" s="47" t="s">
        <v>275</v>
      </c>
      <c r="C103" s="47" t="s">
        <v>84</v>
      </c>
      <c r="D103" s="7">
        <v>30</v>
      </c>
    </row>
    <row r="104" spans="1:4" ht="25.5">
      <c r="A104" s="76" t="s">
        <v>257</v>
      </c>
      <c r="B104" s="95" t="s">
        <v>261</v>
      </c>
      <c r="C104" s="78"/>
      <c r="D104" s="7">
        <f>SUM(D105)</f>
        <v>10</v>
      </c>
    </row>
    <row r="105" spans="1:4" ht="25.5">
      <c r="A105" s="46" t="s">
        <v>87</v>
      </c>
      <c r="B105" s="95" t="s">
        <v>261</v>
      </c>
      <c r="C105" s="78">
        <v>600</v>
      </c>
      <c r="D105" s="7">
        <v>10</v>
      </c>
    </row>
    <row r="106" spans="1:4" ht="27">
      <c r="A106" s="62" t="s">
        <v>326</v>
      </c>
      <c r="B106" s="61" t="s">
        <v>313</v>
      </c>
      <c r="C106" s="43"/>
      <c r="D106" s="9">
        <f t="shared" ref="D106:D108" si="2">SUM(D107)</f>
        <v>0</v>
      </c>
    </row>
    <row r="107" spans="1:4" ht="25.5">
      <c r="A107" s="52" t="s">
        <v>311</v>
      </c>
      <c r="B107" s="44" t="s">
        <v>314</v>
      </c>
      <c r="C107" s="43"/>
      <c r="D107" s="9">
        <f t="shared" si="2"/>
        <v>0</v>
      </c>
    </row>
    <row r="108" spans="1:4" ht="38.25">
      <c r="A108" s="52" t="s">
        <v>312</v>
      </c>
      <c r="B108" s="44" t="s">
        <v>315</v>
      </c>
      <c r="C108" s="43"/>
      <c r="D108" s="9">
        <f t="shared" si="2"/>
        <v>0</v>
      </c>
    </row>
    <row r="109" spans="1:4">
      <c r="A109" s="46" t="s">
        <v>27</v>
      </c>
      <c r="B109" s="47" t="s">
        <v>315</v>
      </c>
      <c r="C109" s="45" t="s">
        <v>85</v>
      </c>
      <c r="D109" s="9">
        <v>0</v>
      </c>
    </row>
    <row r="110" spans="1:4" ht="51">
      <c r="A110" s="184" t="s">
        <v>338</v>
      </c>
      <c r="B110" s="181" t="s">
        <v>165</v>
      </c>
      <c r="C110" s="182"/>
      <c r="D110" s="104">
        <f>SUM(D111)</f>
        <v>4312.8</v>
      </c>
    </row>
    <row r="111" spans="1:4" ht="40.5">
      <c r="A111" s="176" t="s">
        <v>163</v>
      </c>
      <c r="B111" s="177" t="s">
        <v>166</v>
      </c>
      <c r="C111" s="77"/>
      <c r="D111" s="7">
        <f>SUM(D112)</f>
        <v>4312.8</v>
      </c>
    </row>
    <row r="112" spans="1:4" ht="25.5">
      <c r="A112" s="178" t="s">
        <v>164</v>
      </c>
      <c r="B112" s="95" t="s">
        <v>168</v>
      </c>
      <c r="C112" s="77"/>
      <c r="D112" s="7">
        <f>SUM(D113,D115,D117,D121,D123,D119)</f>
        <v>4312.8</v>
      </c>
    </row>
    <row r="113" spans="1:4" ht="25.5">
      <c r="A113" s="108" t="s">
        <v>280</v>
      </c>
      <c r="B113" s="94" t="s">
        <v>169</v>
      </c>
      <c r="C113" s="77"/>
      <c r="D113" s="7">
        <f>SUM(D114)</f>
        <v>150</v>
      </c>
    </row>
    <row r="114" spans="1:4" ht="25.5">
      <c r="A114" s="46" t="s">
        <v>125</v>
      </c>
      <c r="B114" s="95" t="s">
        <v>169</v>
      </c>
      <c r="C114" s="78">
        <v>200</v>
      </c>
      <c r="D114" s="7">
        <v>150</v>
      </c>
    </row>
    <row r="115" spans="1:4" ht="51">
      <c r="A115" s="108" t="s">
        <v>167</v>
      </c>
      <c r="B115" s="94" t="s">
        <v>170</v>
      </c>
      <c r="C115" s="77"/>
      <c r="D115" s="7">
        <v>582.1</v>
      </c>
    </row>
    <row r="116" spans="1:4">
      <c r="A116" s="46" t="s">
        <v>27</v>
      </c>
      <c r="B116" s="95" t="s">
        <v>170</v>
      </c>
      <c r="C116" s="78">
        <v>500</v>
      </c>
      <c r="D116" s="7">
        <v>662</v>
      </c>
    </row>
    <row r="117" spans="1:4" ht="51">
      <c r="A117" s="52" t="s">
        <v>367</v>
      </c>
      <c r="B117" s="94" t="s">
        <v>365</v>
      </c>
      <c r="C117" s="47"/>
      <c r="D117" s="8">
        <f>SUM(D118)</f>
        <v>1683</v>
      </c>
    </row>
    <row r="118" spans="1:4" ht="25.5">
      <c r="A118" s="46" t="s">
        <v>373</v>
      </c>
      <c r="B118" s="95" t="s">
        <v>365</v>
      </c>
      <c r="C118" s="47" t="s">
        <v>366</v>
      </c>
      <c r="D118" s="8">
        <v>1683</v>
      </c>
    </row>
    <row r="119" spans="1:4" ht="63.75">
      <c r="A119" s="52" t="s">
        <v>410</v>
      </c>
      <c r="B119" s="94" t="s">
        <v>409</v>
      </c>
      <c r="C119" s="47"/>
      <c r="D119" s="8">
        <f>SUM(D120)</f>
        <v>0.3</v>
      </c>
    </row>
    <row r="120" spans="1:4" ht="25.5">
      <c r="A120" s="46" t="s">
        <v>373</v>
      </c>
      <c r="B120" s="95" t="s">
        <v>409</v>
      </c>
      <c r="C120" s="47" t="s">
        <v>366</v>
      </c>
      <c r="D120" s="8">
        <v>0.3</v>
      </c>
    </row>
    <row r="121" spans="1:4" ht="25.5">
      <c r="A121" s="52" t="s">
        <v>384</v>
      </c>
      <c r="B121" s="44" t="s">
        <v>385</v>
      </c>
      <c r="C121" s="47"/>
      <c r="D121" s="8">
        <f>SUM(D122)</f>
        <v>797.4</v>
      </c>
    </row>
    <row r="122" spans="1:4">
      <c r="A122" s="46" t="s">
        <v>78</v>
      </c>
      <c r="B122" s="47" t="s">
        <v>385</v>
      </c>
      <c r="C122" s="47" t="s">
        <v>81</v>
      </c>
      <c r="D122" s="8">
        <v>797.4</v>
      </c>
    </row>
    <row r="123" spans="1:4" ht="25.5">
      <c r="A123" s="52" t="s">
        <v>344</v>
      </c>
      <c r="B123" s="94" t="s">
        <v>345</v>
      </c>
      <c r="C123" s="47"/>
      <c r="D123" s="8">
        <f>SUM(D124)</f>
        <v>1100</v>
      </c>
    </row>
    <row r="124" spans="1:4">
      <c r="A124" s="46" t="s">
        <v>78</v>
      </c>
      <c r="B124" s="95" t="s">
        <v>345</v>
      </c>
      <c r="C124" s="47" t="s">
        <v>81</v>
      </c>
      <c r="D124" s="8">
        <v>1100</v>
      </c>
    </row>
    <row r="125" spans="1:4" ht="51">
      <c r="A125" s="184" t="s">
        <v>336</v>
      </c>
      <c r="B125" s="181" t="s">
        <v>151</v>
      </c>
      <c r="C125" s="182"/>
      <c r="D125" s="104">
        <f>SUM(D126,D139,D145)</f>
        <v>15529.6</v>
      </c>
    </row>
    <row r="126" spans="1:4" ht="54">
      <c r="A126" s="176" t="s">
        <v>156</v>
      </c>
      <c r="B126" s="177" t="s">
        <v>152</v>
      </c>
      <c r="C126" s="77"/>
      <c r="D126" s="7">
        <f>SUM(D127,D136)</f>
        <v>12583.5</v>
      </c>
    </row>
    <row r="127" spans="1:4" ht="25.5">
      <c r="A127" s="178" t="s">
        <v>157</v>
      </c>
      <c r="B127" s="95" t="s">
        <v>153</v>
      </c>
      <c r="C127" s="77"/>
      <c r="D127" s="7">
        <f>SUM(D128,D130,D132,D134)</f>
        <v>12533.5</v>
      </c>
    </row>
    <row r="128" spans="1:4" ht="38.25">
      <c r="A128" s="108" t="s">
        <v>159</v>
      </c>
      <c r="B128" s="94" t="s">
        <v>160</v>
      </c>
      <c r="C128" s="77"/>
      <c r="D128" s="7">
        <f>SUM(D129)</f>
        <v>2157.1999999999998</v>
      </c>
    </row>
    <row r="129" spans="1:4" ht="25.5">
      <c r="A129" s="46" t="s">
        <v>125</v>
      </c>
      <c r="B129" s="95" t="s">
        <v>160</v>
      </c>
      <c r="C129" s="78">
        <v>200</v>
      </c>
      <c r="D129" s="7">
        <v>2157.1999999999998</v>
      </c>
    </row>
    <row r="130" spans="1:4">
      <c r="A130" s="91" t="s">
        <v>406</v>
      </c>
      <c r="B130" s="44" t="s">
        <v>405</v>
      </c>
      <c r="C130" s="47"/>
      <c r="D130" s="8">
        <f>SUM(D131)</f>
        <v>0</v>
      </c>
    </row>
    <row r="131" spans="1:4" ht="25.5">
      <c r="A131" s="46" t="s">
        <v>125</v>
      </c>
      <c r="B131" s="47" t="s">
        <v>405</v>
      </c>
      <c r="C131" s="47" t="s">
        <v>80</v>
      </c>
      <c r="D131" s="8">
        <v>0</v>
      </c>
    </row>
    <row r="132" spans="1:4" ht="39" customHeight="1">
      <c r="A132" s="179" t="s">
        <v>161</v>
      </c>
      <c r="B132" s="94" t="s">
        <v>162</v>
      </c>
      <c r="C132" s="77"/>
      <c r="D132" s="7">
        <f>SUM(D133)</f>
        <v>10272.6</v>
      </c>
    </row>
    <row r="133" spans="1:4" ht="25.5">
      <c r="A133" s="46" t="s">
        <v>125</v>
      </c>
      <c r="B133" s="95" t="s">
        <v>162</v>
      </c>
      <c r="C133" s="78">
        <v>200</v>
      </c>
      <c r="D133" s="7">
        <v>10272.6</v>
      </c>
    </row>
    <row r="134" spans="1:4" ht="51">
      <c r="A134" s="52" t="s">
        <v>298</v>
      </c>
      <c r="B134" s="44" t="s">
        <v>329</v>
      </c>
      <c r="C134" s="47"/>
      <c r="D134" s="8">
        <f>SUM(D135)</f>
        <v>103.7</v>
      </c>
    </row>
    <row r="135" spans="1:4" ht="25.5">
      <c r="A135" s="46" t="s">
        <v>125</v>
      </c>
      <c r="B135" s="47" t="s">
        <v>329</v>
      </c>
      <c r="C135" s="47" t="s">
        <v>80</v>
      </c>
      <c r="D135" s="8">
        <v>103.7</v>
      </c>
    </row>
    <row r="136" spans="1:4" ht="25.5">
      <c r="A136" s="52" t="s">
        <v>363</v>
      </c>
      <c r="B136" s="44" t="s">
        <v>352</v>
      </c>
      <c r="C136" s="47"/>
      <c r="D136" s="8">
        <f>SUM(D137)</f>
        <v>50</v>
      </c>
    </row>
    <row r="137" spans="1:4" ht="25.5">
      <c r="A137" s="52" t="s">
        <v>362</v>
      </c>
      <c r="B137" s="44" t="s">
        <v>353</v>
      </c>
      <c r="C137" s="47"/>
      <c r="D137" s="8">
        <f>SUM(D138)</f>
        <v>50</v>
      </c>
    </row>
    <row r="138" spans="1:4" ht="25.5">
      <c r="A138" s="46" t="s">
        <v>125</v>
      </c>
      <c r="B138" s="47" t="s">
        <v>353</v>
      </c>
      <c r="C138" s="47" t="s">
        <v>80</v>
      </c>
      <c r="D138" s="8">
        <v>50</v>
      </c>
    </row>
    <row r="139" spans="1:4" ht="40.5">
      <c r="A139" s="176" t="s">
        <v>147</v>
      </c>
      <c r="B139" s="177" t="s">
        <v>158</v>
      </c>
      <c r="C139" s="77"/>
      <c r="D139" s="7">
        <f>SUM(D140)</f>
        <v>502</v>
      </c>
    </row>
    <row r="140" spans="1:4" ht="26.25" customHeight="1">
      <c r="A140" s="178" t="s">
        <v>148</v>
      </c>
      <c r="B140" s="95" t="s">
        <v>154</v>
      </c>
      <c r="C140" s="77"/>
      <c r="D140" s="7">
        <f>SUM(D141,D143)</f>
        <v>502</v>
      </c>
    </row>
    <row r="141" spans="1:4" ht="38.25">
      <c r="A141" s="179" t="s">
        <v>149</v>
      </c>
      <c r="B141" s="94" t="s">
        <v>250</v>
      </c>
      <c r="C141" s="77"/>
      <c r="D141" s="7">
        <f>SUM(D142)</f>
        <v>427</v>
      </c>
    </row>
    <row r="142" spans="1:4" ht="25.5">
      <c r="A142" s="46" t="s">
        <v>125</v>
      </c>
      <c r="B142" s="95" t="s">
        <v>250</v>
      </c>
      <c r="C142" s="78">
        <v>200</v>
      </c>
      <c r="D142" s="7">
        <v>427</v>
      </c>
    </row>
    <row r="143" spans="1:4" ht="51">
      <c r="A143" s="108" t="s">
        <v>432</v>
      </c>
      <c r="B143" s="94" t="s">
        <v>333</v>
      </c>
      <c r="C143" s="77"/>
      <c r="D143" s="7">
        <f>SUM(D144)</f>
        <v>75</v>
      </c>
    </row>
    <row r="144" spans="1:4" ht="25.5">
      <c r="A144" s="46" t="s">
        <v>125</v>
      </c>
      <c r="B144" s="95" t="s">
        <v>333</v>
      </c>
      <c r="C144" s="78">
        <v>200</v>
      </c>
      <c r="D144" s="7">
        <v>75</v>
      </c>
    </row>
    <row r="145" spans="1:4" ht="27">
      <c r="A145" s="62" t="s">
        <v>368</v>
      </c>
      <c r="B145" s="61" t="s">
        <v>369</v>
      </c>
      <c r="C145" s="61"/>
      <c r="D145" s="12">
        <f>SUM(D146)</f>
        <v>2444.1</v>
      </c>
    </row>
    <row r="146" spans="1:4">
      <c r="A146" s="49" t="s">
        <v>386</v>
      </c>
      <c r="B146" s="44" t="s">
        <v>372</v>
      </c>
      <c r="C146" s="47"/>
      <c r="D146" s="12">
        <f>SUM(D147)</f>
        <v>2444.1</v>
      </c>
    </row>
    <row r="147" spans="1:4" ht="25.5">
      <c r="A147" s="52" t="s">
        <v>370</v>
      </c>
      <c r="B147" s="44" t="s">
        <v>371</v>
      </c>
      <c r="C147" s="47"/>
      <c r="D147" s="12">
        <f>SUM(D148)</f>
        <v>2444.1</v>
      </c>
    </row>
    <row r="148" spans="1:4">
      <c r="A148" s="46" t="s">
        <v>27</v>
      </c>
      <c r="B148" s="47" t="s">
        <v>371</v>
      </c>
      <c r="C148" s="47" t="s">
        <v>85</v>
      </c>
      <c r="D148" s="12">
        <v>2444.1</v>
      </c>
    </row>
    <row r="149" spans="1:4" ht="63.75">
      <c r="A149" s="184" t="s">
        <v>334</v>
      </c>
      <c r="B149" s="181" t="s">
        <v>105</v>
      </c>
      <c r="C149" s="182"/>
      <c r="D149" s="104">
        <f>SUM(D150,D184,D188,D196)</f>
        <v>20238.8</v>
      </c>
    </row>
    <row r="150" spans="1:4" ht="27">
      <c r="A150" s="176" t="s">
        <v>96</v>
      </c>
      <c r="B150" s="177" t="s">
        <v>106</v>
      </c>
      <c r="C150" s="77"/>
      <c r="D150" s="7">
        <f>SUM(D151,D160,D181)</f>
        <v>18077.5</v>
      </c>
    </row>
    <row r="151" spans="1:4" ht="25.5">
      <c r="A151" s="178" t="s">
        <v>97</v>
      </c>
      <c r="B151" s="95" t="s">
        <v>107</v>
      </c>
      <c r="C151" s="77"/>
      <c r="D151" s="7">
        <f>SUM(D152,D156,D158)</f>
        <v>15663.3</v>
      </c>
    </row>
    <row r="152" spans="1:4">
      <c r="A152" s="108" t="s">
        <v>240</v>
      </c>
      <c r="B152" s="94" t="s">
        <v>95</v>
      </c>
      <c r="C152" s="77"/>
      <c r="D152" s="7">
        <f>SUM(D153:D155)</f>
        <v>14706.9</v>
      </c>
    </row>
    <row r="153" spans="1:4" ht="51">
      <c r="A153" s="46" t="s">
        <v>77</v>
      </c>
      <c r="B153" s="95" t="s">
        <v>95</v>
      </c>
      <c r="C153" s="78">
        <v>100</v>
      </c>
      <c r="D153" s="7">
        <v>11800.4</v>
      </c>
    </row>
    <row r="154" spans="1:4" ht="25.5">
      <c r="A154" s="46" t="s">
        <v>125</v>
      </c>
      <c r="B154" s="95" t="s">
        <v>95</v>
      </c>
      <c r="C154" s="78">
        <v>200</v>
      </c>
      <c r="D154" s="7">
        <v>2827.6</v>
      </c>
    </row>
    <row r="155" spans="1:4">
      <c r="A155" s="46" t="s">
        <v>78</v>
      </c>
      <c r="B155" s="95" t="s">
        <v>95</v>
      </c>
      <c r="C155" s="78">
        <v>800</v>
      </c>
      <c r="D155" s="7">
        <v>78.900000000000006</v>
      </c>
    </row>
    <row r="156" spans="1:4" ht="25.5">
      <c r="A156" s="108" t="s">
        <v>232</v>
      </c>
      <c r="B156" s="94" t="s">
        <v>233</v>
      </c>
      <c r="C156" s="77"/>
      <c r="D156" s="7">
        <f>SUM(D157)</f>
        <v>125</v>
      </c>
    </row>
    <row r="157" spans="1:4">
      <c r="A157" s="46" t="s">
        <v>78</v>
      </c>
      <c r="B157" s="95" t="s">
        <v>233</v>
      </c>
      <c r="C157" s="78">
        <v>800</v>
      </c>
      <c r="D157" s="7">
        <v>125</v>
      </c>
    </row>
    <row r="158" spans="1:4">
      <c r="A158" s="108" t="s">
        <v>213</v>
      </c>
      <c r="B158" s="94" t="s">
        <v>212</v>
      </c>
      <c r="C158" s="77"/>
      <c r="D158" s="7">
        <f>SUM(D159)</f>
        <v>831.4</v>
      </c>
    </row>
    <row r="159" spans="1:4">
      <c r="A159" s="46" t="s">
        <v>82</v>
      </c>
      <c r="B159" s="95" t="s">
        <v>212</v>
      </c>
      <c r="C159" s="78">
        <v>300</v>
      </c>
      <c r="D159" s="7">
        <v>831.4</v>
      </c>
    </row>
    <row r="160" spans="1:4" ht="25.5">
      <c r="A160" s="178" t="s">
        <v>98</v>
      </c>
      <c r="B160" s="95" t="s">
        <v>108</v>
      </c>
      <c r="C160" s="77"/>
      <c r="D160" s="7">
        <f>SUM(D161,D163,D165,D167,D170,D173,D177,D179,D175)</f>
        <v>904.2</v>
      </c>
    </row>
    <row r="161" spans="1:4" ht="51">
      <c r="A161" s="179" t="s">
        <v>215</v>
      </c>
      <c r="B161" s="94" t="s">
        <v>214</v>
      </c>
      <c r="C161" s="77"/>
      <c r="D161" s="7">
        <f>SUM(D162)</f>
        <v>35.6</v>
      </c>
    </row>
    <row r="162" spans="1:4">
      <c r="A162" s="46" t="s">
        <v>82</v>
      </c>
      <c r="B162" s="95" t="s">
        <v>214</v>
      </c>
      <c r="C162" s="78">
        <v>300</v>
      </c>
      <c r="D162" s="7">
        <v>35.6</v>
      </c>
    </row>
    <row r="163" spans="1:4" ht="89.25">
      <c r="A163" s="108" t="s">
        <v>109</v>
      </c>
      <c r="B163" s="94" t="s">
        <v>110</v>
      </c>
      <c r="C163" s="77"/>
      <c r="D163" s="7">
        <f>SUM(D164)</f>
        <v>0</v>
      </c>
    </row>
    <row r="164" spans="1:4" ht="25.5">
      <c r="A164" s="46" t="s">
        <v>125</v>
      </c>
      <c r="B164" s="95" t="s">
        <v>110</v>
      </c>
      <c r="C164" s="78">
        <v>200</v>
      </c>
      <c r="D164" s="7">
        <v>0</v>
      </c>
    </row>
    <row r="165" spans="1:4" ht="25.5">
      <c r="A165" s="185" t="s">
        <v>111</v>
      </c>
      <c r="B165" s="94" t="s">
        <v>112</v>
      </c>
      <c r="C165" s="77"/>
      <c r="D165" s="7">
        <f>SUM(D166)</f>
        <v>0</v>
      </c>
    </row>
    <row r="166" spans="1:4" ht="51">
      <c r="A166" s="46" t="s">
        <v>77</v>
      </c>
      <c r="B166" s="95" t="s">
        <v>112</v>
      </c>
      <c r="C166" s="78">
        <v>100</v>
      </c>
      <c r="D166" s="7">
        <v>0</v>
      </c>
    </row>
    <row r="167" spans="1:4" ht="38.25">
      <c r="A167" s="179" t="s">
        <v>113</v>
      </c>
      <c r="B167" s="94" t="s">
        <v>114</v>
      </c>
      <c r="C167" s="77"/>
      <c r="D167" s="7">
        <f>SUM(D168:D169)</f>
        <v>264</v>
      </c>
    </row>
    <row r="168" spans="1:4" ht="51">
      <c r="A168" s="46" t="s">
        <v>77</v>
      </c>
      <c r="B168" s="95" t="s">
        <v>114</v>
      </c>
      <c r="C168" s="78">
        <v>100</v>
      </c>
      <c r="D168" s="7">
        <v>241.4</v>
      </c>
    </row>
    <row r="169" spans="1:4" ht="25.5">
      <c r="A169" s="46" t="s">
        <v>125</v>
      </c>
      <c r="B169" s="95" t="s">
        <v>114</v>
      </c>
      <c r="C169" s="78">
        <v>200</v>
      </c>
      <c r="D169" s="7">
        <v>22.6</v>
      </c>
    </row>
    <row r="170" spans="1:4" ht="38.25">
      <c r="A170" s="108" t="s">
        <v>115</v>
      </c>
      <c r="B170" s="94" t="s">
        <v>116</v>
      </c>
      <c r="C170" s="77"/>
      <c r="D170" s="7">
        <f>SUM(D171:D172)</f>
        <v>14.1</v>
      </c>
    </row>
    <row r="171" spans="1:4" ht="51">
      <c r="A171" s="46" t="s">
        <v>77</v>
      </c>
      <c r="B171" s="95" t="s">
        <v>116</v>
      </c>
      <c r="C171" s="78">
        <v>100</v>
      </c>
      <c r="D171" s="7">
        <v>14.1</v>
      </c>
    </row>
    <row r="172" spans="1:4" ht="25.5">
      <c r="A172" s="46" t="s">
        <v>125</v>
      </c>
      <c r="B172" s="95" t="s">
        <v>116</v>
      </c>
      <c r="C172" s="78">
        <v>200</v>
      </c>
      <c r="D172" s="7">
        <v>0</v>
      </c>
    </row>
    <row r="173" spans="1:4" ht="51">
      <c r="A173" s="108" t="s">
        <v>117</v>
      </c>
      <c r="B173" s="94" t="s">
        <v>118</v>
      </c>
      <c r="C173" s="77"/>
      <c r="D173" s="7">
        <f>SUM(D174)</f>
        <v>5</v>
      </c>
    </row>
    <row r="174" spans="1:4" ht="25.5">
      <c r="A174" s="46" t="s">
        <v>125</v>
      </c>
      <c r="B174" s="95" t="s">
        <v>118</v>
      </c>
      <c r="C174" s="78">
        <v>200</v>
      </c>
      <c r="D174" s="7">
        <v>5</v>
      </c>
    </row>
    <row r="175" spans="1:4" ht="51">
      <c r="A175" s="52" t="s">
        <v>297</v>
      </c>
      <c r="B175" s="94" t="s">
        <v>295</v>
      </c>
      <c r="C175" s="78"/>
      <c r="D175" s="7">
        <f>SUM(D176)</f>
        <v>1.9</v>
      </c>
    </row>
    <row r="176" spans="1:4">
      <c r="A176" s="46" t="s">
        <v>27</v>
      </c>
      <c r="B176" s="95" t="s">
        <v>295</v>
      </c>
      <c r="C176" s="78">
        <v>500</v>
      </c>
      <c r="D176" s="7">
        <v>1.9</v>
      </c>
    </row>
    <row r="177" spans="1:4" ht="25.5" customHeight="1">
      <c r="A177" s="108" t="s">
        <v>99</v>
      </c>
      <c r="B177" s="94" t="s">
        <v>142</v>
      </c>
      <c r="C177" s="77"/>
      <c r="D177" s="7">
        <f>SUM(D178)</f>
        <v>583.6</v>
      </c>
    </row>
    <row r="178" spans="1:4">
      <c r="A178" s="46" t="s">
        <v>27</v>
      </c>
      <c r="B178" s="95" t="s">
        <v>142</v>
      </c>
      <c r="C178" s="78">
        <v>500</v>
      </c>
      <c r="D178" s="7">
        <v>583.6</v>
      </c>
    </row>
    <row r="179" spans="1:4" ht="38.25">
      <c r="A179" s="65" t="s">
        <v>287</v>
      </c>
      <c r="B179" s="43" t="s">
        <v>288</v>
      </c>
      <c r="C179" s="45"/>
      <c r="D179" s="10">
        <f>SUM(D180)</f>
        <v>0</v>
      </c>
    </row>
    <row r="180" spans="1:4" ht="25.5">
      <c r="A180" s="46" t="s">
        <v>86</v>
      </c>
      <c r="B180" s="45" t="s">
        <v>288</v>
      </c>
      <c r="C180" s="45" t="s">
        <v>80</v>
      </c>
      <c r="D180" s="10">
        <v>0</v>
      </c>
    </row>
    <row r="181" spans="1:4" ht="25.5">
      <c r="A181" s="52" t="s">
        <v>348</v>
      </c>
      <c r="B181" s="43" t="s">
        <v>349</v>
      </c>
      <c r="C181" s="45"/>
      <c r="D181" s="10">
        <f>SUM(D182)</f>
        <v>1510</v>
      </c>
    </row>
    <row r="182" spans="1:4" ht="25.5">
      <c r="A182" s="65" t="s">
        <v>350</v>
      </c>
      <c r="B182" s="43" t="s">
        <v>351</v>
      </c>
      <c r="C182" s="45"/>
      <c r="D182" s="10">
        <f>SUM(D183)</f>
        <v>1510</v>
      </c>
    </row>
    <row r="183" spans="1:4">
      <c r="A183" s="46" t="s">
        <v>78</v>
      </c>
      <c r="B183" s="45" t="s">
        <v>351</v>
      </c>
      <c r="C183" s="45" t="s">
        <v>81</v>
      </c>
      <c r="D183" s="10">
        <v>1510</v>
      </c>
    </row>
    <row r="184" spans="1:4" ht="27">
      <c r="A184" s="176" t="s">
        <v>126</v>
      </c>
      <c r="B184" s="177" t="s">
        <v>130</v>
      </c>
      <c r="C184" s="77"/>
      <c r="D184" s="7">
        <f>SUM(D185)</f>
        <v>915.7</v>
      </c>
    </row>
    <row r="185" spans="1:4" ht="25.5">
      <c r="A185" s="178" t="s">
        <v>127</v>
      </c>
      <c r="B185" s="95" t="s">
        <v>129</v>
      </c>
      <c r="C185" s="77"/>
      <c r="D185" s="7">
        <f>SUM(D186)</f>
        <v>915.7</v>
      </c>
    </row>
    <row r="186" spans="1:4">
      <c r="A186" s="108" t="s">
        <v>128</v>
      </c>
      <c r="B186" s="94" t="s">
        <v>131</v>
      </c>
      <c r="C186" s="77"/>
      <c r="D186" s="7">
        <f>SUM(D187:D187)</f>
        <v>915.7</v>
      </c>
    </row>
    <row r="187" spans="1:4" ht="51">
      <c r="A187" s="46" t="s">
        <v>77</v>
      </c>
      <c r="B187" s="95" t="s">
        <v>131</v>
      </c>
      <c r="C187" s="78">
        <v>100</v>
      </c>
      <c r="D187" s="7">
        <v>915.7</v>
      </c>
    </row>
    <row r="188" spans="1:4" ht="28.5" customHeight="1">
      <c r="A188" s="176" t="s">
        <v>119</v>
      </c>
      <c r="B188" s="177" t="s">
        <v>124</v>
      </c>
      <c r="C188" s="77"/>
      <c r="D188" s="7">
        <f>SUM(D189)</f>
        <v>1151.5</v>
      </c>
    </row>
    <row r="189" spans="1:4" ht="25.5">
      <c r="A189" s="178" t="s">
        <v>120</v>
      </c>
      <c r="B189" s="95" t="s">
        <v>122</v>
      </c>
      <c r="C189" s="77"/>
      <c r="D189" s="7">
        <f>SUM(D190,D192,D194)</f>
        <v>1151.5</v>
      </c>
    </row>
    <row r="190" spans="1:4" ht="51">
      <c r="A190" s="179" t="s">
        <v>121</v>
      </c>
      <c r="B190" s="94" t="s">
        <v>123</v>
      </c>
      <c r="C190" s="77"/>
      <c r="D190" s="7">
        <f>SUM(D191)</f>
        <v>879</v>
      </c>
    </row>
    <row r="191" spans="1:4" ht="25.5">
      <c r="A191" s="46" t="s">
        <v>125</v>
      </c>
      <c r="B191" s="95" t="s">
        <v>123</v>
      </c>
      <c r="C191" s="78">
        <v>200</v>
      </c>
      <c r="D191" s="7">
        <v>879</v>
      </c>
    </row>
    <row r="192" spans="1:4">
      <c r="A192" s="108" t="s">
        <v>234</v>
      </c>
      <c r="B192" s="94" t="s">
        <v>235</v>
      </c>
      <c r="C192" s="77"/>
      <c r="D192" s="7">
        <f>SUM(D193)</f>
        <v>8.5</v>
      </c>
    </row>
    <row r="193" spans="1:4">
      <c r="A193" s="46" t="s">
        <v>90</v>
      </c>
      <c r="B193" s="95" t="s">
        <v>235</v>
      </c>
      <c r="C193" s="78">
        <v>700</v>
      </c>
      <c r="D193" s="7">
        <v>8.5</v>
      </c>
    </row>
    <row r="194" spans="1:4" ht="25.5">
      <c r="A194" s="108" t="s">
        <v>236</v>
      </c>
      <c r="B194" s="94" t="s">
        <v>237</v>
      </c>
      <c r="C194" s="77"/>
      <c r="D194" s="7">
        <f>SUM(D195)</f>
        <v>264</v>
      </c>
    </row>
    <row r="195" spans="1:4">
      <c r="A195" s="46" t="s">
        <v>27</v>
      </c>
      <c r="B195" s="95" t="s">
        <v>237</v>
      </c>
      <c r="C195" s="78">
        <v>500</v>
      </c>
      <c r="D195" s="7">
        <v>264</v>
      </c>
    </row>
    <row r="196" spans="1:4" ht="40.5">
      <c r="A196" s="176" t="s">
        <v>433</v>
      </c>
      <c r="B196" s="177" t="s">
        <v>137</v>
      </c>
      <c r="C196" s="77"/>
      <c r="D196" s="7">
        <f>SUM(D197)</f>
        <v>94.1</v>
      </c>
    </row>
    <row r="197" spans="1:4" ht="25.5">
      <c r="A197" s="178" t="s">
        <v>434</v>
      </c>
      <c r="B197" s="95" t="s">
        <v>138</v>
      </c>
      <c r="C197" s="77"/>
      <c r="D197" s="7">
        <f>SUM(D198,D200,D202,D205)</f>
        <v>94.1</v>
      </c>
    </row>
    <row r="198" spans="1:4" ht="25.5">
      <c r="A198" s="108" t="s">
        <v>134</v>
      </c>
      <c r="B198" s="94" t="s">
        <v>139</v>
      </c>
      <c r="C198" s="77"/>
      <c r="D198" s="7">
        <f>SUM(D199)</f>
        <v>29</v>
      </c>
    </row>
    <row r="199" spans="1:4" ht="25.5">
      <c r="A199" s="46" t="s">
        <v>125</v>
      </c>
      <c r="B199" s="95" t="s">
        <v>139</v>
      </c>
      <c r="C199" s="78">
        <v>200</v>
      </c>
      <c r="D199" s="7">
        <v>29</v>
      </c>
    </row>
    <row r="200" spans="1:4" ht="38.25">
      <c r="A200" s="108" t="s">
        <v>135</v>
      </c>
      <c r="B200" s="94" t="s">
        <v>140</v>
      </c>
      <c r="C200" s="77"/>
      <c r="D200" s="7">
        <f>SUM(D201)</f>
        <v>0</v>
      </c>
    </row>
    <row r="201" spans="1:4" ht="25.5">
      <c r="A201" s="46" t="s">
        <v>125</v>
      </c>
      <c r="B201" s="95" t="s">
        <v>140</v>
      </c>
      <c r="C201" s="78">
        <v>200</v>
      </c>
      <c r="D201" s="7">
        <v>0</v>
      </c>
    </row>
    <row r="202" spans="1:4">
      <c r="A202" s="108" t="s">
        <v>136</v>
      </c>
      <c r="B202" s="94" t="s">
        <v>141</v>
      </c>
      <c r="C202" s="77"/>
      <c r="D202" s="7">
        <f>SUM(D203:D204)</f>
        <v>65.099999999999994</v>
      </c>
    </row>
    <row r="203" spans="1:4" ht="25.5">
      <c r="A203" s="46" t="s">
        <v>125</v>
      </c>
      <c r="B203" s="95" t="s">
        <v>141</v>
      </c>
      <c r="C203" s="78">
        <v>200</v>
      </c>
      <c r="D203" s="7">
        <v>39.700000000000003</v>
      </c>
    </row>
    <row r="204" spans="1:4" ht="25.5">
      <c r="A204" s="46" t="s">
        <v>125</v>
      </c>
      <c r="B204" s="95" t="s">
        <v>141</v>
      </c>
      <c r="C204" s="78">
        <v>800</v>
      </c>
      <c r="D204" s="7">
        <v>25.4</v>
      </c>
    </row>
    <row r="205" spans="1:4">
      <c r="A205" s="52" t="s">
        <v>418</v>
      </c>
      <c r="B205" s="43" t="s">
        <v>417</v>
      </c>
      <c r="C205" s="45"/>
      <c r="D205" s="10">
        <f>SUM(D206)</f>
        <v>0</v>
      </c>
    </row>
    <row r="206" spans="1:4" ht="25.5">
      <c r="A206" s="46" t="s">
        <v>125</v>
      </c>
      <c r="B206" s="45" t="s">
        <v>417</v>
      </c>
      <c r="C206" s="47" t="s">
        <v>80</v>
      </c>
      <c r="D206" s="10">
        <v>0</v>
      </c>
    </row>
    <row r="207" spans="1:4" ht="38.25">
      <c r="A207" s="184" t="s">
        <v>435</v>
      </c>
      <c r="B207" s="181" t="s">
        <v>201</v>
      </c>
      <c r="C207" s="182"/>
      <c r="D207" s="104">
        <f>SUM(D208)</f>
        <v>4798.8999999999996</v>
      </c>
    </row>
    <row r="208" spans="1:4" ht="40.5">
      <c r="A208" s="176" t="s">
        <v>198</v>
      </c>
      <c r="B208" s="177" t="s">
        <v>202</v>
      </c>
      <c r="C208" s="77"/>
      <c r="D208" s="7">
        <f>SUM(D209,D218,D230)</f>
        <v>4798.8999999999996</v>
      </c>
    </row>
    <row r="209" spans="1:4" ht="25.5">
      <c r="A209" s="178" t="s">
        <v>218</v>
      </c>
      <c r="B209" s="95" t="s">
        <v>220</v>
      </c>
      <c r="C209" s="77"/>
      <c r="D209" s="7">
        <f>SUM(D210,D214,D212,D216)</f>
        <v>1045.5999999999999</v>
      </c>
    </row>
    <row r="210" spans="1:4" ht="51">
      <c r="A210" s="108" t="s">
        <v>219</v>
      </c>
      <c r="B210" s="94" t="s">
        <v>221</v>
      </c>
      <c r="C210" s="77"/>
      <c r="D210" s="7">
        <f>SUM(D211)</f>
        <v>786.6</v>
      </c>
    </row>
    <row r="211" spans="1:4" ht="25.5">
      <c r="A211" s="46" t="s">
        <v>87</v>
      </c>
      <c r="B211" s="95" t="s">
        <v>221</v>
      </c>
      <c r="C211" s="78">
        <v>600</v>
      </c>
      <c r="D211" s="7">
        <v>786.6</v>
      </c>
    </row>
    <row r="212" spans="1:4" ht="63.75">
      <c r="A212" s="52" t="s">
        <v>308</v>
      </c>
      <c r="B212" s="51" t="s">
        <v>309</v>
      </c>
      <c r="C212" s="47"/>
      <c r="D212" s="8">
        <f>SUM(D213)</f>
        <v>73</v>
      </c>
    </row>
    <row r="213" spans="1:4">
      <c r="A213" s="46" t="s">
        <v>82</v>
      </c>
      <c r="B213" s="82" t="s">
        <v>309</v>
      </c>
      <c r="C213" s="47" t="s">
        <v>83</v>
      </c>
      <c r="D213" s="8">
        <v>73</v>
      </c>
    </row>
    <row r="214" spans="1:4" ht="51">
      <c r="A214" s="49" t="s">
        <v>279</v>
      </c>
      <c r="B214" s="44" t="s">
        <v>273</v>
      </c>
      <c r="C214" s="44"/>
      <c r="D214" s="10">
        <f>SUM(D215)</f>
        <v>80</v>
      </c>
    </row>
    <row r="215" spans="1:4" ht="25.5">
      <c r="A215" s="46" t="s">
        <v>87</v>
      </c>
      <c r="B215" s="47" t="s">
        <v>273</v>
      </c>
      <c r="C215" s="47" t="s">
        <v>84</v>
      </c>
      <c r="D215" s="10">
        <v>80</v>
      </c>
    </row>
    <row r="216" spans="1:4" ht="63.75">
      <c r="A216" s="52" t="s">
        <v>324</v>
      </c>
      <c r="B216" s="51" t="s">
        <v>325</v>
      </c>
      <c r="C216" s="47"/>
      <c r="D216" s="8">
        <f>SUM(D217)</f>
        <v>106</v>
      </c>
    </row>
    <row r="217" spans="1:4">
      <c r="A217" s="46" t="s">
        <v>82</v>
      </c>
      <c r="B217" s="82" t="s">
        <v>325</v>
      </c>
      <c r="C217" s="47" t="s">
        <v>83</v>
      </c>
      <c r="D217" s="8">
        <v>106</v>
      </c>
    </row>
    <row r="218" spans="1:4" ht="25.5">
      <c r="A218" s="178" t="s">
        <v>199</v>
      </c>
      <c r="B218" s="95" t="s">
        <v>203</v>
      </c>
      <c r="C218" s="77"/>
      <c r="D218" s="7">
        <f>SUM(D223,D225,D219,D227,D221)</f>
        <v>3740.7</v>
      </c>
    </row>
    <row r="219" spans="1:4" ht="25.5">
      <c r="A219" s="108" t="s">
        <v>242</v>
      </c>
      <c r="B219" s="94" t="s">
        <v>241</v>
      </c>
      <c r="C219" s="77"/>
      <c r="D219" s="7">
        <f>SUM(D220:D220)</f>
        <v>334</v>
      </c>
    </row>
    <row r="220" spans="1:4" ht="25.5">
      <c r="A220" s="46" t="s">
        <v>87</v>
      </c>
      <c r="B220" s="95" t="s">
        <v>241</v>
      </c>
      <c r="C220" s="78">
        <v>600</v>
      </c>
      <c r="D220" s="7">
        <v>334</v>
      </c>
    </row>
    <row r="221" spans="1:4" ht="51">
      <c r="A221" s="108" t="s">
        <v>238</v>
      </c>
      <c r="B221" s="94" t="s">
        <v>343</v>
      </c>
      <c r="C221" s="77"/>
      <c r="D221" s="7">
        <f>SUM(D222)</f>
        <v>2641.2</v>
      </c>
    </row>
    <row r="222" spans="1:4" ht="51">
      <c r="A222" s="46" t="s">
        <v>77</v>
      </c>
      <c r="B222" s="95" t="s">
        <v>343</v>
      </c>
      <c r="C222" s="78">
        <v>100</v>
      </c>
      <c r="D222" s="7">
        <v>2641.2</v>
      </c>
    </row>
    <row r="223" spans="1:4" ht="38.25">
      <c r="A223" s="108" t="s">
        <v>216</v>
      </c>
      <c r="B223" s="94" t="s">
        <v>217</v>
      </c>
      <c r="C223" s="77"/>
      <c r="D223" s="7">
        <f>SUM(D224)</f>
        <v>247.8</v>
      </c>
    </row>
    <row r="224" spans="1:4" ht="25.5">
      <c r="A224" s="46" t="s">
        <v>87</v>
      </c>
      <c r="B224" s="95" t="s">
        <v>217</v>
      </c>
      <c r="C224" s="78">
        <v>600</v>
      </c>
      <c r="D224" s="7">
        <v>247.8</v>
      </c>
    </row>
    <row r="225" spans="1:4" ht="38.25">
      <c r="A225" s="108" t="s">
        <v>200</v>
      </c>
      <c r="B225" s="94" t="s">
        <v>204</v>
      </c>
      <c r="C225" s="77"/>
      <c r="D225" s="7">
        <f>SUM(D226)</f>
        <v>470.7</v>
      </c>
    </row>
    <row r="226" spans="1:4" ht="25.5">
      <c r="A226" s="46" t="s">
        <v>87</v>
      </c>
      <c r="B226" s="95" t="s">
        <v>204</v>
      </c>
      <c r="C226" s="78">
        <v>600</v>
      </c>
      <c r="D226" s="7">
        <v>470.7</v>
      </c>
    </row>
    <row r="227" spans="1:4" ht="51">
      <c r="A227" s="52" t="s">
        <v>293</v>
      </c>
      <c r="B227" s="68" t="s">
        <v>294</v>
      </c>
      <c r="C227" s="73"/>
      <c r="D227" s="8">
        <f>SUM(D228:D229)</f>
        <v>47</v>
      </c>
    </row>
    <row r="228" spans="1:4">
      <c r="A228" s="46" t="s">
        <v>27</v>
      </c>
      <c r="B228" s="73" t="s">
        <v>294</v>
      </c>
      <c r="C228" s="73" t="s">
        <v>85</v>
      </c>
      <c r="D228" s="8">
        <v>19</v>
      </c>
    </row>
    <row r="229" spans="1:4" ht="25.5">
      <c r="A229" s="46" t="s">
        <v>87</v>
      </c>
      <c r="B229" s="73" t="s">
        <v>294</v>
      </c>
      <c r="C229" s="73" t="s">
        <v>84</v>
      </c>
      <c r="D229" s="8">
        <v>28</v>
      </c>
    </row>
    <row r="230" spans="1:4" ht="38.25">
      <c r="A230" s="49" t="s">
        <v>291</v>
      </c>
      <c r="B230" s="51" t="s">
        <v>289</v>
      </c>
      <c r="C230" s="47"/>
      <c r="D230" s="8">
        <f>SUM(D231)</f>
        <v>12.6</v>
      </c>
    </row>
    <row r="231" spans="1:4" ht="38.25">
      <c r="A231" s="52" t="s">
        <v>292</v>
      </c>
      <c r="B231" s="51" t="s">
        <v>290</v>
      </c>
      <c r="C231" s="47"/>
      <c r="D231" s="8">
        <f>SUM(D232)</f>
        <v>12.6</v>
      </c>
    </row>
    <row r="232" spans="1:4" ht="25.5">
      <c r="A232" s="46" t="s">
        <v>125</v>
      </c>
      <c r="B232" s="82" t="s">
        <v>290</v>
      </c>
      <c r="C232" s="47" t="s">
        <v>80</v>
      </c>
      <c r="D232" s="8">
        <v>12.6</v>
      </c>
    </row>
    <row r="233" spans="1:4" ht="63.75">
      <c r="A233" s="184" t="s">
        <v>342</v>
      </c>
      <c r="B233" s="181" t="s">
        <v>225</v>
      </c>
      <c r="C233" s="182"/>
      <c r="D233" s="104">
        <f>SUM(D234)</f>
        <v>793.4</v>
      </c>
    </row>
    <row r="234" spans="1:4" ht="54">
      <c r="A234" s="176" t="s">
        <v>222</v>
      </c>
      <c r="B234" s="177" t="s">
        <v>226</v>
      </c>
      <c r="C234" s="77"/>
      <c r="D234" s="7">
        <f>SUM(D235,D242)</f>
        <v>793.4</v>
      </c>
    </row>
    <row r="235" spans="1:4" ht="38.25">
      <c r="A235" s="186" t="s">
        <v>223</v>
      </c>
      <c r="B235" s="95" t="s">
        <v>227</v>
      </c>
      <c r="C235" s="77"/>
      <c r="D235" s="7">
        <f>SUM(D236,D238,D240)</f>
        <v>693.4</v>
      </c>
    </row>
    <row r="236" spans="1:4">
      <c r="A236" s="185" t="s">
        <v>224</v>
      </c>
      <c r="B236" s="94" t="s">
        <v>228</v>
      </c>
      <c r="C236" s="77"/>
      <c r="D236" s="7">
        <f>SUM(D237:D237)</f>
        <v>408.4</v>
      </c>
    </row>
    <row r="237" spans="1:4" ht="25.5">
      <c r="A237" s="46" t="s">
        <v>125</v>
      </c>
      <c r="B237" s="95" t="s">
        <v>228</v>
      </c>
      <c r="C237" s="78">
        <v>200</v>
      </c>
      <c r="D237" s="7">
        <v>408.4</v>
      </c>
    </row>
    <row r="238" spans="1:4" ht="25.5">
      <c r="A238" s="185" t="s">
        <v>229</v>
      </c>
      <c r="B238" s="94" t="s">
        <v>230</v>
      </c>
      <c r="C238" s="77"/>
      <c r="D238" s="7">
        <f>SUM(D239:D239)</f>
        <v>275</v>
      </c>
    </row>
    <row r="239" spans="1:4" ht="25.5">
      <c r="A239" s="46" t="s">
        <v>125</v>
      </c>
      <c r="B239" s="95" t="s">
        <v>230</v>
      </c>
      <c r="C239" s="78">
        <v>200</v>
      </c>
      <c r="D239" s="7">
        <v>275</v>
      </c>
    </row>
    <row r="240" spans="1:4" ht="38.25">
      <c r="A240" s="185" t="s">
        <v>231</v>
      </c>
      <c r="B240" s="94" t="s">
        <v>331</v>
      </c>
      <c r="C240" s="77"/>
      <c r="D240" s="7">
        <f>SUM(D241)</f>
        <v>10</v>
      </c>
    </row>
    <row r="241" spans="1:4" ht="25.5">
      <c r="A241" s="46" t="s">
        <v>125</v>
      </c>
      <c r="B241" s="95" t="s">
        <v>331</v>
      </c>
      <c r="C241" s="78">
        <v>200</v>
      </c>
      <c r="D241" s="7">
        <v>10</v>
      </c>
    </row>
    <row r="242" spans="1:4" ht="25.5">
      <c r="A242" s="100" t="s">
        <v>411</v>
      </c>
      <c r="B242" s="44" t="s">
        <v>412</v>
      </c>
      <c r="C242" s="61"/>
      <c r="D242" s="8">
        <f>SUM(D243)</f>
        <v>100</v>
      </c>
    </row>
    <row r="243" spans="1:4" ht="13.5">
      <c r="A243" s="100" t="s">
        <v>414</v>
      </c>
      <c r="B243" s="44" t="s">
        <v>413</v>
      </c>
      <c r="C243" s="61"/>
      <c r="D243" s="8">
        <f>SUM(D244:D244)</f>
        <v>100</v>
      </c>
    </row>
    <row r="244" spans="1:4" ht="25.5">
      <c r="A244" s="46" t="s">
        <v>125</v>
      </c>
      <c r="B244" s="47" t="s">
        <v>413</v>
      </c>
      <c r="C244" s="45" t="s">
        <v>80</v>
      </c>
      <c r="D244" s="8">
        <v>100</v>
      </c>
    </row>
    <row r="245" spans="1:4">
      <c r="A245" s="184" t="s">
        <v>92</v>
      </c>
      <c r="B245" s="181" t="s">
        <v>243</v>
      </c>
      <c r="C245" s="182"/>
      <c r="D245" s="104">
        <f>SUM(D246)</f>
        <v>1184.5</v>
      </c>
    </row>
    <row r="246" spans="1:4">
      <c r="A246" s="108" t="s">
        <v>93</v>
      </c>
      <c r="B246" s="94" t="s">
        <v>244</v>
      </c>
      <c r="C246" s="77"/>
      <c r="D246" s="7">
        <f>SUM(D247)</f>
        <v>1184.5</v>
      </c>
    </row>
    <row r="247" spans="1:4" ht="51">
      <c r="A247" s="46" t="s">
        <v>77</v>
      </c>
      <c r="B247" s="95" t="s">
        <v>244</v>
      </c>
      <c r="C247" s="78">
        <v>100</v>
      </c>
      <c r="D247" s="7">
        <v>1184.5</v>
      </c>
    </row>
    <row r="248" spans="1:4">
      <c r="A248" s="187" t="s">
        <v>270</v>
      </c>
      <c r="B248" s="88" t="s">
        <v>268</v>
      </c>
      <c r="C248" s="85"/>
      <c r="D248" s="41">
        <f>SUM(D249)</f>
        <v>549.29999999999995</v>
      </c>
    </row>
    <row r="249" spans="1:4">
      <c r="A249" s="42" t="s">
        <v>93</v>
      </c>
      <c r="B249" s="44" t="s">
        <v>269</v>
      </c>
      <c r="C249" s="43"/>
      <c r="D249" s="8">
        <f>SUM(D250:D251)</f>
        <v>549.29999999999995</v>
      </c>
    </row>
    <row r="250" spans="1:4" ht="51">
      <c r="A250" s="46" t="s">
        <v>77</v>
      </c>
      <c r="B250" s="47" t="s">
        <v>269</v>
      </c>
      <c r="C250" s="45" t="s">
        <v>79</v>
      </c>
      <c r="D250" s="8">
        <v>484.3</v>
      </c>
    </row>
    <row r="251" spans="1:4" ht="25.5">
      <c r="A251" s="46" t="s">
        <v>125</v>
      </c>
      <c r="B251" s="47" t="s">
        <v>269</v>
      </c>
      <c r="C251" s="45" t="s">
        <v>80</v>
      </c>
      <c r="D251" s="8">
        <v>65</v>
      </c>
    </row>
    <row r="252" spans="1:4">
      <c r="A252" s="184" t="s">
        <v>94</v>
      </c>
      <c r="B252" s="181" t="s">
        <v>245</v>
      </c>
      <c r="C252" s="182"/>
      <c r="D252" s="104">
        <f>SUM(D253)</f>
        <v>420.9</v>
      </c>
    </row>
    <row r="253" spans="1:4">
      <c r="A253" s="108" t="s">
        <v>93</v>
      </c>
      <c r="B253" s="94" t="s">
        <v>246</v>
      </c>
      <c r="C253" s="77"/>
      <c r="D253" s="7">
        <f>SUM(D254:D255)</f>
        <v>420.9</v>
      </c>
    </row>
    <row r="254" spans="1:4" ht="51">
      <c r="A254" s="46" t="s">
        <v>77</v>
      </c>
      <c r="B254" s="95" t="s">
        <v>246</v>
      </c>
      <c r="C254" s="78">
        <v>100</v>
      </c>
      <c r="D254" s="8">
        <v>287.5</v>
      </c>
    </row>
    <row r="255" spans="1:4" ht="25.5">
      <c r="A255" s="46" t="s">
        <v>125</v>
      </c>
      <c r="B255" s="95" t="s">
        <v>246</v>
      </c>
      <c r="C255" s="78">
        <v>200</v>
      </c>
      <c r="D255" s="8">
        <v>133.4</v>
      </c>
    </row>
    <row r="256" spans="1:4" ht="25.5">
      <c r="A256" s="84" t="s">
        <v>251</v>
      </c>
      <c r="B256" s="181" t="s">
        <v>252</v>
      </c>
      <c r="C256" s="183"/>
      <c r="D256" s="41">
        <f>SUM(D257)</f>
        <v>590.6</v>
      </c>
    </row>
    <row r="257" spans="1:4">
      <c r="A257" s="52" t="s">
        <v>253</v>
      </c>
      <c r="B257" s="94" t="s">
        <v>100</v>
      </c>
      <c r="C257" s="77"/>
      <c r="D257" s="7">
        <f>SUM(D258,D260,D263,D266)</f>
        <v>590.6</v>
      </c>
    </row>
    <row r="258" spans="1:4">
      <c r="A258" s="81" t="s">
        <v>400</v>
      </c>
      <c r="B258" s="51" t="s">
        <v>399</v>
      </c>
      <c r="C258" s="51"/>
      <c r="D258" s="8">
        <f>SUM(D259)</f>
        <v>369</v>
      </c>
    </row>
    <row r="259" spans="1:4">
      <c r="A259" s="46" t="s">
        <v>78</v>
      </c>
      <c r="B259" s="82" t="s">
        <v>399</v>
      </c>
      <c r="C259" s="45" t="s">
        <v>81</v>
      </c>
      <c r="D259" s="8">
        <v>369</v>
      </c>
    </row>
    <row r="260" spans="1:4">
      <c r="A260" s="108" t="s">
        <v>101</v>
      </c>
      <c r="B260" s="94" t="s">
        <v>102</v>
      </c>
      <c r="C260" s="77"/>
      <c r="D260" s="7">
        <f>SUM(D261,D262)</f>
        <v>15.5</v>
      </c>
    </row>
    <row r="261" spans="1:4" ht="25.5">
      <c r="A261" s="46" t="s">
        <v>125</v>
      </c>
      <c r="B261" s="95" t="s">
        <v>102</v>
      </c>
      <c r="C261" s="78">
        <v>200</v>
      </c>
      <c r="D261" s="7">
        <v>12.5</v>
      </c>
    </row>
    <row r="262" spans="1:4">
      <c r="A262" s="46" t="s">
        <v>82</v>
      </c>
      <c r="B262" s="95" t="s">
        <v>102</v>
      </c>
      <c r="C262" s="78">
        <v>300</v>
      </c>
      <c r="D262" s="7">
        <v>3</v>
      </c>
    </row>
    <row r="263" spans="1:4" ht="25.5">
      <c r="A263" s="108" t="s">
        <v>103</v>
      </c>
      <c r="B263" s="94" t="s">
        <v>104</v>
      </c>
      <c r="C263" s="77"/>
      <c r="D263" s="7">
        <f>SUM(D264,D265)</f>
        <v>6.1</v>
      </c>
    </row>
    <row r="264" spans="1:4" ht="51">
      <c r="A264" s="46" t="s">
        <v>77</v>
      </c>
      <c r="B264" s="95" t="s">
        <v>104</v>
      </c>
      <c r="C264" s="78">
        <v>100</v>
      </c>
      <c r="D264" s="7">
        <v>5.0999999999999996</v>
      </c>
    </row>
    <row r="265" spans="1:4" ht="25.5">
      <c r="A265" s="46" t="s">
        <v>125</v>
      </c>
      <c r="B265" s="95" t="s">
        <v>104</v>
      </c>
      <c r="C265" s="78">
        <v>200</v>
      </c>
      <c r="D265" s="7">
        <v>1</v>
      </c>
    </row>
    <row r="266" spans="1:4" ht="25.5">
      <c r="A266" s="83" t="s">
        <v>419</v>
      </c>
      <c r="B266" s="94" t="s">
        <v>420</v>
      </c>
      <c r="C266" s="77"/>
      <c r="D266" s="7">
        <f>SUM(D267)</f>
        <v>200</v>
      </c>
    </row>
    <row r="267" spans="1:4" ht="51">
      <c r="A267" s="46" t="s">
        <v>77</v>
      </c>
      <c r="B267" s="95" t="s">
        <v>420</v>
      </c>
      <c r="C267" s="78">
        <v>100</v>
      </c>
      <c r="D267" s="7">
        <v>200</v>
      </c>
    </row>
    <row r="268" spans="1:4" ht="13.5" thickBot="1">
      <c r="A268" s="188" t="s">
        <v>254</v>
      </c>
      <c r="B268" s="189"/>
      <c r="C268" s="190"/>
      <c r="D268" s="191">
        <f>SUM(D10,D76,D110,D125,D149,D207,D233,D245,D252,D256,D99,D248,D94)</f>
        <v>157712.30000000002</v>
      </c>
    </row>
  </sheetData>
  <mergeCells count="6">
    <mergeCell ref="A7:D7"/>
    <mergeCell ref="A1:D1"/>
    <mergeCell ref="A2:D2"/>
    <mergeCell ref="A4:D4"/>
    <mergeCell ref="A5:D5"/>
    <mergeCell ref="B3:D3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2020-03-12T13:08:43Z</cp:lastPrinted>
  <dcterms:created xsi:type="dcterms:W3CDTF">2012-12-11T08:33:08Z</dcterms:created>
  <dcterms:modified xsi:type="dcterms:W3CDTF">2020-03-12T13:09:29Z</dcterms:modified>
</cp:coreProperties>
</file>