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040"/>
  </bookViews>
  <sheets>
    <sheet name="получатели " sheetId="4" r:id="rId1"/>
    <sheet name="отрасли " sheetId="2" r:id="rId2"/>
    <sheet name="целевые статьи" sheetId="5" r:id="rId3"/>
  </sheets>
  <definedNames>
    <definedName name="_xlnm.Print_Titles" localSheetId="0">'получатели '!$8:$9</definedName>
  </definedNames>
  <calcPr calcId="145621"/>
</workbook>
</file>

<file path=xl/calcChain.xml><?xml version="1.0" encoding="utf-8"?>
<calcChain xmlns="http://schemas.openxmlformats.org/spreadsheetml/2006/main">
  <c r="D355" i="5" l="1"/>
  <c r="D352" i="5"/>
  <c r="D351" i="5" s="1"/>
  <c r="D349" i="5"/>
  <c r="D346" i="5"/>
  <c r="D345" i="5" s="1"/>
  <c r="D343" i="5"/>
  <c r="D342" i="5" s="1"/>
  <c r="D338" i="5"/>
  <c r="D336" i="5"/>
  <c r="D332" i="5"/>
  <c r="D330" i="5"/>
  <c r="D328" i="5"/>
  <c r="D324" i="5"/>
  <c r="D323" i="5"/>
  <c r="D322" i="5" s="1"/>
  <c r="D321" i="5" s="1"/>
  <c r="D319" i="5"/>
  <c r="D316" i="5"/>
  <c r="D313" i="5"/>
  <c r="D312" i="5"/>
  <c r="D311" i="5" s="1"/>
  <c r="D310" i="5" s="1"/>
  <c r="D308" i="5"/>
  <c r="D306" i="5"/>
  <c r="D305" i="5" s="1"/>
  <c r="D303" i="5"/>
  <c r="D302" i="5" s="1"/>
  <c r="D300" i="5"/>
  <c r="D297" i="5"/>
  <c r="D295" i="5"/>
  <c r="D290" i="5" s="1"/>
  <c r="D293" i="5"/>
  <c r="D291" i="5"/>
  <c r="D288" i="5"/>
  <c r="D286" i="5"/>
  <c r="D284" i="5"/>
  <c r="D282" i="5"/>
  <c r="D279" i="5"/>
  <c r="D277" i="5"/>
  <c r="D276" i="5" s="1"/>
  <c r="D271" i="5"/>
  <c r="D268" i="5"/>
  <c r="D266" i="5"/>
  <c r="D262" i="5"/>
  <c r="D260" i="5"/>
  <c r="D258" i="5"/>
  <c r="D257" i="5" s="1"/>
  <c r="D256" i="5" s="1"/>
  <c r="D253" i="5"/>
  <c r="D252" i="5" s="1"/>
  <c r="D251" i="5" s="1"/>
  <c r="D249" i="5"/>
  <c r="D248" i="5"/>
  <c r="D246" i="5"/>
  <c r="D245" i="5"/>
  <c r="D243" i="5"/>
  <c r="D241" i="5"/>
  <c r="D239" i="5"/>
  <c r="D237" i="5"/>
  <c r="D235" i="5"/>
  <c r="D232" i="5"/>
  <c r="D229" i="5"/>
  <c r="D227" i="5"/>
  <c r="D225" i="5"/>
  <c r="D223" i="5"/>
  <c r="D220" i="5"/>
  <c r="D218" i="5"/>
  <c r="D214" i="5"/>
  <c r="D209" i="5"/>
  <c r="D208" i="5" s="1"/>
  <c r="D207" i="5" s="1"/>
  <c r="D205" i="5"/>
  <c r="D204" i="5"/>
  <c r="D202" i="5"/>
  <c r="D200" i="5"/>
  <c r="D198" i="5"/>
  <c r="D196" i="5"/>
  <c r="D195" i="5" s="1"/>
  <c r="D194" i="5" s="1"/>
  <c r="D193" i="5" s="1"/>
  <c r="D191" i="5"/>
  <c r="D189" i="5"/>
  <c r="D188" i="5" s="1"/>
  <c r="D186" i="5"/>
  <c r="D184" i="5"/>
  <c r="D182" i="5"/>
  <c r="D180" i="5"/>
  <c r="D178" i="5"/>
  <c r="D176" i="5"/>
  <c r="D174" i="5"/>
  <c r="D172" i="5"/>
  <c r="D170" i="5"/>
  <c r="D168" i="5"/>
  <c r="D166" i="5"/>
  <c r="D165" i="5" s="1"/>
  <c r="D164" i="5" s="1"/>
  <c r="D163" i="5" s="1"/>
  <c r="D161" i="5"/>
  <c r="D160" i="5" s="1"/>
  <c r="D159" i="5" s="1"/>
  <c r="D157" i="5"/>
  <c r="D156" i="5" s="1"/>
  <c r="D155" i="5" s="1"/>
  <c r="D153" i="5"/>
  <c r="D150" i="5"/>
  <c r="D148" i="5"/>
  <c r="D146" i="5"/>
  <c r="D145" i="5" s="1"/>
  <c r="D144" i="5" s="1"/>
  <c r="D141" i="5"/>
  <c r="D140" i="5" s="1"/>
  <c r="D139" i="5" s="1"/>
  <c r="D137" i="5"/>
  <c r="D136" i="5" s="1"/>
  <c r="D134" i="5"/>
  <c r="D132" i="5"/>
  <c r="D130" i="5"/>
  <c r="D128" i="5"/>
  <c r="D126" i="5"/>
  <c r="D121" i="5"/>
  <c r="D119" i="5"/>
  <c r="D118" i="5" s="1"/>
  <c r="D114" i="5"/>
  <c r="D113" i="5" s="1"/>
  <c r="D105" i="5"/>
  <c r="D103" i="5"/>
  <c r="D102" i="5" s="1"/>
  <c r="D100" i="5"/>
  <c r="D99" i="5" s="1"/>
  <c r="D97" i="5"/>
  <c r="D95" i="5"/>
  <c r="D93" i="5"/>
  <c r="D88" i="5"/>
  <c r="D87" i="5" s="1"/>
  <c r="D85" i="5"/>
  <c r="D83" i="5"/>
  <c r="D81" i="5"/>
  <c r="D80" i="5" s="1"/>
  <c r="D77" i="5"/>
  <c r="D76" i="5"/>
  <c r="D74" i="5"/>
  <c r="D72" i="5"/>
  <c r="D70" i="5"/>
  <c r="D68" i="5"/>
  <c r="D66" i="5"/>
  <c r="D64" i="5"/>
  <c r="D62" i="5"/>
  <c r="D60" i="5"/>
  <c r="D59" i="5" s="1"/>
  <c r="D57" i="5"/>
  <c r="D55" i="5"/>
  <c r="D53" i="5"/>
  <c r="D51" i="5"/>
  <c r="D49" i="5"/>
  <c r="D46" i="5"/>
  <c r="D44" i="5"/>
  <c r="D42" i="5"/>
  <c r="D40" i="5"/>
  <c r="D38" i="5"/>
  <c r="D36" i="5"/>
  <c r="D34" i="5"/>
  <c r="D32" i="5"/>
  <c r="D30" i="5"/>
  <c r="D28" i="5"/>
  <c r="D26" i="5"/>
  <c r="D24" i="5"/>
  <c r="D21" i="5"/>
  <c r="D19" i="5"/>
  <c r="D17" i="5"/>
  <c r="D10" i="5" s="1"/>
  <c r="D15" i="5"/>
  <c r="D13" i="5"/>
  <c r="D11" i="5"/>
  <c r="D125" i="5" l="1"/>
  <c r="D124" i="5" s="1"/>
  <c r="D123" i="5" s="1"/>
  <c r="D107" i="5"/>
  <c r="D213" i="5"/>
  <c r="D281" i="5"/>
  <c r="D275" i="5" s="1"/>
  <c r="D274" i="5" s="1"/>
  <c r="D92" i="5"/>
  <c r="D91" i="5" s="1"/>
  <c r="D90" i="5" s="1"/>
  <c r="D23" i="5"/>
  <c r="D265" i="5"/>
  <c r="D264" i="5" s="1"/>
  <c r="D222" i="5"/>
  <c r="D9" i="5"/>
  <c r="D8" i="5" s="1"/>
  <c r="D143" i="5"/>
  <c r="D79" i="5"/>
  <c r="D327" i="5"/>
  <c r="D326" i="5" s="1"/>
  <c r="D212" i="5" l="1"/>
  <c r="D211" i="5" s="1"/>
  <c r="D357" i="5"/>
  <c r="G273" i="4" l="1"/>
  <c r="G272" i="4" s="1"/>
  <c r="G274" i="4"/>
  <c r="G90" i="4"/>
  <c r="F494" i="2"/>
  <c r="F493" i="2" s="1"/>
  <c r="F492" i="2" s="1"/>
  <c r="F347" i="2"/>
  <c r="F137" i="2"/>
  <c r="F133" i="2"/>
  <c r="F456" i="2"/>
  <c r="F454" i="2"/>
  <c r="F451" i="2"/>
  <c r="F449" i="2"/>
  <c r="F446" i="2"/>
  <c r="F444" i="2"/>
  <c r="F253" i="2"/>
  <c r="F251" i="2"/>
  <c r="F167" i="2"/>
  <c r="F139" i="2"/>
  <c r="F131" i="2"/>
  <c r="F127" i="2"/>
  <c r="G609" i="4"/>
  <c r="G371" i="4"/>
  <c r="G349" i="4"/>
  <c r="G348" i="4" s="1"/>
  <c r="G347" i="4" s="1"/>
  <c r="G224" i="4"/>
  <c r="G226" i="4"/>
  <c r="G229" i="4"/>
  <c r="G231" i="4"/>
  <c r="G234" i="4"/>
  <c r="G236" i="4"/>
  <c r="G153" i="4"/>
  <c r="G157" i="4"/>
  <c r="G124" i="4"/>
  <c r="G97" i="4"/>
  <c r="G88" i="4"/>
  <c r="F421" i="2"/>
  <c r="F419" i="2"/>
  <c r="F414" i="2"/>
  <c r="F412" i="2"/>
  <c r="F405" i="2"/>
  <c r="F403" i="2"/>
  <c r="F87" i="2"/>
  <c r="G551" i="4"/>
  <c r="G549" i="4"/>
  <c r="G539" i="4"/>
  <c r="G537" i="4"/>
  <c r="G66" i="4"/>
  <c r="F249" i="2"/>
  <c r="F440" i="2"/>
  <c r="F439" i="2" s="1"/>
  <c r="F437" i="2"/>
  <c r="F121" i="2"/>
  <c r="G603" i="4"/>
  <c r="G182" i="4"/>
  <c r="G181" i="4" s="1"/>
  <c r="G180" i="4" s="1"/>
  <c r="G179" i="4" s="1"/>
  <c r="F130" i="2" l="1"/>
  <c r="F453" i="2"/>
  <c r="G228" i="4"/>
  <c r="F443" i="2"/>
  <c r="F448" i="2"/>
  <c r="G233" i="4"/>
  <c r="G223" i="4"/>
  <c r="F418" i="2"/>
  <c r="G548" i="4"/>
  <c r="G536" i="4"/>
  <c r="F402" i="2"/>
  <c r="G177" i="4"/>
  <c r="G176" i="4" s="1"/>
  <c r="G175" i="4" s="1"/>
  <c r="G174" i="4" s="1"/>
  <c r="G173" i="4" s="1"/>
  <c r="G222" i="4" l="1"/>
  <c r="F442" i="2"/>
  <c r="G303" i="4"/>
  <c r="G471" i="4"/>
  <c r="G155" i="4"/>
  <c r="G403" i="4"/>
  <c r="G402" i="4" s="1"/>
  <c r="G401" i="4" s="1"/>
  <c r="G400" i="4" s="1"/>
  <c r="F124" i="2" l="1"/>
  <c r="F120" i="2" s="1"/>
  <c r="F219" i="2"/>
  <c r="F218" i="2" s="1"/>
  <c r="F217" i="2" s="1"/>
  <c r="F216" i="2" s="1"/>
  <c r="F334" i="2"/>
  <c r="F374" i="2" l="1"/>
  <c r="F278" i="2"/>
  <c r="F277" i="2" s="1"/>
  <c r="F276" i="2" s="1"/>
  <c r="F165" i="2"/>
  <c r="G544" i="4"/>
  <c r="G542" i="4"/>
  <c r="G369" i="4"/>
  <c r="G171" i="4"/>
  <c r="G170" i="4" s="1"/>
  <c r="G169" i="4" s="1"/>
  <c r="F164" i="2" l="1"/>
  <c r="F163" i="2" s="1"/>
  <c r="F162" i="2" s="1"/>
  <c r="F161" i="2" s="1"/>
  <c r="G368" i="4"/>
  <c r="G367" i="4" s="1"/>
  <c r="G366" i="4" s="1"/>
  <c r="G365" i="4" s="1"/>
  <c r="F344" i="2"/>
  <c r="F182" i="2"/>
  <c r="F193" i="2"/>
  <c r="F192" i="2" s="1"/>
  <c r="F191" i="2" s="1"/>
  <c r="F190" i="2" s="1"/>
  <c r="F129" i="2" l="1"/>
  <c r="G386" i="4"/>
  <c r="G189" i="4"/>
  <c r="G118" i="4"/>
  <c r="G117" i="4" s="1"/>
  <c r="G116" i="4" s="1"/>
  <c r="G115" i="4" s="1"/>
  <c r="G114" i="4" s="1"/>
  <c r="G112" i="4"/>
  <c r="G111" i="4" s="1"/>
  <c r="G110" i="4" s="1"/>
  <c r="G109" i="4" s="1"/>
  <c r="G108" i="4" s="1"/>
  <c r="G95" i="4"/>
  <c r="G87" i="4" s="1"/>
  <c r="G86" i="4" s="1"/>
  <c r="F89" i="2" l="1"/>
  <c r="G68" i="4"/>
  <c r="F518" i="2"/>
  <c r="G290" i="4"/>
  <c r="F516" i="2"/>
  <c r="F378" i="2"/>
  <c r="F376" i="2"/>
  <c r="F291" i="2"/>
  <c r="F290" i="2" s="1"/>
  <c r="F289" i="2" s="1"/>
  <c r="F288" i="2" s="1"/>
  <c r="F63" i="2"/>
  <c r="F62" i="2" s="1"/>
  <c r="F61" i="2" s="1"/>
  <c r="F60" i="2" s="1"/>
  <c r="F59" i="2" s="1"/>
  <c r="G514" i="4"/>
  <c r="G512" i="4"/>
  <c r="G437" i="4"/>
  <c r="G436" i="4" s="1"/>
  <c r="G435" i="4" s="1"/>
  <c r="G434" i="4" s="1"/>
  <c r="G288" i="4"/>
  <c r="G49" i="4"/>
  <c r="G48" i="4" s="1"/>
  <c r="G47" i="4" s="1"/>
  <c r="G46" i="4" s="1"/>
  <c r="G45" i="4" s="1"/>
  <c r="F515" i="2" l="1"/>
  <c r="F514" i="2" s="1"/>
  <c r="F513" i="2" s="1"/>
  <c r="F512" i="2" s="1"/>
  <c r="G287" i="4"/>
  <c r="G286" i="4" s="1"/>
  <c r="G285" i="4" s="1"/>
  <c r="G284" i="4" s="1"/>
  <c r="F199" i="2"/>
  <c r="G314" i="4" l="1"/>
  <c r="F24" i="2" l="1"/>
  <c r="F57" i="2"/>
  <c r="G81" i="4"/>
  <c r="F416" i="2" l="1"/>
  <c r="F352" i="2"/>
  <c r="F351" i="2" s="1"/>
  <c r="F214" i="2"/>
  <c r="F213" i="2" s="1"/>
  <c r="F212" i="2" s="1"/>
  <c r="F211" i="2" s="1"/>
  <c r="G546" i="4" l="1"/>
  <c r="G541" i="4" l="1"/>
  <c r="G398" i="4"/>
  <c r="G397" i="4" s="1"/>
  <c r="G396" i="4" s="1"/>
  <c r="G395" i="4" s="1"/>
  <c r="G394" i="4" s="1"/>
  <c r="G535" i="4" l="1"/>
  <c r="G534" i="4" s="1"/>
  <c r="G488" i="4"/>
  <c r="G487" i="4" s="1"/>
  <c r="G220" i="4" l="1"/>
  <c r="G219" i="4" s="1"/>
  <c r="F49" i="2" l="1"/>
  <c r="F34" i="2"/>
  <c r="G19" i="4"/>
  <c r="G37" i="4"/>
  <c r="G325" i="4"/>
  <c r="F368" i="2"/>
  <c r="F322" i="2"/>
  <c r="F321" i="2" s="1"/>
  <c r="F320" i="2" s="1"/>
  <c r="G188" i="4"/>
  <c r="G187" i="4" s="1"/>
  <c r="G186" i="4" s="1"/>
  <c r="G185" i="4" s="1"/>
  <c r="F269" i="2"/>
  <c r="G167" i="4"/>
  <c r="F330" i="2"/>
  <c r="F477" i="2"/>
  <c r="F476" i="2" s="1"/>
  <c r="F475" i="2" s="1"/>
  <c r="F474" i="2" s="1"/>
  <c r="G257" i="4"/>
  <c r="G256" i="4" s="1"/>
  <c r="G255" i="4" s="1"/>
  <c r="G254" i="4" s="1"/>
  <c r="F263" i="2"/>
  <c r="F244" i="2"/>
  <c r="F243" i="2" s="1"/>
  <c r="F242" i="2" s="1"/>
  <c r="F241" i="2" s="1"/>
  <c r="F92" i="2"/>
  <c r="G419" i="4"/>
  <c r="G410" i="4"/>
  <c r="G409" i="4" s="1"/>
  <c r="G408" i="4" s="1"/>
  <c r="G407" i="4" s="1"/>
  <c r="G71" i="4"/>
  <c r="F78" i="2"/>
  <c r="F76" i="2"/>
  <c r="F505" i="2"/>
  <c r="G57" i="4"/>
  <c r="G55" i="4"/>
  <c r="F75" i="2" l="1"/>
  <c r="F74" i="2" s="1"/>
  <c r="F73" i="2" s="1"/>
  <c r="G54" i="4"/>
  <c r="G53" i="4" s="1"/>
  <c r="G52" i="4" s="1"/>
  <c r="G280" i="4" l="1"/>
  <c r="F397" i="2"/>
  <c r="F396" i="2" s="1"/>
  <c r="G467" i="4"/>
  <c r="F525" i="2"/>
  <c r="F524" i="2" s="1"/>
  <c r="F523" i="2" s="1"/>
  <c r="F522" i="2" s="1"/>
  <c r="F507" i="2"/>
  <c r="F504" i="2" s="1"/>
  <c r="F370" i="2"/>
  <c r="F97" i="2"/>
  <c r="F265" i="2"/>
  <c r="G597" i="4"/>
  <c r="G282" i="4"/>
  <c r="G279" i="4" l="1"/>
  <c r="G278" i="4" s="1"/>
  <c r="G277" i="4" s="1"/>
  <c r="G276" i="4" s="1"/>
  <c r="G163" i="4"/>
  <c r="F153" i="2" l="1"/>
  <c r="F152" i="2" s="1"/>
  <c r="F151" i="2" s="1"/>
  <c r="F150" i="2" s="1"/>
  <c r="F259" i="2"/>
  <c r="F257" i="2"/>
  <c r="F383" i="2"/>
  <c r="F382" i="2" s="1"/>
  <c r="F307" i="2"/>
  <c r="F305" i="2"/>
  <c r="F233" i="2"/>
  <c r="F231" i="2"/>
  <c r="F296" i="2"/>
  <c r="F295" i="2" s="1"/>
  <c r="F294" i="2" s="1"/>
  <c r="F293" i="2" s="1"/>
  <c r="F274" i="2"/>
  <c r="F272" i="2"/>
  <c r="F255" i="2"/>
  <c r="F271" i="2" l="1"/>
  <c r="F230" i="2"/>
  <c r="F229" i="2" s="1"/>
  <c r="F228" i="2" s="1"/>
  <c r="G446" i="4" l="1"/>
  <c r="G415" i="4"/>
  <c r="G424" i="4"/>
  <c r="G422" i="4"/>
  <c r="G519" i="4"/>
  <c r="G518" i="4" s="1"/>
  <c r="G421" i="4" l="1"/>
  <c r="G448" i="4" l="1"/>
  <c r="G142" i="4" l="1"/>
  <c r="G140" i="4"/>
  <c r="G161" i="4"/>
  <c r="G159" i="4"/>
  <c r="G139" i="4" l="1"/>
  <c r="G138" i="4" s="1"/>
  <c r="G137" i="4" s="1"/>
  <c r="F342" i="2"/>
  <c r="F336" i="2"/>
  <c r="F372" i="2"/>
  <c r="G510" i="4"/>
  <c r="G479" i="4"/>
  <c r="G473" i="4"/>
  <c r="F113" i="2" l="1"/>
  <c r="F112" i="2" s="1"/>
  <c r="G504" i="4" l="1"/>
  <c r="F332" i="2" l="1"/>
  <c r="G469" i="4"/>
  <c r="F487" i="2"/>
  <c r="F486" i="2" s="1"/>
  <c r="F349" i="2"/>
  <c r="G267" i="4"/>
  <c r="G266" i="4" s="1"/>
  <c r="F500" i="2" l="1"/>
  <c r="F499" i="2" s="1"/>
  <c r="F498" i="2" s="1"/>
  <c r="F497" i="2" s="1"/>
  <c r="F389" i="2"/>
  <c r="F388" i="2" s="1"/>
  <c r="F201" i="2"/>
  <c r="F188" i="2"/>
  <c r="F187" i="2" s="1"/>
  <c r="F186" i="2" s="1"/>
  <c r="F185" i="2" s="1"/>
  <c r="F184" i="2" s="1"/>
  <c r="G563" i="4"/>
  <c r="G562" i="4" s="1"/>
  <c r="G561" i="4" s="1"/>
  <c r="G560" i="4" s="1"/>
  <c r="G525" i="4"/>
  <c r="G524" i="4" s="1"/>
  <c r="G392" i="4"/>
  <c r="G391" i="4" s="1"/>
  <c r="G390" i="4" s="1"/>
  <c r="G389" i="4" s="1"/>
  <c r="G388" i="4" s="1"/>
  <c r="G126" i="4"/>
  <c r="F530" i="2" l="1"/>
  <c r="F533" i="2"/>
  <c r="F158" i="2"/>
  <c r="F286" i="2"/>
  <c r="G300" i="4" l="1"/>
  <c r="G297" i="4" l="1"/>
  <c r="G432" i="4"/>
  <c r="G485" i="4" l="1"/>
  <c r="F318" i="2"/>
  <c r="F317" i="2" s="1"/>
  <c r="F316" i="2" s="1"/>
  <c r="F315" i="2" s="1"/>
  <c r="G459" i="4"/>
  <c r="G458" i="4" s="1"/>
  <c r="G457" i="4" s="1"/>
  <c r="G456" i="4" s="1"/>
  <c r="G575" i="4" l="1"/>
  <c r="G574" i="4" s="1"/>
  <c r="G573" i="4" s="1"/>
  <c r="G572" i="4" l="1"/>
  <c r="G571" i="4" s="1"/>
  <c r="G570" i="4" s="1"/>
  <c r="G165" i="4"/>
  <c r="G152" i="4" s="1"/>
  <c r="F68" i="2" l="1"/>
  <c r="F267" i="2"/>
  <c r="F408" i="2"/>
  <c r="F394" i="2"/>
  <c r="G201" i="4"/>
  <c r="G206" i="4"/>
  <c r="G205" i="4" s="1"/>
  <c r="G528" i="4"/>
  <c r="G527" i="4" s="1"/>
  <c r="F208" i="2"/>
  <c r="F207" i="2" s="1"/>
  <c r="F157" i="2"/>
  <c r="F156" i="2" s="1"/>
  <c r="F155" i="2" s="1"/>
  <c r="F149" i="2" s="1"/>
  <c r="F148" i="2" s="1"/>
  <c r="G506" i="4" l="1"/>
  <c r="G133" i="4" l="1"/>
  <c r="G132" i="4" s="1"/>
  <c r="F340" i="2" l="1"/>
  <c r="G477" i="4"/>
  <c r="F410" i="2" l="1"/>
  <c r="G203" i="4"/>
  <c r="G200" i="4" s="1"/>
  <c r="G264" i="4"/>
  <c r="F484" i="2"/>
  <c r="F407" i="2" l="1"/>
  <c r="F401" i="2" s="1"/>
  <c r="G199" i="4"/>
  <c r="F482" i="2"/>
  <c r="F481" i="2" s="1"/>
  <c r="F174" i="2"/>
  <c r="F173" i="2" s="1"/>
  <c r="F172" i="2" s="1"/>
  <c r="F171" i="2" s="1"/>
  <c r="G531" i="4"/>
  <c r="G530" i="4" s="1"/>
  <c r="G523" i="4" s="1"/>
  <c r="G378" i="4"/>
  <c r="G377" i="4" s="1"/>
  <c r="G376" i="4" s="1"/>
  <c r="G375" i="4" s="1"/>
  <c r="G522" i="4" l="1"/>
  <c r="G521" i="4" s="1"/>
  <c r="G363" i="4"/>
  <c r="G362" i="4" s="1"/>
  <c r="G361" i="4" s="1"/>
  <c r="G360" i="4" s="1"/>
  <c r="G359" i="4" s="1"/>
  <c r="G358" i="4" s="1"/>
  <c r="G262" i="4" l="1"/>
  <c r="G261" i="4" s="1"/>
  <c r="G508" i="4" l="1"/>
  <c r="F205" i="2" l="1"/>
  <c r="G130" i="4"/>
  <c r="G616" i="4" l="1"/>
  <c r="G615" i="4" s="1"/>
  <c r="G614" i="4" s="1"/>
  <c r="G613" i="4" s="1"/>
  <c r="G612" i="4" s="1"/>
  <c r="G611" i="4" s="1"/>
  <c r="G606" i="4"/>
  <c r="G602" i="4" s="1"/>
  <c r="G596" i="4"/>
  <c r="G595" i="4" s="1"/>
  <c r="G589" i="4"/>
  <c r="G588" i="4" s="1"/>
  <c r="G587" i="4" s="1"/>
  <c r="G586" i="4" s="1"/>
  <c r="G585" i="4" s="1"/>
  <c r="G584" i="4" s="1"/>
  <c r="G582" i="4"/>
  <c r="G581" i="4" s="1"/>
  <c r="G580" i="4" s="1"/>
  <c r="G579" i="4" s="1"/>
  <c r="G578" i="4" s="1"/>
  <c r="G577" i="4" s="1"/>
  <c r="G568" i="4"/>
  <c r="G567" i="4" s="1"/>
  <c r="G566" i="4" s="1"/>
  <c r="G565" i="4" s="1"/>
  <c r="G556" i="4"/>
  <c r="G555" i="4" s="1"/>
  <c r="G554" i="4" s="1"/>
  <c r="G553" i="4" s="1"/>
  <c r="G533" i="4" s="1"/>
  <c r="G516" i="4"/>
  <c r="G502" i="4"/>
  <c r="G496" i="4"/>
  <c r="G495" i="4" s="1"/>
  <c r="G493" i="4"/>
  <c r="G492" i="4" s="1"/>
  <c r="G483" i="4"/>
  <c r="G481" i="4"/>
  <c r="G475" i="4"/>
  <c r="G465" i="4"/>
  <c r="G454" i="4"/>
  <c r="G452" i="4"/>
  <c r="G450" i="4"/>
  <c r="G444" i="4"/>
  <c r="G430" i="4"/>
  <c r="G417" i="4"/>
  <c r="G414" i="4" s="1"/>
  <c r="G383" i="4"/>
  <c r="G382" i="4" s="1"/>
  <c r="G356" i="4"/>
  <c r="G355" i="4" s="1"/>
  <c r="G354" i="4" s="1"/>
  <c r="G353" i="4" s="1"/>
  <c r="G352" i="4" s="1"/>
  <c r="G351" i="4" s="1"/>
  <c r="G345" i="4"/>
  <c r="G344" i="4" s="1"/>
  <c r="G343" i="4" s="1"/>
  <c r="G342" i="4" s="1"/>
  <c r="G340" i="4"/>
  <c r="G338" i="4"/>
  <c r="G332" i="4"/>
  <c r="G330" i="4"/>
  <c r="G322" i="4"/>
  <c r="G311" i="4"/>
  <c r="G270" i="4"/>
  <c r="G269" i="4" s="1"/>
  <c r="G260" i="4" s="1"/>
  <c r="G251" i="4"/>
  <c r="G250" i="4" s="1"/>
  <c r="G248" i="4"/>
  <c r="G247" i="4" s="1"/>
  <c r="G241" i="4"/>
  <c r="G240" i="4" s="1"/>
  <c r="G239" i="4" s="1"/>
  <c r="G238" i="4" s="1"/>
  <c r="G217" i="4"/>
  <c r="G215" i="4"/>
  <c r="G213" i="4"/>
  <c r="G195" i="4"/>
  <c r="G194" i="4" s="1"/>
  <c r="G193" i="4" s="1"/>
  <c r="G192" i="4" s="1"/>
  <c r="G191" i="4" s="1"/>
  <c r="G147" i="4"/>
  <c r="G146" i="4" s="1"/>
  <c r="G128" i="4"/>
  <c r="G123" i="4" s="1"/>
  <c r="G104" i="4"/>
  <c r="G103" i="4" s="1"/>
  <c r="G102" i="4" s="1"/>
  <c r="G101" i="4" s="1"/>
  <c r="G100" i="4" s="1"/>
  <c r="G99" i="4" s="1"/>
  <c r="G84" i="4"/>
  <c r="G78" i="4"/>
  <c r="G76" i="4"/>
  <c r="G64" i="4"/>
  <c r="G62" i="4"/>
  <c r="G43" i="4"/>
  <c r="G42" i="4" s="1"/>
  <c r="G41" i="4" s="1"/>
  <c r="G40" i="4" s="1"/>
  <c r="G39" i="4" s="1"/>
  <c r="G33" i="4"/>
  <c r="G27" i="4"/>
  <c r="G26" i="4" s="1"/>
  <c r="G25" i="4" s="1"/>
  <c r="G24" i="4" s="1"/>
  <c r="G23" i="4" s="1"/>
  <c r="G16" i="4"/>
  <c r="F40" i="2"/>
  <c r="F39" i="2" s="1"/>
  <c r="F38" i="2" s="1"/>
  <c r="F37" i="2" s="1"/>
  <c r="F36" i="2" s="1"/>
  <c r="G61" i="4" l="1"/>
  <c r="G60" i="4" s="1"/>
  <c r="G59" i="4" s="1"/>
  <c r="G464" i="4"/>
  <c r="G463" i="4" s="1"/>
  <c r="G501" i="4"/>
  <c r="G310" i="4"/>
  <c r="G309" i="4" s="1"/>
  <c r="G308" i="4" s="1"/>
  <c r="G307" i="4" s="1"/>
  <c r="G306" i="4" s="1"/>
  <c r="G305" i="4" s="1"/>
  <c r="G15" i="4"/>
  <c r="G14" i="4" s="1"/>
  <c r="G13" i="4" s="1"/>
  <c r="G12" i="4" s="1"/>
  <c r="G11" i="4" s="1"/>
  <c r="G10" i="4" s="1"/>
  <c r="G321" i="4"/>
  <c r="G320" i="4" s="1"/>
  <c r="G319" i="4" s="1"/>
  <c r="G318" i="4" s="1"/>
  <c r="G32" i="4"/>
  <c r="G31" i="4" s="1"/>
  <c r="G30" i="4" s="1"/>
  <c r="G29" i="4" s="1"/>
  <c r="G75" i="4"/>
  <c r="G74" i="4" s="1"/>
  <c r="G601" i="4"/>
  <c r="G594" i="4" s="1"/>
  <c r="G593" i="4" s="1"/>
  <c r="G413" i="4"/>
  <c r="G412" i="4" s="1"/>
  <c r="G406" i="4" s="1"/>
  <c r="G443" i="4"/>
  <c r="G381" i="4"/>
  <c r="G380" i="4" s="1"/>
  <c r="G374" i="4" s="1"/>
  <c r="G373" i="4" s="1"/>
  <c r="G559" i="4"/>
  <c r="G558" i="4" s="1"/>
  <c r="G212" i="4"/>
  <c r="G429" i="4"/>
  <c r="G428" i="4" s="1"/>
  <c r="G427" i="4" s="1"/>
  <c r="G426" i="4" s="1"/>
  <c r="G296" i="4"/>
  <c r="G295" i="4" s="1"/>
  <c r="G294" i="4" s="1"/>
  <c r="G293" i="4" s="1"/>
  <c r="G292" i="4" s="1"/>
  <c r="G198" i="4"/>
  <c r="G197" i="4" s="1"/>
  <c r="G184" i="4" s="1"/>
  <c r="G259" i="4"/>
  <c r="G253" i="4" s="1"/>
  <c r="G337" i="4"/>
  <c r="G336" i="4" s="1"/>
  <c r="G335" i="4" s="1"/>
  <c r="G334" i="4" s="1"/>
  <c r="G145" i="4"/>
  <c r="G144" i="4" s="1"/>
  <c r="G136" i="4" s="1"/>
  <c r="G329" i="4"/>
  <c r="G328" i="4" s="1"/>
  <c r="G327" i="4" s="1"/>
  <c r="G491" i="4"/>
  <c r="G490" i="4" s="1"/>
  <c r="G246" i="4"/>
  <c r="G245" i="4" s="1"/>
  <c r="G244" i="4" s="1"/>
  <c r="F224" i="2"/>
  <c r="F223" i="2" s="1"/>
  <c r="F222" i="2" s="1"/>
  <c r="F221" i="2" s="1"/>
  <c r="F210" i="2" s="1"/>
  <c r="F179" i="2"/>
  <c r="F178" i="2" s="1"/>
  <c r="F85" i="2"/>
  <c r="G243" i="4" l="1"/>
  <c r="G211" i="4"/>
  <c r="F177" i="2"/>
  <c r="F176" i="2" s="1"/>
  <c r="F170" i="2" s="1"/>
  <c r="G500" i="4"/>
  <c r="G499" i="4" s="1"/>
  <c r="G498" i="4" s="1"/>
  <c r="G73" i="4"/>
  <c r="G51" i="4" s="1"/>
  <c r="G442" i="4"/>
  <c r="G441" i="4" s="1"/>
  <c r="G440" i="4" s="1"/>
  <c r="G405" i="4"/>
  <c r="G317" i="4"/>
  <c r="G462" i="4"/>
  <c r="G461" i="4" s="1"/>
  <c r="G122" i="4"/>
  <c r="G121" i="4" s="1"/>
  <c r="G120" i="4" s="1"/>
  <c r="G107" i="4" s="1"/>
  <c r="G592" i="4"/>
  <c r="G591" i="4" s="1"/>
  <c r="F426" i="2"/>
  <c r="G210" i="4" l="1"/>
  <c r="G209" i="4" s="1"/>
  <c r="G208" i="4" s="1"/>
  <c r="G22" i="4"/>
  <c r="G439" i="4"/>
  <c r="G316" i="4" s="1"/>
  <c r="F54" i="2" l="1"/>
  <c r="F53" i="2" s="1"/>
  <c r="F52" i="2" s="1"/>
  <c r="F51" i="2" s="1"/>
  <c r="F21" i="2"/>
  <c r="F20" i="2" s="1"/>
  <c r="F380" i="2" l="1"/>
  <c r="F83" i="2"/>
  <c r="F82" i="2" s="1"/>
  <c r="F70" i="2"/>
  <c r="F67" i="2" s="1"/>
  <c r="F66" i="2" s="1"/>
  <c r="F65" i="2" s="1"/>
  <c r="F360" i="2" l="1"/>
  <c r="F359" i="2" s="1"/>
  <c r="F357" i="2"/>
  <c r="F356" i="2" s="1"/>
  <c r="F355" i="2" l="1"/>
  <c r="F354" i="2" s="1"/>
  <c r="F328" i="2"/>
  <c r="F46" i="2" l="1"/>
  <c r="F45" i="2" s="1"/>
  <c r="F490" i="2"/>
  <c r="F489" i="2" s="1"/>
  <c r="F480" i="2" s="1"/>
  <c r="F435" i="2"/>
  <c r="F479" i="2" l="1"/>
  <c r="F473" i="2" s="1"/>
  <c r="F425" i="2"/>
  <c r="F424" i="2" s="1"/>
  <c r="F423" i="2" s="1"/>
  <c r="F81" i="2" l="1"/>
  <c r="F80" i="2" s="1"/>
  <c r="F96" i="2" l="1"/>
  <c r="F15" i="2"/>
  <c r="F14" i="2" s="1"/>
  <c r="F13" i="2" s="1"/>
  <c r="F12" i="2" s="1"/>
  <c r="F11" i="2" s="1"/>
  <c r="F19" i="2"/>
  <c r="F18" i="2" s="1"/>
  <c r="F17" i="2" s="1"/>
  <c r="F30" i="2"/>
  <c r="F44" i="2"/>
  <c r="F43" i="2" s="1"/>
  <c r="F42" i="2" s="1"/>
  <c r="F104" i="2"/>
  <c r="F107" i="2"/>
  <c r="F110" i="2"/>
  <c r="F117" i="2"/>
  <c r="F116" i="2" s="1"/>
  <c r="F146" i="2"/>
  <c r="F145" i="2" s="1"/>
  <c r="F144" i="2" s="1"/>
  <c r="F143" i="2" s="1"/>
  <c r="F142" i="2" s="1"/>
  <c r="F141" i="2" s="1"/>
  <c r="F203" i="2"/>
  <c r="F238" i="2"/>
  <c r="F237" i="2" s="1"/>
  <c r="F261" i="2"/>
  <c r="F248" i="2" s="1"/>
  <c r="F284" i="2"/>
  <c r="F283" i="2" s="1"/>
  <c r="F303" i="2"/>
  <c r="F309" i="2"/>
  <c r="F338" i="2"/>
  <c r="F366" i="2"/>
  <c r="F365" i="2" s="1"/>
  <c r="F392" i="2"/>
  <c r="F433" i="2"/>
  <c r="F432" i="2" s="1"/>
  <c r="F431" i="2" s="1"/>
  <c r="F430" i="2" s="1"/>
  <c r="F461" i="2"/>
  <c r="F460" i="2" s="1"/>
  <c r="F459" i="2" s="1"/>
  <c r="F458" i="2" s="1"/>
  <c r="F468" i="2"/>
  <c r="F467" i="2" s="1"/>
  <c r="F471" i="2"/>
  <c r="F470" i="2" s="1"/>
  <c r="F510" i="2"/>
  <c r="F509" i="2" s="1"/>
  <c r="F503" i="2" s="1"/>
  <c r="F536" i="2"/>
  <c r="F543" i="2"/>
  <c r="F542" i="2" s="1"/>
  <c r="F541" i="2" s="1"/>
  <c r="F540" i="2" s="1"/>
  <c r="F550" i="2"/>
  <c r="F549" i="2" s="1"/>
  <c r="F548" i="2" s="1"/>
  <c r="F547" i="2" s="1"/>
  <c r="F29" i="2" l="1"/>
  <c r="F28" i="2" s="1"/>
  <c r="F27" i="2" s="1"/>
  <c r="F26" i="2" s="1"/>
  <c r="F247" i="2"/>
  <c r="F246" i="2" s="1"/>
  <c r="F240" i="2" s="1"/>
  <c r="F364" i="2"/>
  <c r="F363" i="2" s="1"/>
  <c r="F362" i="2" s="1"/>
  <c r="F198" i="2"/>
  <c r="F197" i="2" s="1"/>
  <c r="F391" i="2"/>
  <c r="F387" i="2" s="1"/>
  <c r="F400" i="2"/>
  <c r="F399" i="2" s="1"/>
  <c r="F115" i="2"/>
  <c r="F282" i="2"/>
  <c r="F281" i="2" s="1"/>
  <c r="F280" i="2" s="1"/>
  <c r="F236" i="2"/>
  <c r="F235" i="2" s="1"/>
  <c r="F227" i="2" s="1"/>
  <c r="F466" i="2"/>
  <c r="F465" i="2" s="1"/>
  <c r="F464" i="2" s="1"/>
  <c r="F502" i="2"/>
  <c r="F496" i="2" s="1"/>
  <c r="F529" i="2"/>
  <c r="F528" i="2" s="1"/>
  <c r="F119" i="2"/>
  <c r="F313" i="2"/>
  <c r="F463" i="2" l="1"/>
  <c r="F386" i="2"/>
  <c r="F385" i="2" s="1"/>
  <c r="F527" i="2"/>
  <c r="F521" i="2" s="1"/>
  <c r="F226" i="2" l="1"/>
  <c r="F102" i="2"/>
  <c r="F101" i="2" s="1"/>
  <c r="F95" i="2" l="1"/>
  <c r="F94" i="2" s="1"/>
  <c r="F72" i="2" s="1"/>
  <c r="F539" i="2"/>
  <c r="F538" i="2" s="1"/>
  <c r="F10" i="2" l="1"/>
  <c r="F196" i="2"/>
  <c r="F195" i="2" s="1"/>
  <c r="F169" i="2" s="1"/>
  <c r="F311" i="2" l="1"/>
  <c r="F302" i="2" s="1"/>
  <c r="F546" i="2"/>
  <c r="F545" i="2" s="1"/>
  <c r="F327" i="2" l="1"/>
  <c r="F326" i="2" s="1"/>
  <c r="F301" i="2"/>
  <c r="F300" i="2" s="1"/>
  <c r="F299" i="2" s="1"/>
  <c r="F429" i="2"/>
  <c r="F428" i="2" s="1"/>
  <c r="F520" i="2"/>
  <c r="F325" i="2" l="1"/>
  <c r="F324" i="2" l="1"/>
  <c r="F298" i="2" s="1"/>
  <c r="F552" i="2" s="1"/>
  <c r="G151" i="4" l="1"/>
  <c r="G150" i="4" s="1"/>
  <c r="G149" i="4" l="1"/>
  <c r="G135" i="4" s="1"/>
  <c r="G21" i="4" s="1"/>
  <c r="G618" i="4" s="1"/>
</calcChain>
</file>

<file path=xl/sharedStrings.xml><?xml version="1.0" encoding="utf-8"?>
<sst xmlns="http://schemas.openxmlformats.org/spreadsheetml/2006/main" count="5608" uniqueCount="566">
  <si>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</si>
  <si>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</si>
  <si>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</si>
  <si>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</si>
  <si>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</si>
  <si>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</si>
  <si>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</si>
  <si>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</si>
  <si>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</si>
  <si>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</si>
  <si>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</si>
  <si>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</si>
  <si>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</si>
  <si>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</si>
  <si>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</si>
  <si>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</si>
  <si>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</si>
  <si>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</si>
  <si>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</si>
  <si>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</si>
  <si>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</si>
  <si>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</si>
  <si>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</si>
  <si>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</si>
  <si>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</si>
  <si>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</si>
  <si>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</si>
  <si>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</si>
  <si>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</si>
  <si>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</si>
  <si>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</si>
  <si>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</si>
  <si>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</si>
  <si>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</si>
  <si>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</si>
  <si>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</si>
  <si>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</si>
  <si>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</si>
  <si>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</si>
  <si>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</si>
  <si>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</si>
  <si>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</si>
  <si>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</si>
  <si>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</si>
  <si>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</si>
  <si>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</si>
  <si>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</si>
  <si>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</si>
  <si>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</si>
  <si>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</si>
  <si>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</si>
  <si>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</si>
  <si>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</si>
  <si>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</si>
  <si>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</si>
  <si>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</si>
  <si>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</si>
  <si>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</si>
  <si>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</si>
  <si>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</si>
  <si>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</si>
  <si>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</si>
  <si>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</si>
  <si>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</si>
  <si>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</si>
  <si>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</si>
  <si>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</si>
  <si>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</si>
  <si>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</si>
  <si>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</si>
  <si>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</si>
  <si>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</si>
  <si>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</si>
  <si>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</si>
  <si>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</si>
  <si>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</si>
  <si>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</si>
  <si>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</si>
  <si>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</si>
  <si>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</si>
  <si>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</si>
  <si>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</si>
  <si>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</si>
  <si>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</si>
  <si>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</si>
  <si>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</si>
  <si>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</si>
  <si>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</si>
  <si>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</si>
  <si>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</si>
  <si>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</si>
  <si>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</si>
  <si>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</si>
  <si>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</si>
  <si>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</si>
  <si>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</si>
  <si>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</si>
  <si>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</si>
  <si>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</si>
  <si>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</si>
  <si>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</si>
  <si>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</si>
  <si>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</si>
  <si>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</si>
  <si>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</si>
  <si>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</si>
  <si>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</si>
  <si>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</si>
  <si>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</si>
  <si>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</si>
  <si>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</si>
  <si>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</si>
  <si>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</si>
  <si>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</si>
  <si>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</si>
  <si>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</si>
  <si>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</si>
  <si>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</si>
  <si>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</si>
  <si>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</si>
  <si>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</si>
  <si>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</si>
  <si>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</si>
  <si>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</si>
  <si>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</si>
  <si>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</si>
  <si>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</si>
  <si>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</si>
  <si>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</si>
  <si>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</si>
  <si>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</si>
  <si>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</si>
  <si>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</si>
  <si>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</si>
  <si>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</si>
  <si>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</si>
  <si>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</si>
  <si>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</si>
  <si>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</si>
  <si>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</si>
  <si>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</si>
  <si>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</si>
  <si>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</si>
  <si>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</si>
  <si>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</si>
  <si>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</si>
  <si>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</si>
  <si>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</si>
  <si>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</si>
  <si>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</si>
  <si>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</si>
  <si>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</si>
  <si>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</si>
  <si>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</si>
  <si>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</si>
  <si>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</si>
  <si>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</si>
  <si>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</si>
  <si>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</si>
  <si>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</si>
  <si>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</si>
  <si>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</si>
  <si>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</si>
  <si>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</si>
  <si>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</si>
  <si>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</si>
  <si>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</si>
  <si>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</si>
  <si>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</si>
  <si>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</si>
  <si>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</si>
  <si>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</si>
  <si>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</si>
  <si>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</si>
  <si>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</si>
  <si>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</si>
  <si>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</si>
  <si>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</si>
  <si>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</si>
  <si>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</si>
  <si>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</si>
  <si>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</si>
  <si>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</si>
  <si>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</si>
  <si>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</si>
  <si>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</si>
  <si>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</si>
  <si>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</si>
  <si>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</si>
  <si>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</si>
  <si>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</si>
  <si>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</si>
  <si>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</si>
  <si>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</si>
  <si>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</si>
  <si>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</si>
  <si>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</si>
  <si>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</si>
  <si>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</si>
  <si>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</si>
  <si>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</si>
  <si>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</si>
  <si>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</si>
  <si>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</si>
  <si>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</si>
  <si>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</si>
  <si>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</si>
  <si>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</si>
  <si>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</si>
  <si>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</si>
  <si>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</si>
  <si>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</si>
  <si>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</si>
  <si>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</si>
  <si>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</si>
  <si>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</si>
  <si>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</si>
  <si>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</si>
  <si>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</si>
  <si>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</si>
  <si>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</si>
  <si>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</si>
  <si>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</si>
  <si>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</si>
  <si>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</si>
  <si>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</si>
  <si>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</si>
  <si>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</si>
  <si>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</si>
  <si>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</si>
  <si>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</si>
  <si>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</si>
  <si>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</si>
  <si>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</si>
  <si>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</si>
  <si>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</si>
  <si>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</si>
  <si>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</si>
  <si>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</si>
  <si>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</si>
  <si>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</si>
  <si>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</si>
  <si>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</si>
  <si>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</si>
  <si>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</si>
  <si>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</si>
  <si>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</si>
  <si>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</si>
  <si>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</si>
  <si>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</si>
  <si>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</si>
  <si>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</si>
  <si>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</si>
  <si>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</si>
  <si>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</si>
  <si>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</si>
  <si>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</si>
  <si>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</si>
  <si>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</si>
  <si>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</si>
  <si>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</si>
  <si>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</si>
  <si>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</si>
  <si>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</si>
  <si>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</si>
  <si>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</si>
  <si>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</si>
  <si>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</si>
  <si>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</si>
  <si>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</si>
  <si>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</si>
  <si>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</si>
  <si>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</si>
  <si>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</si>
  <si>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</si>
  <si>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</si>
  <si>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</si>
  <si>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</si>
  <si>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</si>
  <si>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</si>
  <si>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</si>
  <si>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</si>
  <si>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</si>
  <si>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</si>
  <si>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</si>
  <si>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</si>
  <si>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</si>
  <si>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</si>
  <si>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</si>
  <si>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</si>
  <si>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</si>
  <si>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</si>
  <si>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</si>
  <si>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</si>
  <si>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</si>
  <si>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</si>
  <si>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</si>
  <si>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</si>
  <si>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</si>
  <si>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</si>
  <si>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</si>
  <si>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</si>
  <si>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</si>
  <si>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</si>
  <si>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</si>
  <si>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</si>
  <si>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</si>
  <si>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</si>
  <si>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</si>
  <si>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</si>
  <si>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</si>
  <si>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</si>
  <si>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</si>
  <si>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</si>
  <si>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</si>
  <si>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</si>
  <si>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</si>
  <si>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</si>
  <si>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</si>
  <si>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</si>
  <si>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</si>
  <si>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</si>
  <si>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</si>
  <si>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</si>
  <si>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</si>
  <si>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</si>
  <si>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</si>
  <si>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</si>
  <si>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</si>
  <si>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</si>
  <si>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</si>
  <si>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</si>
  <si>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</si>
  <si>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</si>
  <si>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</si>
  <si>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</si>
  <si>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</si>
  <si>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</si>
  <si>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</si>
  <si>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</si>
  <si>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</si>
  <si>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</si>
  <si>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</si>
  <si>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</si>
  <si>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</si>
  <si>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</si>
  <si>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</si>
  <si>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</si>
  <si>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</si>
  <si>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</si>
  <si>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</si>
  <si>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</si>
  <si>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</si>
  <si>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</si>
  <si>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</si>
  <si>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</si>
  <si>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</si>
  <si>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</si>
  <si>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</si>
  <si>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</si>
  <si>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</si>
  <si>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</si>
  <si>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</si>
  <si>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</si>
  <si>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</si>
  <si>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</si>
  <si>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</si>
  <si>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</si>
  <si>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</si>
  <si>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</si>
  <si>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</si>
  <si>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</si>
  <si>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</si>
  <si>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</si>
  <si>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</si>
  <si>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</si>
  <si>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</si>
  <si>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</si>
  <si>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</si>
  <si>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</si>
  <si>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</si>
  <si>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</si>
  <si>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</si>
  <si>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</si>
  <si>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</si>
  <si>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</si>
  <si>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</si>
  <si>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</si>
  <si>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</si>
  <si>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</si>
  <si>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</si>
  <si>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</si>
  <si>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</si>
  <si>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</si>
  <si>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</si>
  <si>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</si>
  <si>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</si>
  <si>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</si>
  <si>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</si>
  <si>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</si>
  <si>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</si>
  <si>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</si>
  <si>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</si>
  <si>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</si>
  <si>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</si>
  <si>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</si>
  <si>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</si>
  <si>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</si>
  <si>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</si>
  <si>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</si>
  <si>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</si>
  <si>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</si>
  <si>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</si>
  <si>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</si>
  <si>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</si>
  <si>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</si>
  <si>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</si>
  <si>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</si>
  <si>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</si>
  <si>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</si>
  <si>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</si>
  <si>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</si>
  <si>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</si>
  <si>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</si>
  <si>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</si>
  <si>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</si>
  <si>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</si>
  <si>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</si>
  <si>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</si>
  <si>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</si>
  <si>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</si>
  <si>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</si>
  <si>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</si>
  <si>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</si>
  <si>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</si>
  <si>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4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</si>
  <si>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</si>
  <si>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</si>
  <si>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</si>
  <si>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</si>
  <si>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</si>
  <si>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</si>
  <si>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</si>
  <si>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</si>
  <si>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</si>
  <si>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</si>
  <si>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</si>
  <si>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</si>
  <si>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</si>
  <si>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</si>
  <si>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</si>
  <si>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</si>
  <si>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</si>
  <si>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</si>
  <si>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</si>
  <si>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</si>
  <si>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</si>
  <si>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</si>
  <si>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</si>
  <si>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</si>
  <si>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</si>
  <si>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</si>
  <si>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</si>
  <si>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</si>
  <si>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</si>
  <si>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</si>
  <si>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</si>
  <si>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</si>
  <si>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</si>
  <si>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</si>
  <si>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</si>
  <si>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</si>
  <si>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Расходы на исполнение судебных актов в рамках непрограммного направления деятельности</t>
  </si>
  <si>
    <t>90 9 00 20002</t>
  </si>
  <si>
    <t>07 1 02 42200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</si>
  <si>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</si>
  <si>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</si>
  <si>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08 1 04 LП020</t>
  </si>
  <si>
    <t>000</t>
  </si>
  <si>
    <t>Расходы резервного фонда Администрации области</t>
  </si>
  <si>
    <t>04 3 00 00000</t>
  </si>
  <si>
    <t>04 3 01 00000</t>
  </si>
  <si>
    <t>Расходы на осуществление первоочередных мероприятий, направленных на завершение нормативного оснащения объектов образования в сфере антитеррористической защищенности</t>
  </si>
  <si>
    <t>Основное мероприятие "Профилактика терроризма"</t>
  </si>
  <si>
    <t>Подпрограмма муниципальной программы "Профилактика терроризма"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</si>
  <si>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</si>
  <si>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</si>
  <si>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01 1 02 W1010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</si>
  <si>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</si>
  <si>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04 3 01 21300</t>
  </si>
  <si>
    <t>Основное мероприятие «Развитие туризма на территории Пустошкинского района»</t>
  </si>
  <si>
    <t>02 1 03 41910</t>
  </si>
  <si>
    <t>02 1 03 00000</t>
  </si>
  <si>
    <t xml:space="preserve"> 02 1 00 00000</t>
  </si>
  <si>
    <t>Субсидии на установку знаков туристской навигации</t>
  </si>
  <si>
    <t>05 1 01 25200</t>
  </si>
  <si>
    <t>Расходы на оказание услуг по авторскому надзору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</si>
  <si>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</si>
  <si>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07 1 02 42210</t>
  </si>
  <si>
    <t>02 1 01 L4670</t>
  </si>
  <si>
    <t>Расходы на обеспечение развития и укрепления материально-технической базы муниципальных домов культуры</t>
  </si>
  <si>
    <t>02 1 А3 00000</t>
  </si>
  <si>
    <t>02 1 А3 54530</t>
  </si>
  <si>
    <t>Федеральный проект "Цифровая культура"</t>
  </si>
  <si>
    <t>Создание виртуальных концертных залов</t>
  </si>
  <si>
    <t>01 1 Е2 50980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</si>
  <si>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</si>
  <si>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Профилактические мероприятия, направленные на обеспечение безопасности граждан</t>
  </si>
  <si>
    <t>04 1 01 25900</t>
  </si>
  <si>
    <t>Основное мероприятие  «Дошкольное образование»</t>
  </si>
  <si>
    <t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</si>
  <si>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01 1 01 41940</t>
  </si>
  <si>
    <t>01 1 01 W1940</t>
  </si>
  <si>
    <t>Софинансирование за счет средств муниципального образования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</si>
  <si>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01 1 02 41940</t>
  </si>
  <si>
    <t>01 1 02 W1940</t>
  </si>
  <si>
    <t>01 1 03 41940</t>
  </si>
  <si>
    <t>01 1 03 W1940</t>
  </si>
  <si>
    <t>Расходы резервного фонда Правительства Псковской области</t>
  </si>
  <si>
    <t>Расходы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</si>
  <si>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90 9 00 75490</t>
  </si>
  <si>
    <t>05 1 01 25600</t>
  </si>
  <si>
    <t>Расходы на покупку и установку 2 котлов на котельной № 12</t>
  </si>
  <si>
    <t>Расходы на оплату работ по строительству канализационных сетей по ул. Октябрьская в г .Пустошка</t>
  </si>
  <si>
    <t>05 1 01 25700</t>
  </si>
  <si>
    <t>Подпрограмма муниципальной программы "Развитие институтов территориального общественного самоуправления и поддержка местных инициатив граждан"</t>
  </si>
  <si>
    <t>Основное мероприятие «Вторая жизнь учреждения культуры»</t>
  </si>
  <si>
    <t>Расходы на развитие институтов территориального общественного самоуправления и поддержку проектов местных инициатив (проект ТОС «Вторая жизнь учреждения культуры»)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</si>
  <si>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«Вторая жизнь учреждения культуры»)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</si>
  <si>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«ТЕПЛАЯ ГОРНИНИЦА»)</t>
  </si>
  <si>
    <t>Основное мероприятие «Теплая горниница»</t>
  </si>
  <si>
    <t>Расходы на развитие институтов территориального общественного самоуправления и поддержку проектов местных инициатив (проект ТОС «ТЕПЛАЯ ГОРНИНИЦА»)</t>
  </si>
  <si>
    <t>Основное мероприятие «Наша надежда»</t>
  </si>
  <si>
    <t>Расходы на развитие институтов территориального общественного самоуправления и поддержку проектов местных инициатив (проект ТОС «Наша надежда»)</t>
  </si>
  <si>
    <t>Софинансирование за счет средств муниципального образования на развитие институтов территориального общественного самоуправления и поддержку проектов местных инициатив (проект ТОС «Наша надежда»)</t>
  </si>
  <si>
    <t>02 2 00 00000</t>
  </si>
  <si>
    <t>02 2 01 00000</t>
  </si>
  <si>
    <t>02 2 01 41561</t>
  </si>
  <si>
    <t>02 2 01 W1561</t>
  </si>
  <si>
    <t>02 2 02 00000</t>
  </si>
  <si>
    <t>02 2 02 41563</t>
  </si>
  <si>
    <t>02 2 02 41562</t>
  </si>
  <si>
    <t>02 2 02 W1562</t>
  </si>
  <si>
    <t>02 2 03 00000</t>
  </si>
  <si>
    <t>02 2 03 41563</t>
  </si>
  <si>
    <t>02 2 03 W1563</t>
  </si>
  <si>
    <t>04 3 01 23100</t>
  </si>
  <si>
    <t>Расходы на осуществление необходимых мероприятий по обеспечению антитеррористической защищенности объектов образования (установка домофонов)</t>
  </si>
  <si>
    <t>07 4 01 23200</t>
  </si>
  <si>
    <t>Приобретение земельного участка в целях организации площадки для посадки и высадки учеников МБОУ «Пустошкинский центр образования»</t>
  </si>
  <si>
    <t>Другие вопросы в области национальной безопасности и правоохранительной деятельности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</si>
  <si>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2023 год</t>
  </si>
  <si>
    <t>Ведомственная структура расходов бюджета муниципального образования "Пустошкинский район" за  9 месяцев 2023 год</t>
  </si>
  <si>
    <t>к Постановлению Администрации</t>
  </si>
  <si>
    <t>Пустошкинского района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</si>
  <si>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9 месяцев 2023 год</t>
  </si>
  <si>
    <t>Приобретение трактора МТЗ-82.1 для содержанияи уборки объектов благоустройства</t>
  </si>
  <si>
    <t>05 1 01 23000</t>
  </si>
  <si>
    <r>
      <t>Подпрограмма муниципальной программы «</t>
    </r>
    <r>
      <rPr>
        <b/>
        <i/>
        <sz val="9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9"/>
        <rFont val="Times New Roman"/>
        <family val="1"/>
        <charset val="204"/>
      </rPr>
      <t>»</t>
    </r>
  </si>
  <si>
    <r>
      <t>Основное мероприятие «</t>
    </r>
    <r>
      <rPr>
        <i/>
        <sz val="9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9"/>
        <rFont val="Times New Roman"/>
        <family val="1"/>
        <charset val="204"/>
      </rPr>
      <t>»</t>
    </r>
  </si>
  <si>
    <r>
      <t>Муниципальная программа</t>
    </r>
    <r>
      <rPr>
        <b/>
        <sz val="9"/>
        <color rgb="FF00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муниципального образования «Пустошкинский район»</t>
    </r>
    <r>
      <rPr>
        <b/>
        <sz val="9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9"/>
        <rFont val="Times New Roman"/>
        <family val="1"/>
        <charset val="204"/>
      </rPr>
      <t>оциальной поддержке населения  Пустошкинского района»</t>
    </r>
  </si>
  <si>
    <t>к  Постановлению Администрации</t>
  </si>
  <si>
    <t>№_________от "___"_____________</t>
  </si>
  <si>
    <r>
      <t xml:space="preserve">№ </t>
    </r>
    <r>
      <rPr>
        <u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 от</t>
    </r>
    <r>
      <rPr>
        <u/>
        <sz val="9"/>
        <rFont val="Times New Roman"/>
        <family val="1"/>
        <charset val="204"/>
      </rPr>
      <t xml:space="preserve"> 18.10.2023</t>
    </r>
    <r>
      <rPr>
        <sz val="9"/>
        <rFont val="Times New Roman"/>
        <family val="1"/>
        <charset val="204"/>
      </rPr>
      <t xml:space="preserve"> г№  </t>
    </r>
    <r>
      <rPr>
        <u/>
        <sz val="9"/>
        <rFont val="Times New Roman"/>
        <family val="1"/>
        <charset val="204"/>
      </rPr>
      <t xml:space="preserve">199 </t>
    </r>
  </si>
  <si>
    <t>к постановлению Администрации</t>
  </si>
  <si>
    <r>
      <t xml:space="preserve">от </t>
    </r>
    <r>
      <rPr>
        <u/>
        <sz val="10"/>
        <rFont val="Times New Roman"/>
        <family val="1"/>
        <charset val="204"/>
      </rPr>
      <t>18.10.2023</t>
    </r>
    <r>
      <rPr>
        <sz val="10"/>
        <rFont val="Times New Roman"/>
        <family val="1"/>
        <charset val="204"/>
      </rPr>
      <t xml:space="preserve"> г. № </t>
    </r>
    <r>
      <rPr>
        <u/>
        <sz val="10"/>
        <rFont val="Times New Roman"/>
        <family val="1"/>
        <charset val="204"/>
      </rPr>
      <t>199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</si>
</sst>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7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3" fillId="0" borderId="0"/>
    <xf numFmtId="0" fontId="17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318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3" borderId="8" xfId="0" applyNumberFormat="1" applyFont="1" applyFill="1" applyBorder="1" applyAlignment="1">
      <alignment horizontal="center" vertical="top" wrapText="1"/>
    </xf>
    <xf numFmtId="49" fontId="12" fillId="3" borderId="6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3" borderId="5" xfId="0" applyNumberFormat="1" applyFont="1" applyFill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49" fontId="9" fillId="3" borderId="6" xfId="0" applyNumberFormat="1" applyFont="1" applyFill="1" applyBorder="1" applyAlignment="1">
      <alignment horizontal="center" vertical="top" wrapText="1"/>
    </xf>
    <xf numFmtId="49" fontId="10" fillId="5" borderId="6" xfId="1" applyNumberFormat="1" applyFont="1" applyFill="1" applyBorder="1" applyAlignment="1">
      <alignment horizontal="center" vertical="top" shrinkToFi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1" fillId="0" borderId="6" xfId="0" applyNumberFormat="1" applyFont="1" applyBorder="1" applyAlignment="1">
      <alignment horizontal="center" vertical="top"/>
    </xf>
    <xf numFmtId="49" fontId="14" fillId="0" borderId="6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/>
    </xf>
    <xf numFmtId="49" fontId="12" fillId="3" borderId="5" xfId="0" applyNumberFormat="1" applyFont="1" applyFill="1" applyBorder="1" applyAlignment="1">
      <alignment horizontal="center" vertical="top" wrapText="1"/>
    </xf>
    <xf numFmtId="49" fontId="10" fillId="3" borderId="6" xfId="1" applyNumberFormat="1" applyFont="1" applyFill="1" applyBorder="1" applyAlignment="1">
      <alignment horizontal="center" vertical="top" shrinkToFit="1"/>
    </xf>
    <xf numFmtId="49" fontId="11" fillId="3" borderId="6" xfId="1" applyNumberFormat="1" applyFont="1" applyFill="1" applyBorder="1" applyAlignment="1">
      <alignment horizontal="center" vertical="top" shrinkToFit="1"/>
    </xf>
    <xf numFmtId="0" fontId="2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justify" vertical="top"/>
    </xf>
    <xf numFmtId="0" fontId="18" fillId="0" borderId="9" xfId="0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0" fillId="0" borderId="0" xfId="0" applyFont="1"/>
    <xf numFmtId="49" fontId="9" fillId="0" borderId="4" xfId="0" applyNumberFormat="1" applyFont="1" applyBorder="1" applyAlignment="1">
      <alignment horizontal="center" vertical="top" wrapText="1"/>
    </xf>
    <xf numFmtId="49" fontId="16" fillId="2" borderId="3" xfId="1" applyNumberFormat="1" applyFont="1" applyFill="1" applyBorder="1" applyAlignment="1">
      <alignment horizontal="center" vertical="top" shrinkToFit="1"/>
    </xf>
    <xf numFmtId="49" fontId="8" fillId="3" borderId="7" xfId="1" applyNumberFormat="1" applyFont="1" applyFill="1" applyBorder="1" applyAlignment="1">
      <alignment horizontal="center" vertical="top" shrinkToFit="1"/>
    </xf>
    <xf numFmtId="49" fontId="16" fillId="3" borderId="7" xfId="1" applyNumberFormat="1" applyFont="1" applyFill="1" applyBorder="1" applyAlignment="1">
      <alignment horizontal="center" vertical="top" shrinkToFit="1"/>
    </xf>
    <xf numFmtId="0" fontId="22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3" fillId="0" borderId="0" xfId="0" applyFont="1" applyAlignment="1">
      <alignment horizontal="justify"/>
    </xf>
    <xf numFmtId="49" fontId="5" fillId="6" borderId="3" xfId="0" applyNumberFormat="1" applyFont="1" applyFill="1" applyBorder="1" applyAlignment="1">
      <alignment horizontal="center" vertical="top" wrapText="1"/>
    </xf>
    <xf numFmtId="49" fontId="24" fillId="6" borderId="3" xfId="0" applyNumberFormat="1" applyFont="1" applyFill="1" applyBorder="1" applyAlignment="1">
      <alignment horizontal="center" vertical="top" wrapText="1"/>
    </xf>
    <xf numFmtId="0" fontId="23" fillId="0" borderId="0" xfId="0" applyFont="1" applyBorder="1" applyAlignment="1">
      <alignment horizontal="justify"/>
    </xf>
    <xf numFmtId="0" fontId="0" fillId="0" borderId="0" xfId="0" applyBorder="1"/>
    <xf numFmtId="49" fontId="7" fillId="0" borderId="6" xfId="0" applyNumberFormat="1" applyFont="1" applyFill="1" applyBorder="1" applyAlignment="1">
      <alignment horizontal="center" vertical="top" wrapText="1"/>
    </xf>
    <xf numFmtId="49" fontId="12" fillId="3" borderId="4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/>
    </xf>
    <xf numFmtId="49" fontId="7" fillId="0" borderId="8" xfId="0" applyNumberFormat="1" applyFont="1" applyBorder="1" applyAlignment="1">
      <alignment horizontal="center" vertical="top" wrapText="1"/>
    </xf>
    <xf numFmtId="49" fontId="7" fillId="3" borderId="5" xfId="0" applyNumberFormat="1" applyFont="1" applyFill="1" applyBorder="1" applyAlignment="1">
      <alignment horizontal="center" vertical="top" wrapText="1"/>
    </xf>
    <xf numFmtId="0" fontId="10" fillId="7" borderId="6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1" fillId="7" borderId="6" xfId="0" applyFont="1" applyFill="1" applyBorder="1" applyAlignment="1">
      <alignment horizontal="center" vertical="top" wrapText="1"/>
    </xf>
    <xf numFmtId="0" fontId="10" fillId="7" borderId="6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164" fontId="27" fillId="0" borderId="6" xfId="0" applyNumberFormat="1" applyFont="1" applyBorder="1" applyAlignment="1">
      <alignment horizontal="center" vertical="top"/>
    </xf>
    <xf numFmtId="164" fontId="15" fillId="0" borderId="6" xfId="0" applyNumberFormat="1" applyFont="1" applyBorder="1" applyAlignment="1">
      <alignment horizontal="center" vertical="top"/>
    </xf>
    <xf numFmtId="0" fontId="11" fillId="4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164" fontId="21" fillId="0" borderId="6" xfId="0" applyNumberFormat="1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7" fillId="3" borderId="6" xfId="0" applyNumberFormat="1" applyFont="1" applyFill="1" applyBorder="1" applyAlignment="1">
      <alignment horizontal="justify" vertical="top" wrapText="1"/>
    </xf>
    <xf numFmtId="164" fontId="6" fillId="4" borderId="6" xfId="0" applyNumberFormat="1" applyFont="1" applyFill="1" applyBorder="1" applyAlignment="1">
      <alignment horizontal="center" vertical="top" wrapText="1"/>
    </xf>
    <xf numFmtId="164" fontId="21" fillId="4" borderId="6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21" fillId="3" borderId="6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0" fontId="10" fillId="5" borderId="6" xfId="1" applyFont="1" applyFill="1" applyBorder="1" applyAlignment="1">
      <alignment horizontal="justify" vertical="top" wrapText="1"/>
    </xf>
    <xf numFmtId="0" fontId="10" fillId="4" borderId="4" xfId="0" applyFont="1" applyFill="1" applyBorder="1" applyAlignment="1">
      <alignment horizontal="justify" vertical="top" wrapText="1"/>
    </xf>
    <xf numFmtId="164" fontId="21" fillId="0" borderId="4" xfId="0" applyNumberFormat="1" applyFont="1" applyFill="1" applyBorder="1" applyAlignment="1">
      <alignment horizontal="center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>
      <alignment horizontal="justify" vertical="top" wrapText="1"/>
    </xf>
    <xf numFmtId="0" fontId="8" fillId="5" borderId="6" xfId="1" applyFont="1" applyFill="1" applyBorder="1" applyAlignment="1">
      <alignment horizontal="justify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0" fontId="10" fillId="4" borderId="6" xfId="0" applyNumberFormat="1" applyFont="1" applyFill="1" applyBorder="1" applyAlignment="1">
      <alignment horizontal="justify" vertical="top" wrapText="1"/>
    </xf>
    <xf numFmtId="0" fontId="10" fillId="0" borderId="6" xfId="0" applyNumberFormat="1" applyFont="1" applyBorder="1" applyAlignment="1">
      <alignment horizontal="justify" vertical="top" wrapText="1"/>
    </xf>
    <xf numFmtId="164" fontId="21" fillId="0" borderId="8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164" fontId="21" fillId="3" borderId="4" xfId="0" applyNumberFormat="1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justify" vertical="top" wrapText="1"/>
    </xf>
    <xf numFmtId="164" fontId="6" fillId="0" borderId="7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justify" vertical="top" wrapText="1"/>
    </xf>
    <xf numFmtId="0" fontId="16" fillId="6" borderId="3" xfId="0" applyFont="1" applyFill="1" applyBorder="1" applyAlignment="1">
      <alignment horizontal="justify" vertical="top" wrapText="1"/>
    </xf>
    <xf numFmtId="164" fontId="5" fillId="6" borderId="3" xfId="0" applyNumberFormat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vertical="top"/>
    </xf>
    <xf numFmtId="164" fontId="6" fillId="3" borderId="4" xfId="0" applyNumberFormat="1" applyFont="1" applyFill="1" applyBorder="1" applyAlignment="1">
      <alignment horizontal="center" vertical="top" wrapText="1"/>
    </xf>
    <xf numFmtId="0" fontId="16" fillId="2" borderId="3" xfId="1" applyFont="1" applyFill="1" applyBorder="1" applyAlignment="1">
      <alignment horizontal="justify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8" fillId="3" borderId="7" xfId="1" applyFont="1" applyFill="1" applyBorder="1" applyAlignment="1">
      <alignment horizontal="justify" vertical="top" wrapText="1"/>
    </xf>
    <xf numFmtId="164" fontId="6" fillId="3" borderId="7" xfId="0" applyNumberFormat="1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justify" wrapText="1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28" fillId="0" borderId="6" xfId="0" applyNumberFormat="1" applyFont="1" applyBorder="1" applyAlignment="1">
      <alignment horizontal="center" vertical="top" wrapText="1"/>
    </xf>
    <xf numFmtId="164" fontId="27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 vertical="top"/>
    </xf>
    <xf numFmtId="164" fontId="7" fillId="0" borderId="8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10" fillId="0" borderId="6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164" fontId="29" fillId="0" borderId="8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0" fontId="11" fillId="4" borderId="8" xfId="0" applyFont="1" applyFill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9" fontId="11" fillId="5" borderId="8" xfId="1" applyNumberFormat="1" applyFont="1" applyFill="1" applyBorder="1" applyAlignment="1">
      <alignment horizontal="center" vertical="top" shrinkToFit="1"/>
    </xf>
    <xf numFmtId="0" fontId="10" fillId="0" borderId="5" xfId="0" applyFont="1" applyBorder="1" applyAlignment="1">
      <alignment horizontal="justify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10" fillId="5" borderId="5" xfId="1" applyNumberFormat="1" applyFont="1" applyFill="1" applyBorder="1" applyAlignment="1">
      <alignment horizontal="center" vertical="top" shrinkToFit="1"/>
    </xf>
    <xf numFmtId="164" fontId="21" fillId="0" borderId="16" xfId="0" applyNumberFormat="1" applyFont="1" applyFill="1" applyBorder="1" applyAlignment="1">
      <alignment horizontal="center" vertical="top" wrapText="1"/>
    </xf>
    <xf numFmtId="164" fontId="21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left" vertical="top" wrapText="1"/>
    </xf>
    <xf numFmtId="164" fontId="29" fillId="0" borderId="6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/>
    <xf numFmtId="0" fontId="3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right"/>
    </xf>
    <xf numFmtId="0" fontId="31" fillId="7" borderId="12" xfId="0" applyFont="1" applyFill="1" applyBorder="1" applyAlignment="1">
      <alignment horizontal="center" vertical="top" wrapText="1"/>
    </xf>
    <xf numFmtId="0" fontId="31" fillId="0" borderId="12" xfId="0" applyFont="1" applyBorder="1" applyAlignment="1">
      <alignment horizontal="center" vertical="top"/>
    </xf>
    <xf numFmtId="0" fontId="31" fillId="7" borderId="5" xfId="3" applyFont="1" applyFill="1" applyBorder="1" applyAlignment="1" applyProtection="1">
      <alignment horizontal="justify" vertical="top" wrapText="1"/>
    </xf>
    <xf numFmtId="0" fontId="31" fillId="7" borderId="5" xfId="0" applyFont="1" applyFill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/>
    </xf>
    <xf numFmtId="164" fontId="31" fillId="0" borderId="5" xfId="0" applyNumberFormat="1" applyFont="1" applyBorder="1" applyAlignment="1">
      <alignment horizontal="center" vertical="top"/>
    </xf>
    <xf numFmtId="0" fontId="32" fillId="7" borderId="6" xfId="0" applyFont="1" applyFill="1" applyBorder="1" applyAlignment="1">
      <alignment horizontal="justify" vertical="top" wrapText="1"/>
    </xf>
    <xf numFmtId="0" fontId="32" fillId="7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0" fontId="33" fillId="7" borderId="6" xfId="0" applyFont="1" applyFill="1" applyBorder="1" applyAlignment="1">
      <alignment horizontal="justify" vertical="top" wrapText="1"/>
    </xf>
    <xf numFmtId="0" fontId="33" fillId="7" borderId="6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justify" vertical="top" wrapText="1"/>
    </xf>
    <xf numFmtId="0" fontId="3" fillId="7" borderId="6" xfId="0" applyFont="1" applyFill="1" applyBorder="1" applyAlignment="1">
      <alignment horizontal="center" vertical="top" wrapText="1"/>
    </xf>
    <xf numFmtId="0" fontId="33" fillId="4" borderId="6" xfId="0" applyFont="1" applyFill="1" applyBorder="1" applyAlignment="1">
      <alignment horizontal="justify" vertical="top" wrapText="1"/>
    </xf>
    <xf numFmtId="0" fontId="33" fillId="0" borderId="6" xfId="0" applyFont="1" applyBorder="1" applyAlignment="1">
      <alignment horizontal="center" vertical="top"/>
    </xf>
    <xf numFmtId="0" fontId="3" fillId="4" borderId="6" xfId="0" applyFont="1" applyFill="1" applyBorder="1" applyAlignment="1">
      <alignment horizontal="justify" vertical="top" wrapText="1"/>
    </xf>
    <xf numFmtId="49" fontId="34" fillId="3" borderId="6" xfId="0" applyNumberFormat="1" applyFont="1" applyFill="1" applyBorder="1" applyAlignment="1">
      <alignment horizontal="center" vertical="top" wrapText="1"/>
    </xf>
    <xf numFmtId="164" fontId="34" fillId="3" borderId="6" xfId="0" applyNumberFormat="1" applyFont="1" applyFill="1" applyBorder="1" applyAlignment="1">
      <alignment horizontal="center" vertical="top" wrapText="1"/>
    </xf>
    <xf numFmtId="49" fontId="14" fillId="3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justify" wrapText="1"/>
    </xf>
    <xf numFmtId="0" fontId="35" fillId="7" borderId="6" xfId="0" applyFont="1" applyFill="1" applyBorder="1" applyAlignment="1">
      <alignment horizontal="justify" vertical="top" wrapText="1"/>
    </xf>
    <xf numFmtId="49" fontId="34" fillId="0" borderId="6" xfId="0" applyNumberFormat="1" applyFont="1" applyBorder="1" applyAlignment="1">
      <alignment horizontal="center" vertical="top" wrapText="1"/>
    </xf>
    <xf numFmtId="49" fontId="36" fillId="3" borderId="6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Fill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31" fillId="7" borderId="6" xfId="3" applyFont="1" applyFill="1" applyBorder="1" applyAlignment="1" applyProtection="1">
      <alignment horizontal="justify" vertical="top" wrapText="1"/>
    </xf>
    <xf numFmtId="0" fontId="31" fillId="7" borderId="6" xfId="0" applyFont="1" applyFill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/>
    </xf>
    <xf numFmtId="164" fontId="31" fillId="0" borderId="6" xfId="0" applyNumberFormat="1" applyFont="1" applyBorder="1" applyAlignment="1">
      <alignment horizontal="center" vertical="top"/>
    </xf>
    <xf numFmtId="164" fontId="34" fillId="0" borderId="8" xfId="0" applyNumberFormat="1" applyFont="1" applyFill="1" applyBorder="1" applyAlignment="1">
      <alignment horizontal="center" vertical="top" wrapText="1"/>
    </xf>
    <xf numFmtId="0" fontId="32" fillId="4" borderId="6" xfId="0" applyFont="1" applyFill="1" applyBorder="1" applyAlignment="1">
      <alignment horizontal="justify" vertical="top" wrapText="1"/>
    </xf>
    <xf numFmtId="0" fontId="3" fillId="5" borderId="6" xfId="1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49" fontId="14" fillId="0" borderId="4" xfId="0" applyNumberFormat="1" applyFont="1" applyBorder="1" applyAlignment="1">
      <alignment horizontal="center" vertical="top" wrapText="1"/>
    </xf>
    <xf numFmtId="164" fontId="34" fillId="0" borderId="4" xfId="0" applyNumberFormat="1" applyFont="1" applyFill="1" applyBorder="1" applyAlignment="1">
      <alignment horizontal="center" vertical="top" wrapText="1"/>
    </xf>
    <xf numFmtId="0" fontId="34" fillId="3" borderId="6" xfId="0" applyFont="1" applyFill="1" applyBorder="1" applyAlignment="1">
      <alignment horizontal="justify" vertical="top" wrapText="1"/>
    </xf>
    <xf numFmtId="0" fontId="4" fillId="3" borderId="6" xfId="0" applyFont="1" applyFill="1" applyBorder="1" applyAlignment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36" fillId="3" borderId="6" xfId="0" applyFont="1" applyFill="1" applyBorder="1" applyAlignment="1">
      <alignment horizontal="justify" vertical="top" wrapText="1"/>
    </xf>
    <xf numFmtId="164" fontId="34" fillId="4" borderId="6" xfId="0" applyNumberFormat="1" applyFont="1" applyFill="1" applyBorder="1" applyAlignment="1">
      <alignment horizontal="center" vertical="top" wrapText="1"/>
    </xf>
    <xf numFmtId="0" fontId="31" fillId="7" borderId="6" xfId="0" applyFont="1" applyFill="1" applyBorder="1" applyAlignment="1">
      <alignment horizontal="justify" vertical="top" wrapText="1"/>
    </xf>
    <xf numFmtId="0" fontId="31" fillId="5" borderId="6" xfId="1" applyFont="1" applyFill="1" applyBorder="1" applyAlignment="1">
      <alignment horizontal="justify" vertical="top" wrapText="1"/>
    </xf>
    <xf numFmtId="0" fontId="3" fillId="0" borderId="0" xfId="0" applyFont="1" applyAlignment="1">
      <alignment wrapText="1"/>
    </xf>
    <xf numFmtId="49" fontId="4" fillId="3" borderId="6" xfId="0" applyNumberFormat="1" applyFont="1" applyFill="1" applyBorder="1" applyAlignment="1">
      <alignment horizontal="center" vertical="top" wrapText="1"/>
    </xf>
    <xf numFmtId="0" fontId="34" fillId="3" borderId="6" xfId="0" applyNumberFormat="1" applyFont="1" applyFill="1" applyBorder="1" applyAlignment="1">
      <alignment horizontal="justify" vertical="top" wrapText="1"/>
    </xf>
    <xf numFmtId="0" fontId="3" fillId="7" borderId="6" xfId="0" applyFont="1" applyFill="1" applyBorder="1" applyAlignment="1">
      <alignment horizontal="justify" wrapText="1"/>
    </xf>
    <xf numFmtId="0" fontId="3" fillId="0" borderId="6" xfId="0" applyFont="1" applyFill="1" applyBorder="1" applyAlignment="1">
      <alignment horizontal="justify" vertical="top" wrapText="1"/>
    </xf>
    <xf numFmtId="49" fontId="3" fillId="5" borderId="6" xfId="1" applyNumberFormat="1" applyFont="1" applyFill="1" applyBorder="1" applyAlignment="1">
      <alignment horizontal="center" vertical="top" shrinkToFit="1"/>
    </xf>
    <xf numFmtId="49" fontId="33" fillId="5" borderId="6" xfId="1" applyNumberFormat="1" applyFont="1" applyFill="1" applyBorder="1" applyAlignment="1">
      <alignment horizontal="center" vertical="top" shrinkToFit="1"/>
    </xf>
    <xf numFmtId="0" fontId="33" fillId="7" borderId="6" xfId="0" applyFont="1" applyFill="1" applyBorder="1" applyAlignment="1">
      <alignment horizontal="justify" wrapText="1"/>
    </xf>
    <xf numFmtId="164" fontId="4" fillId="0" borderId="8" xfId="0" applyNumberFormat="1" applyFont="1" applyFill="1" applyBorder="1" applyAlignment="1">
      <alignment horizontal="center" vertical="top" wrapText="1"/>
    </xf>
    <xf numFmtId="0" fontId="31" fillId="4" borderId="6" xfId="0" applyFont="1" applyFill="1" applyBorder="1" applyAlignment="1">
      <alignment horizontal="justify" vertical="top" wrapText="1"/>
    </xf>
    <xf numFmtId="0" fontId="34" fillId="0" borderId="6" xfId="0" applyFont="1" applyFill="1" applyBorder="1" applyAlignment="1">
      <alignment horizontal="justify" vertical="top" wrapText="1"/>
    </xf>
    <xf numFmtId="0" fontId="4" fillId="3" borderId="6" xfId="0" applyNumberFormat="1" applyFont="1" applyFill="1" applyBorder="1" applyAlignment="1">
      <alignment horizontal="justify" vertical="top" wrapText="1"/>
    </xf>
    <xf numFmtId="49" fontId="4" fillId="0" borderId="6" xfId="0" applyNumberFormat="1" applyFont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31" fillId="7" borderId="13" xfId="0" applyFont="1" applyFill="1" applyBorder="1" applyAlignment="1">
      <alignment horizontal="justify" vertical="top" wrapText="1"/>
    </xf>
    <xf numFmtId="0" fontId="31" fillId="7" borderId="13" xfId="0" applyFont="1" applyFill="1" applyBorder="1" applyAlignment="1">
      <alignment horizontal="center" vertical="top" wrapText="1"/>
    </xf>
    <xf numFmtId="0" fontId="31" fillId="0" borderId="13" xfId="0" applyFont="1" applyBorder="1" applyAlignment="1">
      <alignment horizontal="center" vertical="top"/>
    </xf>
    <xf numFmtId="164" fontId="31" fillId="0" borderId="17" xfId="0" applyNumberFormat="1" applyFont="1" applyBorder="1" applyAlignment="1">
      <alignment horizontal="center" vertical="top"/>
    </xf>
    <xf numFmtId="0" fontId="19" fillId="0" borderId="0" xfId="0" applyFont="1"/>
    <xf numFmtId="0" fontId="19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18" fillId="0" borderId="0" xfId="0" applyFont="1" applyAlignment="1">
      <alignment horizontal="justify" vertical="top" wrapText="1"/>
    </xf>
    <xf numFmtId="49" fontId="17" fillId="0" borderId="0" xfId="0" applyNumberFormat="1" applyFont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49" fontId="29" fillId="0" borderId="2" xfId="0" applyNumberFormat="1" applyFont="1" applyBorder="1" applyAlignment="1">
      <alignment horizontal="center" vertical="center" textRotation="90" wrapText="1"/>
    </xf>
    <xf numFmtId="0" fontId="29" fillId="2" borderId="3" xfId="0" applyFont="1" applyFill="1" applyBorder="1" applyAlignment="1">
      <alignment horizontal="justify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29" fillId="2" borderId="1" xfId="0" applyNumberFormat="1" applyFont="1" applyFill="1" applyBorder="1" applyAlignment="1">
      <alignment horizontal="center" vertical="top" wrapText="1"/>
    </xf>
    <xf numFmtId="0" fontId="29" fillId="3" borderId="4" xfId="0" applyFont="1" applyFill="1" applyBorder="1" applyAlignment="1">
      <alignment horizontal="justify" vertical="top" wrapText="1"/>
    </xf>
    <xf numFmtId="49" fontId="29" fillId="3" borderId="4" xfId="0" applyNumberFormat="1" applyFont="1" applyFill="1" applyBorder="1" applyAlignment="1">
      <alignment horizontal="center" vertical="center" textRotation="90" wrapText="1"/>
    </xf>
    <xf numFmtId="49" fontId="29" fillId="0" borderId="4" xfId="0" applyNumberFormat="1" applyFont="1" applyBorder="1" applyAlignment="1">
      <alignment horizontal="center" vertical="top" wrapText="1"/>
    </xf>
    <xf numFmtId="49" fontId="21" fillId="0" borderId="4" xfId="0" applyNumberFormat="1" applyFont="1" applyBorder="1" applyAlignment="1">
      <alignment horizontal="center" vertical="top" wrapText="1"/>
    </xf>
    <xf numFmtId="164" fontId="29" fillId="3" borderId="1" xfId="0" applyNumberFormat="1" applyFont="1" applyFill="1" applyBorder="1" applyAlignment="1">
      <alignment horizontal="center" vertical="top" wrapText="1"/>
    </xf>
    <xf numFmtId="0" fontId="40" fillId="0" borderId="6" xfId="0" applyFont="1" applyBorder="1" applyAlignment="1">
      <alignment horizontal="justify" vertical="top" wrapText="1"/>
    </xf>
    <xf numFmtId="49" fontId="41" fillId="0" borderId="6" xfId="0" applyNumberFormat="1" applyFont="1" applyBorder="1" applyAlignment="1">
      <alignment horizontal="center" vertical="top" wrapText="1"/>
    </xf>
    <xf numFmtId="0" fontId="27" fillId="4" borderId="6" xfId="0" applyFont="1" applyFill="1" applyBorder="1" applyAlignment="1">
      <alignment horizontal="justify" vertical="top" wrapText="1"/>
    </xf>
    <xf numFmtId="49" fontId="21" fillId="3" borderId="5" xfId="0" applyNumberFormat="1" applyFont="1" applyFill="1" applyBorder="1" applyAlignment="1">
      <alignment horizontal="center" vertical="top" wrapText="1"/>
    </xf>
    <xf numFmtId="0" fontId="27" fillId="7" borderId="6" xfId="0" applyFont="1" applyFill="1" applyBorder="1" applyAlignment="1">
      <alignment horizontal="center" vertical="top" wrapText="1"/>
    </xf>
    <xf numFmtId="49" fontId="41" fillId="3" borderId="5" xfId="0" applyNumberFormat="1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center" vertical="top" wrapText="1"/>
    </xf>
    <xf numFmtId="0" fontId="21" fillId="3" borderId="6" xfId="0" applyNumberFormat="1" applyFont="1" applyFill="1" applyBorder="1" applyAlignment="1">
      <alignment horizontal="justify" vertical="top" wrapText="1"/>
    </xf>
    <xf numFmtId="49" fontId="21" fillId="0" borderId="6" xfId="0" applyNumberFormat="1" applyFont="1" applyBorder="1" applyAlignment="1">
      <alignment horizontal="center" vertical="top" wrapText="1"/>
    </xf>
    <xf numFmtId="49" fontId="21" fillId="3" borderId="6" xfId="0" applyNumberFormat="1" applyFont="1" applyFill="1" applyBorder="1" applyAlignment="1">
      <alignment horizontal="center" vertical="top" wrapText="1"/>
    </xf>
    <xf numFmtId="49" fontId="42" fillId="0" borderId="6" xfId="0" applyNumberFormat="1" applyFont="1" applyBorder="1" applyAlignment="1">
      <alignment horizontal="center" vertical="top" wrapText="1"/>
    </xf>
    <xf numFmtId="0" fontId="43" fillId="4" borderId="6" xfId="0" applyFont="1" applyFill="1" applyBorder="1" applyAlignment="1">
      <alignment horizontal="justify" vertical="top" wrapText="1"/>
    </xf>
    <xf numFmtId="49" fontId="42" fillId="3" borderId="6" xfId="0" applyNumberFormat="1" applyFont="1" applyFill="1" applyBorder="1" applyAlignment="1">
      <alignment horizontal="center" vertical="top" wrapText="1"/>
    </xf>
    <xf numFmtId="164" fontId="29" fillId="0" borderId="4" xfId="0" applyNumberFormat="1" applyFont="1" applyFill="1" applyBorder="1" applyAlignment="1">
      <alignment horizontal="center" vertical="top" wrapText="1"/>
    </xf>
    <xf numFmtId="49" fontId="21" fillId="2" borderId="3" xfId="0" applyNumberFormat="1" applyFont="1" applyFill="1" applyBorder="1" applyAlignment="1">
      <alignment horizontal="right" vertical="top" wrapText="1"/>
    </xf>
    <xf numFmtId="49" fontId="21" fillId="2" borderId="3" xfId="0" applyNumberFormat="1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top" wrapText="1"/>
    </xf>
    <xf numFmtId="0" fontId="41" fillId="3" borderId="6" xfId="0" applyFont="1" applyFill="1" applyBorder="1" applyAlignment="1">
      <alignment horizontal="justify" vertical="top" wrapText="1"/>
    </xf>
    <xf numFmtId="49" fontId="21" fillId="3" borderId="4" xfId="0" applyNumberFormat="1" applyFont="1" applyFill="1" applyBorder="1" applyAlignment="1">
      <alignment horizontal="center" vertical="top" wrapText="1"/>
    </xf>
    <xf numFmtId="49" fontId="41" fillId="3" borderId="6" xfId="0" applyNumberFormat="1" applyFont="1" applyFill="1" applyBorder="1" applyAlignment="1">
      <alignment horizontal="center" vertical="top" wrapText="1"/>
    </xf>
    <xf numFmtId="164" fontId="29" fillId="3" borderId="6" xfId="0" applyNumberFormat="1" applyFont="1" applyFill="1" applyBorder="1" applyAlignment="1">
      <alignment horizontal="center" vertical="top" wrapText="1"/>
    </xf>
    <xf numFmtId="0" fontId="40" fillId="4" borderId="6" xfId="0" applyFont="1" applyFill="1" applyBorder="1" applyAlignment="1">
      <alignment horizontal="justify" vertical="top" wrapText="1"/>
    </xf>
    <xf numFmtId="49" fontId="40" fillId="0" borderId="6" xfId="0" applyNumberFormat="1" applyFont="1" applyBorder="1" applyAlignment="1">
      <alignment horizontal="center" vertical="top"/>
    </xf>
    <xf numFmtId="49" fontId="27" fillId="0" borderId="6" xfId="0" applyNumberFormat="1" applyFont="1" applyBorder="1" applyAlignment="1">
      <alignment horizontal="center" vertical="top"/>
    </xf>
    <xf numFmtId="0" fontId="27" fillId="0" borderId="0" xfId="0" applyFont="1" applyAlignment="1">
      <alignment horizontal="justify" wrapText="1"/>
    </xf>
    <xf numFmtId="49" fontId="43" fillId="0" borderId="6" xfId="0" applyNumberFormat="1" applyFont="1" applyBorder="1" applyAlignment="1">
      <alignment horizontal="center" vertical="top"/>
    </xf>
    <xf numFmtId="49" fontId="21" fillId="0" borderId="6" xfId="0" applyNumberFormat="1" applyFont="1" applyBorder="1" applyAlignment="1">
      <alignment horizontal="left" vertical="top" wrapText="1"/>
    </xf>
    <xf numFmtId="49" fontId="21" fillId="0" borderId="6" xfId="0" applyNumberFormat="1" applyFont="1" applyFill="1" applyBorder="1" applyAlignment="1">
      <alignment horizontal="center" vertical="top" wrapText="1"/>
    </xf>
    <xf numFmtId="49" fontId="21" fillId="0" borderId="8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top" wrapText="1"/>
    </xf>
    <xf numFmtId="0" fontId="27" fillId="4" borderId="4" xfId="0" applyFont="1" applyFill="1" applyBorder="1" applyAlignment="1">
      <alignment horizontal="justify" vertical="top" wrapText="1"/>
    </xf>
    <xf numFmtId="49" fontId="42" fillId="0" borderId="6" xfId="0" applyNumberFormat="1" applyFont="1" applyFill="1" applyBorder="1" applyAlignment="1">
      <alignment horizontal="center" vertical="top" wrapText="1"/>
    </xf>
    <xf numFmtId="49" fontId="42" fillId="0" borderId="5" xfId="0" applyNumberFormat="1" applyFont="1" applyFill="1" applyBorder="1" applyAlignment="1">
      <alignment horizontal="center" vertical="top" wrapText="1"/>
    </xf>
    <xf numFmtId="49" fontId="42" fillId="0" borderId="4" xfId="0" applyNumberFormat="1" applyFont="1" applyFill="1" applyBorder="1" applyAlignment="1">
      <alignment horizontal="center" vertical="top" wrapText="1"/>
    </xf>
    <xf numFmtId="0" fontId="21" fillId="3" borderId="6" xfId="0" applyFont="1" applyFill="1" applyBorder="1" applyAlignment="1">
      <alignment horizontal="justify" vertical="top" wrapText="1"/>
    </xf>
    <xf numFmtId="0" fontId="27" fillId="0" borderId="6" xfId="0" applyFont="1" applyBorder="1" applyAlignment="1">
      <alignment horizontal="justify" vertical="top" wrapText="1"/>
    </xf>
    <xf numFmtId="0" fontId="27" fillId="0" borderId="4" xfId="0" applyFont="1" applyBorder="1" applyAlignment="1">
      <alignment horizontal="justify" vertical="top" wrapText="1"/>
    </xf>
    <xf numFmtId="0" fontId="27" fillId="0" borderId="6" xfId="0" applyFont="1" applyBorder="1" applyAlignment="1">
      <alignment horizontal="center" vertical="top"/>
    </xf>
    <xf numFmtId="0" fontId="43" fillId="0" borderId="6" xfId="0" applyFont="1" applyBorder="1" applyAlignment="1">
      <alignment horizontal="center" vertical="top"/>
    </xf>
    <xf numFmtId="0" fontId="27" fillId="0" borderId="6" xfId="0" applyFont="1" applyFill="1" applyBorder="1" applyAlignment="1">
      <alignment horizontal="justify" vertical="top" wrapText="1"/>
    </xf>
    <xf numFmtId="49" fontId="27" fillId="5" borderId="6" xfId="1" applyNumberFormat="1" applyFont="1" applyFill="1" applyBorder="1" applyAlignment="1">
      <alignment horizontal="center" vertical="top" shrinkToFit="1"/>
    </xf>
    <xf numFmtId="49" fontId="43" fillId="5" borderId="6" xfId="1" applyNumberFormat="1" applyFont="1" applyFill="1" applyBorder="1" applyAlignment="1">
      <alignment horizontal="center" vertical="top" shrinkToFit="1"/>
    </xf>
    <xf numFmtId="0" fontId="21" fillId="0" borderId="6" xfId="0" applyFont="1" applyFill="1" applyBorder="1" applyAlignment="1">
      <alignment horizontal="justify" vertical="top" wrapText="1"/>
    </xf>
    <xf numFmtId="0" fontId="18" fillId="4" borderId="6" xfId="0" applyFont="1" applyFill="1" applyBorder="1" applyAlignment="1">
      <alignment horizontal="justify" vertical="top" wrapText="1"/>
    </xf>
    <xf numFmtId="49" fontId="29" fillId="0" borderId="6" xfId="0" applyNumberFormat="1" applyFont="1" applyBorder="1" applyAlignment="1">
      <alignment horizontal="center" vertical="top" wrapText="1"/>
    </xf>
    <xf numFmtId="0" fontId="29" fillId="3" borderId="6" xfId="0" applyFont="1" applyFill="1" applyBorder="1" applyAlignment="1">
      <alignment horizontal="justify" vertical="top" wrapText="1"/>
    </xf>
    <xf numFmtId="49" fontId="29" fillId="3" borderId="6" xfId="0" applyNumberFormat="1" applyFont="1" applyFill="1" applyBorder="1" applyAlignment="1">
      <alignment horizontal="center" vertical="top" wrapText="1"/>
    </xf>
    <xf numFmtId="0" fontId="41" fillId="0" borderId="6" xfId="0" applyFont="1" applyFill="1" applyBorder="1" applyAlignment="1">
      <alignment horizontal="justify" vertical="top" wrapText="1"/>
    </xf>
    <xf numFmtId="49" fontId="41" fillId="0" borderId="6" xfId="0" applyNumberFormat="1" applyFont="1" applyFill="1" applyBorder="1" applyAlignment="1">
      <alignment horizontal="center" vertical="top" wrapText="1"/>
    </xf>
    <xf numFmtId="49" fontId="29" fillId="0" borderId="6" xfId="0" applyNumberFormat="1" applyFont="1" applyFill="1" applyBorder="1" applyAlignment="1">
      <alignment horizontal="center" vertical="top" wrapText="1"/>
    </xf>
    <xf numFmtId="0" fontId="40" fillId="5" borderId="6" xfId="1" applyFont="1" applyFill="1" applyBorder="1" applyAlignment="1">
      <alignment horizontal="justify" vertical="top" wrapText="1"/>
    </xf>
    <xf numFmtId="0" fontId="27" fillId="5" borderId="6" xfId="1" applyFont="1" applyFill="1" applyBorder="1" applyAlignment="1">
      <alignment horizontal="justify" vertical="top" wrapText="1"/>
    </xf>
    <xf numFmtId="0" fontId="27" fillId="0" borderId="0" xfId="0" applyFont="1" applyAlignment="1">
      <alignment wrapText="1"/>
    </xf>
    <xf numFmtId="0" fontId="43" fillId="7" borderId="6" xfId="0" applyFont="1" applyFill="1" applyBorder="1" applyAlignment="1">
      <alignment horizontal="center" vertical="top" wrapText="1"/>
    </xf>
    <xf numFmtId="164" fontId="29" fillId="3" borderId="8" xfId="0" applyNumberFormat="1" applyFont="1" applyFill="1" applyBorder="1" applyAlignment="1">
      <alignment horizontal="center" vertical="top" wrapText="1"/>
    </xf>
    <xf numFmtId="0" fontId="27" fillId="4" borderId="6" xfId="0" applyNumberFormat="1" applyFont="1" applyFill="1" applyBorder="1" applyAlignment="1">
      <alignment horizontal="justify" vertical="top" wrapText="1"/>
    </xf>
    <xf numFmtId="49" fontId="42" fillId="3" borderId="5" xfId="0" applyNumberFormat="1" applyFont="1" applyFill="1" applyBorder="1" applyAlignment="1">
      <alignment horizontal="center" vertical="top" wrapText="1"/>
    </xf>
    <xf numFmtId="49" fontId="18" fillId="5" borderId="6" xfId="1" applyNumberFormat="1" applyFont="1" applyFill="1" applyBorder="1" applyAlignment="1">
      <alignment horizontal="center" vertical="top" shrinkToFit="1"/>
    </xf>
    <xf numFmtId="49" fontId="40" fillId="5" borderId="6" xfId="1" applyNumberFormat="1" applyFont="1" applyFill="1" applyBorder="1" applyAlignment="1">
      <alignment horizontal="center" vertical="top" shrinkToFit="1"/>
    </xf>
    <xf numFmtId="0" fontId="18" fillId="0" borderId="6" xfId="0" applyFont="1" applyBorder="1" applyAlignment="1">
      <alignment horizontal="justify" vertical="top" wrapText="1"/>
    </xf>
    <xf numFmtId="0" fontId="27" fillId="0" borderId="6" xfId="0" applyNumberFormat="1" applyFont="1" applyBorder="1" applyAlignment="1">
      <alignment horizontal="justify" vertical="top" wrapText="1"/>
    </xf>
    <xf numFmtId="49" fontId="42" fillId="3" borderId="8" xfId="0" applyNumberFormat="1" applyFont="1" applyFill="1" applyBorder="1" applyAlignment="1">
      <alignment horizontal="center" vertical="top" wrapText="1"/>
    </xf>
    <xf numFmtId="49" fontId="29" fillId="3" borderId="1" xfId="0" applyNumberFormat="1" applyFont="1" applyFill="1" applyBorder="1" applyAlignment="1">
      <alignment horizontal="center" vertical="top" wrapText="1"/>
    </xf>
    <xf numFmtId="49" fontId="42" fillId="3" borderId="4" xfId="0" applyNumberFormat="1" applyFont="1" applyFill="1" applyBorder="1" applyAlignment="1">
      <alignment horizontal="center" vertical="top" wrapText="1"/>
    </xf>
    <xf numFmtId="0" fontId="44" fillId="0" borderId="4" xfId="0" applyFont="1" applyBorder="1" applyAlignment="1">
      <alignment horizontal="justify" vertical="top" wrapText="1"/>
    </xf>
    <xf numFmtId="0" fontId="29" fillId="0" borderId="6" xfId="0" applyFont="1" applyFill="1" applyBorder="1" applyAlignment="1">
      <alignment horizontal="justify" vertical="top" wrapText="1"/>
    </xf>
    <xf numFmtId="0" fontId="41" fillId="0" borderId="4" xfId="0" applyFont="1" applyBorder="1" applyAlignment="1">
      <alignment horizontal="justify" vertical="top" wrapText="1"/>
    </xf>
    <xf numFmtId="49" fontId="21" fillId="0" borderId="8" xfId="0" applyNumberFormat="1" applyFont="1" applyBorder="1" applyAlignment="1">
      <alignment horizontal="center" vertical="top" wrapText="1"/>
    </xf>
    <xf numFmtId="0" fontId="27" fillId="7" borderId="6" xfId="0" applyFont="1" applyFill="1" applyBorder="1" applyAlignment="1">
      <alignment horizontal="justify" vertical="top" wrapText="1"/>
    </xf>
    <xf numFmtId="0" fontId="27" fillId="0" borderId="4" xfId="0" applyFont="1" applyBorder="1" applyAlignment="1">
      <alignment horizontal="center" vertical="top"/>
    </xf>
    <xf numFmtId="164" fontId="29" fillId="4" borderId="6" xfId="0" applyNumberFormat="1" applyFont="1" applyFill="1" applyBorder="1" applyAlignment="1">
      <alignment horizontal="center" vertical="top" wrapText="1"/>
    </xf>
    <xf numFmtId="49" fontId="29" fillId="0" borderId="6" xfId="0" applyNumberFormat="1" applyFont="1" applyFill="1" applyBorder="1" applyAlignment="1">
      <alignment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49" fontId="42" fillId="3" borderId="4" xfId="0" applyNumberFormat="1" applyFont="1" applyFill="1" applyBorder="1" applyAlignment="1">
      <alignment horizontal="center" vertical="center" textRotation="90" wrapText="1"/>
    </xf>
    <xf numFmtId="164" fontId="18" fillId="0" borderId="6" xfId="0" applyNumberFormat="1" applyFont="1" applyBorder="1" applyAlignment="1">
      <alignment horizontal="center" vertical="top"/>
    </xf>
    <xf numFmtId="0" fontId="29" fillId="0" borderId="6" xfId="0" applyFont="1" applyBorder="1" applyAlignment="1">
      <alignment horizontal="justify" vertical="top" wrapText="1"/>
    </xf>
    <xf numFmtId="0" fontId="18" fillId="0" borderId="6" xfId="0" applyFont="1" applyFill="1" applyBorder="1" applyAlignment="1">
      <alignment horizontal="justify" vertical="top" wrapText="1"/>
    </xf>
    <xf numFmtId="49" fontId="29" fillId="3" borderId="8" xfId="0" applyNumberFormat="1" applyFont="1" applyFill="1" applyBorder="1" applyAlignment="1">
      <alignment horizontal="center" vertical="top" wrapText="1"/>
    </xf>
    <xf numFmtId="0" fontId="40" fillId="3" borderId="6" xfId="1" applyFont="1" applyFill="1" applyBorder="1" applyAlignment="1">
      <alignment horizontal="justify" vertical="top" wrapText="1"/>
    </xf>
    <xf numFmtId="49" fontId="40" fillId="3" borderId="6" xfId="1" applyNumberFormat="1" applyFont="1" applyFill="1" applyBorder="1" applyAlignment="1">
      <alignment horizontal="center" vertical="top" shrinkToFit="1"/>
    </xf>
    <xf numFmtId="49" fontId="18" fillId="3" borderId="6" xfId="1" applyNumberFormat="1" applyFont="1" applyFill="1" applyBorder="1" applyAlignment="1">
      <alignment horizontal="center" vertical="top" shrinkToFit="1"/>
    </xf>
    <xf numFmtId="49" fontId="27" fillId="3" borderId="6" xfId="1" applyNumberFormat="1" applyFont="1" applyFill="1" applyBorder="1" applyAlignment="1">
      <alignment horizontal="center" vertical="top" shrinkToFit="1"/>
    </xf>
    <xf numFmtId="49" fontId="43" fillId="3" borderId="6" xfId="1" applyNumberFormat="1" applyFont="1" applyFill="1" applyBorder="1" applyAlignment="1">
      <alignment horizontal="center" vertical="top" shrinkToFit="1"/>
    </xf>
    <xf numFmtId="0" fontId="17" fillId="0" borderId="0" xfId="0" applyFont="1" applyAlignment="1">
      <alignment horizontal="justify" vertical="top" wrapText="1"/>
    </xf>
    <xf numFmtId="49" fontId="17" fillId="0" borderId="0" xfId="0" applyNumberFormat="1" applyFont="1"/>
    <xf numFmtId="164" fontId="17" fillId="0" borderId="0" xfId="0" applyNumberFormat="1" applyFont="1"/>
    <xf numFmtId="0" fontId="27" fillId="0" borderId="0" xfId="0" applyFont="1" applyAlignment="1">
      <alignment horizontal="right"/>
    </xf>
    <xf numFmtId="49" fontId="21" fillId="3" borderId="4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/>
    </xf>
    <xf numFmtId="164" fontId="29" fillId="0" borderId="1" xfId="0" applyNumberFormat="1" applyFont="1" applyBorder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right"/>
    </xf>
    <xf numFmtId="0" fontId="6" fillId="3" borderId="1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1" fillId="0" borderId="0" xfId="0" applyFont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9"/>
  <sheetViews>
    <sheetView tabSelected="1" zoomScale="115" zoomScaleNormal="115" zoomScaleSheetLayoutView="100" workbookViewId="0">
      <selection activeCell="A5" sqref="A5"/>
    </sheetView>
  </sheetViews>
  <sheetFormatPr defaultRowHeight="12.75" x14ac:dyDescent="0.2"/>
  <cols>
    <col min="1" max="1" width="64.85546875" style="298" customWidth="1"/>
    <col min="2" max="2" width="5.42578125" style="201" customWidth="1"/>
    <col min="3" max="4" width="5.7109375" style="299" customWidth="1"/>
    <col min="5" max="5" width="14.5703125" style="201" customWidth="1"/>
    <col min="6" max="6" width="6" style="299" customWidth="1"/>
    <col min="7" max="7" width="11.140625" style="300" customWidth="1"/>
  </cols>
  <sheetData>
    <row r="1" spans="1:8" x14ac:dyDescent="0.2">
      <c r="A1" s="301" t="s">
        <v>436</v>
      </c>
      <c r="B1" s="301"/>
      <c r="C1" s="301"/>
      <c r="D1" s="301"/>
      <c r="E1" s="301"/>
      <c r="F1" s="301"/>
      <c r="G1" s="301"/>
    </row>
    <row r="2" spans="1:8" x14ac:dyDescent="0.2">
      <c r="A2" s="301" t="s">
        <v>553</v>
      </c>
      <c r="B2" s="301"/>
      <c r="C2" s="301"/>
      <c r="D2" s="301"/>
      <c r="E2" s="301"/>
      <c r="F2" s="301"/>
      <c r="G2" s="301"/>
    </row>
    <row r="3" spans="1:8" x14ac:dyDescent="0.2">
      <c r="A3" s="301" t="s">
        <v>554</v>
      </c>
      <c r="B3" s="301"/>
      <c r="C3" s="301"/>
      <c r="D3" s="301"/>
      <c r="E3" s="301"/>
      <c r="F3" s="301"/>
      <c r="G3" s="301"/>
    </row>
    <row r="4" spans="1:8" x14ac:dyDescent="0.2">
      <c r="A4" s="301" t="s">
        <v>565</v>
      </c>
      <c r="B4" s="301"/>
      <c r="C4" s="301"/>
      <c r="D4" s="301"/>
      <c r="E4" s="301"/>
      <c r="F4" s="301"/>
      <c r="G4" s="301"/>
    </row>
    <row r="5" spans="1:8" x14ac:dyDescent="0.2">
      <c r="A5" s="199"/>
      <c r="B5" s="199"/>
      <c r="C5" s="199"/>
      <c r="D5" s="199"/>
      <c r="E5" s="199"/>
      <c r="F5" s="199"/>
      <c r="G5" s="199"/>
    </row>
    <row r="6" spans="1:8" ht="42" customHeight="1" x14ac:dyDescent="0.2">
      <c r="A6" s="303" t="s">
        <v>552</v>
      </c>
      <c r="B6" s="303"/>
      <c r="C6" s="303"/>
      <c r="D6" s="303"/>
      <c r="E6" s="303"/>
      <c r="F6" s="303"/>
      <c r="G6" s="303"/>
      <c r="H6" s="2"/>
    </row>
    <row r="7" spans="1:8" ht="13.5" thickBot="1" x14ac:dyDescent="0.25">
      <c r="A7" s="200"/>
      <c r="C7" s="202"/>
      <c r="D7" s="202"/>
      <c r="E7" s="203"/>
      <c r="F7" s="202"/>
      <c r="G7" s="199" t="s">
        <v>0</v>
      </c>
    </row>
    <row r="8" spans="1:8" ht="14.25" thickTop="1" thickBot="1" x14ac:dyDescent="0.25">
      <c r="A8" s="304" t="s">
        <v>1</v>
      </c>
      <c r="B8" s="306" t="s">
        <v>2</v>
      </c>
      <c r="C8" s="306"/>
      <c r="D8" s="306"/>
      <c r="E8" s="306"/>
      <c r="F8" s="306"/>
      <c r="G8" s="307" t="s">
        <v>227</v>
      </c>
    </row>
    <row r="9" spans="1:8" ht="138.75" thickBot="1" x14ac:dyDescent="0.25">
      <c r="A9" s="305"/>
      <c r="B9" s="204" t="s">
        <v>3</v>
      </c>
      <c r="C9" s="204" t="s">
        <v>4</v>
      </c>
      <c r="D9" s="204" t="s">
        <v>5</v>
      </c>
      <c r="E9" s="204" t="s">
        <v>6</v>
      </c>
      <c r="F9" s="204" t="s">
        <v>7</v>
      </c>
      <c r="G9" s="308"/>
    </row>
    <row r="10" spans="1:8" ht="14.25" thickTop="1" thickBot="1" x14ac:dyDescent="0.25">
      <c r="A10" s="205" t="s">
        <v>8</v>
      </c>
      <c r="B10" s="206" t="s">
        <v>9</v>
      </c>
      <c r="C10" s="206"/>
      <c r="D10" s="206"/>
      <c r="E10" s="206"/>
      <c r="F10" s="206"/>
      <c r="G10" s="207">
        <f t="shared" ref="G10:G14" si="0">SUM(G11)</f>
        <v>434.80000000000007</v>
      </c>
    </row>
    <row r="11" spans="1:8" ht="13.5" thickTop="1" x14ac:dyDescent="0.2">
      <c r="A11" s="208" t="s">
        <v>10</v>
      </c>
      <c r="B11" s="209"/>
      <c r="C11" s="210" t="s">
        <v>11</v>
      </c>
      <c r="D11" s="211"/>
      <c r="E11" s="211"/>
      <c r="F11" s="211"/>
      <c r="G11" s="212">
        <f t="shared" si="0"/>
        <v>434.80000000000007</v>
      </c>
    </row>
    <row r="12" spans="1:8" ht="40.5" x14ac:dyDescent="0.2">
      <c r="A12" s="213" t="s">
        <v>12</v>
      </c>
      <c r="B12" s="209"/>
      <c r="C12" s="214" t="s">
        <v>11</v>
      </c>
      <c r="D12" s="214" t="s">
        <v>13</v>
      </c>
      <c r="E12" s="214"/>
      <c r="F12" s="214"/>
      <c r="G12" s="129">
        <f t="shared" si="0"/>
        <v>434.80000000000007</v>
      </c>
    </row>
    <row r="13" spans="1:8" ht="13.5" x14ac:dyDescent="0.2">
      <c r="A13" s="215" t="s">
        <v>230</v>
      </c>
      <c r="B13" s="209"/>
      <c r="C13" s="216" t="s">
        <v>11</v>
      </c>
      <c r="D13" s="216" t="s">
        <v>13</v>
      </c>
      <c r="E13" s="217" t="s">
        <v>229</v>
      </c>
      <c r="F13" s="218"/>
      <c r="G13" s="219">
        <f t="shared" si="0"/>
        <v>434.80000000000007</v>
      </c>
    </row>
    <row r="14" spans="1:8" ht="25.5" x14ac:dyDescent="0.2">
      <c r="A14" s="215" t="s">
        <v>393</v>
      </c>
      <c r="B14" s="209"/>
      <c r="C14" s="216" t="s">
        <v>11</v>
      </c>
      <c r="D14" s="216" t="s">
        <v>13</v>
      </c>
      <c r="E14" s="217" t="s">
        <v>91</v>
      </c>
      <c r="F14" s="218"/>
      <c r="G14" s="219">
        <f t="shared" si="0"/>
        <v>434.80000000000007</v>
      </c>
    </row>
    <row r="15" spans="1:8" x14ac:dyDescent="0.2">
      <c r="A15" s="220" t="s">
        <v>85</v>
      </c>
      <c r="B15" s="209"/>
      <c r="C15" s="221" t="s">
        <v>11</v>
      </c>
      <c r="D15" s="221" t="s">
        <v>13</v>
      </c>
      <c r="E15" s="222" t="s">
        <v>224</v>
      </c>
      <c r="F15" s="221"/>
      <c r="G15" s="129">
        <f>SUM(G16,G19)</f>
        <v>434.80000000000007</v>
      </c>
    </row>
    <row r="16" spans="1:8" ht="25.5" x14ac:dyDescent="0.2">
      <c r="A16" s="220" t="s">
        <v>424</v>
      </c>
      <c r="B16" s="209"/>
      <c r="C16" s="223" t="s">
        <v>11</v>
      </c>
      <c r="D16" s="223" t="s">
        <v>13</v>
      </c>
      <c r="E16" s="222" t="s">
        <v>225</v>
      </c>
      <c r="F16" s="221"/>
      <c r="G16" s="129">
        <f>SUM(G17:G18)</f>
        <v>371.20000000000005</v>
      </c>
    </row>
    <row r="17" spans="1:7" ht="38.25" x14ac:dyDescent="0.2">
      <c r="A17" s="224" t="s">
        <v>71</v>
      </c>
      <c r="B17" s="209"/>
      <c r="C17" s="223" t="s">
        <v>11</v>
      </c>
      <c r="D17" s="223" t="s">
        <v>13</v>
      </c>
      <c r="E17" s="225" t="s">
        <v>225</v>
      </c>
      <c r="F17" s="223" t="s">
        <v>73</v>
      </c>
      <c r="G17" s="59">
        <v>348.1</v>
      </c>
    </row>
    <row r="18" spans="1:7" ht="25.5" x14ac:dyDescent="0.2">
      <c r="A18" s="224" t="s">
        <v>116</v>
      </c>
      <c r="B18" s="209"/>
      <c r="C18" s="223" t="s">
        <v>11</v>
      </c>
      <c r="D18" s="223" t="s">
        <v>13</v>
      </c>
      <c r="E18" s="225" t="s">
        <v>225</v>
      </c>
      <c r="F18" s="223" t="s">
        <v>74</v>
      </c>
      <c r="G18" s="59">
        <v>23.1</v>
      </c>
    </row>
    <row r="19" spans="1:7" ht="25.5" x14ac:dyDescent="0.2">
      <c r="A19" s="220" t="s">
        <v>426</v>
      </c>
      <c r="B19" s="209"/>
      <c r="C19" s="223" t="s">
        <v>11</v>
      </c>
      <c r="D19" s="223" t="s">
        <v>13</v>
      </c>
      <c r="E19" s="222" t="s">
        <v>428</v>
      </c>
      <c r="F19" s="221"/>
      <c r="G19" s="226">
        <f>SUM(G20)</f>
        <v>63.6</v>
      </c>
    </row>
    <row r="20" spans="1:7" ht="39" thickBot="1" x14ac:dyDescent="0.25">
      <c r="A20" s="224" t="s">
        <v>71</v>
      </c>
      <c r="B20" s="209"/>
      <c r="C20" s="223" t="s">
        <v>11</v>
      </c>
      <c r="D20" s="223" t="s">
        <v>13</v>
      </c>
      <c r="E20" s="225" t="s">
        <v>428</v>
      </c>
      <c r="F20" s="223" t="s">
        <v>73</v>
      </c>
      <c r="G20" s="126">
        <v>63.6</v>
      </c>
    </row>
    <row r="21" spans="1:7" ht="14.25" thickTop="1" thickBot="1" x14ac:dyDescent="0.25">
      <c r="A21" s="205" t="s">
        <v>35</v>
      </c>
      <c r="B21" s="206" t="s">
        <v>36</v>
      </c>
      <c r="C21" s="227"/>
      <c r="D21" s="227"/>
      <c r="E21" s="228"/>
      <c r="F21" s="228"/>
      <c r="G21" s="229">
        <f>SUM(G22,G99,G107,G135,G184,G208,G243,G292)</f>
        <v>52240.100000000006</v>
      </c>
    </row>
    <row r="22" spans="1:7" ht="13.5" thickTop="1" x14ac:dyDescent="0.2">
      <c r="A22" s="208" t="s">
        <v>10</v>
      </c>
      <c r="B22" s="230"/>
      <c r="C22" s="210" t="s">
        <v>11</v>
      </c>
      <c r="D22" s="211"/>
      <c r="E22" s="211"/>
      <c r="F22" s="211"/>
      <c r="G22" s="226">
        <f>SUM(G23,G29,G39,G51,G45)</f>
        <v>16665.3</v>
      </c>
    </row>
    <row r="23" spans="1:7" ht="27" x14ac:dyDescent="0.2">
      <c r="A23" s="231" t="s">
        <v>37</v>
      </c>
      <c r="B23" s="232"/>
      <c r="C23" s="233" t="s">
        <v>11</v>
      </c>
      <c r="D23" s="233" t="s">
        <v>24</v>
      </c>
      <c r="E23" s="222"/>
      <c r="F23" s="222"/>
      <c r="G23" s="129">
        <f>SUM(G24)</f>
        <v>1078.3</v>
      </c>
    </row>
    <row r="24" spans="1:7" ht="13.5" x14ac:dyDescent="0.2">
      <c r="A24" s="215" t="s">
        <v>230</v>
      </c>
      <c r="B24" s="232"/>
      <c r="C24" s="216" t="s">
        <v>11</v>
      </c>
      <c r="D24" s="216" t="s">
        <v>24</v>
      </c>
      <c r="E24" s="217" t="s">
        <v>229</v>
      </c>
      <c r="F24" s="218"/>
      <c r="G24" s="219">
        <f>SUM(G25)</f>
        <v>1078.3</v>
      </c>
    </row>
    <row r="25" spans="1:7" ht="25.5" x14ac:dyDescent="0.2">
      <c r="A25" s="215" t="s">
        <v>393</v>
      </c>
      <c r="B25" s="232"/>
      <c r="C25" s="216" t="s">
        <v>11</v>
      </c>
      <c r="D25" s="216" t="s">
        <v>24</v>
      </c>
      <c r="E25" s="217" t="s">
        <v>91</v>
      </c>
      <c r="F25" s="218"/>
      <c r="G25" s="219">
        <f>SUM(G26)</f>
        <v>1078.3</v>
      </c>
    </row>
    <row r="26" spans="1:7" x14ac:dyDescent="0.2">
      <c r="A26" s="220" t="s">
        <v>84</v>
      </c>
      <c r="B26" s="232"/>
      <c r="C26" s="222" t="s">
        <v>11</v>
      </c>
      <c r="D26" s="222" t="s">
        <v>24</v>
      </c>
      <c r="E26" s="222" t="s">
        <v>222</v>
      </c>
      <c r="F26" s="222"/>
      <c r="G26" s="129">
        <f>SUM(G27)</f>
        <v>1078.3</v>
      </c>
    </row>
    <row r="27" spans="1:7" ht="25.5" x14ac:dyDescent="0.2">
      <c r="A27" s="220" t="s">
        <v>424</v>
      </c>
      <c r="B27" s="232"/>
      <c r="C27" s="222" t="s">
        <v>11</v>
      </c>
      <c r="D27" s="222" t="s">
        <v>24</v>
      </c>
      <c r="E27" s="222" t="s">
        <v>223</v>
      </c>
      <c r="F27" s="222"/>
      <c r="G27" s="129">
        <f>SUM(G28)</f>
        <v>1078.3</v>
      </c>
    </row>
    <row r="28" spans="1:7" ht="38.25" x14ac:dyDescent="0.2">
      <c r="A28" s="224" t="s">
        <v>71</v>
      </c>
      <c r="B28" s="232"/>
      <c r="C28" s="223" t="s">
        <v>11</v>
      </c>
      <c r="D28" s="223" t="s">
        <v>24</v>
      </c>
      <c r="E28" s="225" t="s">
        <v>223</v>
      </c>
      <c r="F28" s="223" t="s">
        <v>73</v>
      </c>
      <c r="G28" s="59">
        <v>1078.3</v>
      </c>
    </row>
    <row r="29" spans="1:7" ht="40.5" x14ac:dyDescent="0.2">
      <c r="A29" s="231" t="s">
        <v>38</v>
      </c>
      <c r="B29" s="232"/>
      <c r="C29" s="233" t="s">
        <v>11</v>
      </c>
      <c r="D29" s="233" t="s">
        <v>17</v>
      </c>
      <c r="E29" s="233"/>
      <c r="F29" s="233"/>
      <c r="G29" s="129">
        <f>SUM(G30)</f>
        <v>12047</v>
      </c>
    </row>
    <row r="30" spans="1:7" ht="51" x14ac:dyDescent="0.2">
      <c r="A30" s="220" t="s">
        <v>340</v>
      </c>
      <c r="B30" s="232"/>
      <c r="C30" s="222" t="s">
        <v>11</v>
      </c>
      <c r="D30" s="222" t="s">
        <v>17</v>
      </c>
      <c r="E30" s="222" t="s">
        <v>96</v>
      </c>
      <c r="F30" s="222"/>
      <c r="G30" s="129">
        <f>SUM(G31)</f>
        <v>12047</v>
      </c>
    </row>
    <row r="31" spans="1:7" ht="25.5" x14ac:dyDescent="0.2">
      <c r="A31" s="220" t="s">
        <v>87</v>
      </c>
      <c r="B31" s="232"/>
      <c r="C31" s="222" t="s">
        <v>11</v>
      </c>
      <c r="D31" s="222" t="s">
        <v>17</v>
      </c>
      <c r="E31" s="222" t="s">
        <v>97</v>
      </c>
      <c r="F31" s="222"/>
      <c r="G31" s="129">
        <f>SUM(G32)</f>
        <v>12047</v>
      </c>
    </row>
    <row r="32" spans="1:7" ht="25.5" x14ac:dyDescent="0.2">
      <c r="A32" s="220" t="s">
        <v>88</v>
      </c>
      <c r="B32" s="232"/>
      <c r="C32" s="222" t="s">
        <v>11</v>
      </c>
      <c r="D32" s="222" t="s">
        <v>17</v>
      </c>
      <c r="E32" s="222" t="s">
        <v>98</v>
      </c>
      <c r="F32" s="222"/>
      <c r="G32" s="129">
        <f>SUM(G33,G37)</f>
        <v>12047</v>
      </c>
    </row>
    <row r="33" spans="1:7" ht="25.5" x14ac:dyDescent="0.2">
      <c r="A33" s="220" t="s">
        <v>424</v>
      </c>
      <c r="B33" s="232"/>
      <c r="C33" s="222" t="s">
        <v>11</v>
      </c>
      <c r="D33" s="222" t="s">
        <v>17</v>
      </c>
      <c r="E33" s="222" t="s">
        <v>86</v>
      </c>
      <c r="F33" s="222"/>
      <c r="G33" s="129">
        <f>SUM(G34:G36)</f>
        <v>10810</v>
      </c>
    </row>
    <row r="34" spans="1:7" ht="38.25" x14ac:dyDescent="0.2">
      <c r="A34" s="224" t="s">
        <v>71</v>
      </c>
      <c r="B34" s="232"/>
      <c r="C34" s="223" t="s">
        <v>11</v>
      </c>
      <c r="D34" s="223" t="s">
        <v>17</v>
      </c>
      <c r="E34" s="223" t="s">
        <v>86</v>
      </c>
      <c r="F34" s="223" t="s">
        <v>73</v>
      </c>
      <c r="G34" s="70">
        <v>8758</v>
      </c>
    </row>
    <row r="35" spans="1:7" ht="25.5" x14ac:dyDescent="0.2">
      <c r="A35" s="224" t="s">
        <v>80</v>
      </c>
      <c r="B35" s="232"/>
      <c r="C35" s="223" t="s">
        <v>11</v>
      </c>
      <c r="D35" s="223" t="s">
        <v>17</v>
      </c>
      <c r="E35" s="223" t="s">
        <v>86</v>
      </c>
      <c r="F35" s="223" t="s">
        <v>74</v>
      </c>
      <c r="G35" s="70">
        <v>2005.3</v>
      </c>
    </row>
    <row r="36" spans="1:7" x14ac:dyDescent="0.2">
      <c r="A36" s="224" t="s">
        <v>72</v>
      </c>
      <c r="B36" s="232"/>
      <c r="C36" s="223" t="s">
        <v>11</v>
      </c>
      <c r="D36" s="223" t="s">
        <v>17</v>
      </c>
      <c r="E36" s="223" t="s">
        <v>86</v>
      </c>
      <c r="F36" s="223" t="s">
        <v>75</v>
      </c>
      <c r="G36" s="70">
        <v>46.7</v>
      </c>
    </row>
    <row r="37" spans="1:7" ht="25.5" x14ac:dyDescent="0.2">
      <c r="A37" s="220" t="s">
        <v>426</v>
      </c>
      <c r="B37" s="232"/>
      <c r="C37" s="222" t="s">
        <v>11</v>
      </c>
      <c r="D37" s="222" t="s">
        <v>17</v>
      </c>
      <c r="E37" s="222" t="s">
        <v>425</v>
      </c>
      <c r="F37" s="222"/>
      <c r="G37" s="234">
        <f>SUM(G38)</f>
        <v>1237</v>
      </c>
    </row>
    <row r="38" spans="1:7" ht="38.25" x14ac:dyDescent="0.2">
      <c r="A38" s="224" t="s">
        <v>71</v>
      </c>
      <c r="B38" s="232"/>
      <c r="C38" s="223" t="s">
        <v>11</v>
      </c>
      <c r="D38" s="223" t="s">
        <v>17</v>
      </c>
      <c r="E38" s="223" t="s">
        <v>425</v>
      </c>
      <c r="F38" s="223" t="s">
        <v>73</v>
      </c>
      <c r="G38" s="70">
        <v>1237</v>
      </c>
    </row>
    <row r="39" spans="1:7" ht="13.5" x14ac:dyDescent="0.2">
      <c r="A39" s="235" t="s">
        <v>260</v>
      </c>
      <c r="B39" s="232"/>
      <c r="C39" s="236" t="s">
        <v>11</v>
      </c>
      <c r="D39" s="236" t="s">
        <v>41</v>
      </c>
      <c r="E39" s="223"/>
      <c r="F39" s="223"/>
      <c r="G39" s="234">
        <f>SUM(G40)</f>
        <v>0</v>
      </c>
    </row>
    <row r="40" spans="1:7" ht="51" x14ac:dyDescent="0.2">
      <c r="A40" s="220" t="s">
        <v>340</v>
      </c>
      <c r="B40" s="232"/>
      <c r="C40" s="237" t="s">
        <v>11</v>
      </c>
      <c r="D40" s="237" t="s">
        <v>41</v>
      </c>
      <c r="E40" s="221" t="s">
        <v>96</v>
      </c>
      <c r="F40" s="223"/>
      <c r="G40" s="234">
        <f>SUM(G41)</f>
        <v>0</v>
      </c>
    </row>
    <row r="41" spans="1:7" ht="25.5" x14ac:dyDescent="0.2">
      <c r="A41" s="220" t="s">
        <v>87</v>
      </c>
      <c r="B41" s="232"/>
      <c r="C41" s="237" t="s">
        <v>11</v>
      </c>
      <c r="D41" s="237" t="s">
        <v>41</v>
      </c>
      <c r="E41" s="221" t="s">
        <v>97</v>
      </c>
      <c r="F41" s="223"/>
      <c r="G41" s="234">
        <f>SUM(G42)</f>
        <v>0</v>
      </c>
    </row>
    <row r="42" spans="1:7" ht="25.5" x14ac:dyDescent="0.2">
      <c r="A42" s="215" t="s">
        <v>89</v>
      </c>
      <c r="B42" s="232"/>
      <c r="C42" s="237" t="s">
        <v>11</v>
      </c>
      <c r="D42" s="237" t="s">
        <v>41</v>
      </c>
      <c r="E42" s="221" t="s">
        <v>99</v>
      </c>
      <c r="F42" s="223"/>
      <c r="G42" s="234">
        <f>SUM(G43)</f>
        <v>0</v>
      </c>
    </row>
    <row r="43" spans="1:7" ht="38.25" x14ac:dyDescent="0.2">
      <c r="A43" s="238" t="s">
        <v>261</v>
      </c>
      <c r="B43" s="232"/>
      <c r="C43" s="237" t="s">
        <v>11</v>
      </c>
      <c r="D43" s="237" t="s">
        <v>41</v>
      </c>
      <c r="E43" s="221" t="s">
        <v>262</v>
      </c>
      <c r="F43" s="223"/>
      <c r="G43" s="234">
        <f>SUM(G44)</f>
        <v>0</v>
      </c>
    </row>
    <row r="44" spans="1:7" ht="25.5" x14ac:dyDescent="0.2">
      <c r="A44" s="224" t="s">
        <v>80</v>
      </c>
      <c r="B44" s="232"/>
      <c r="C44" s="239" t="s">
        <v>11</v>
      </c>
      <c r="D44" s="239" t="s">
        <v>41</v>
      </c>
      <c r="E44" s="223" t="s">
        <v>262</v>
      </c>
      <c r="F44" s="223" t="s">
        <v>74</v>
      </c>
      <c r="G44" s="70">
        <v>0</v>
      </c>
    </row>
    <row r="45" spans="1:7" ht="13.5" x14ac:dyDescent="0.2">
      <c r="A45" s="235" t="s">
        <v>441</v>
      </c>
      <c r="B45" s="232"/>
      <c r="C45" s="236" t="s">
        <v>11</v>
      </c>
      <c r="D45" s="236" t="s">
        <v>21</v>
      </c>
      <c r="E45" s="223"/>
      <c r="F45" s="223"/>
      <c r="G45" s="234">
        <f>SUM(G46)</f>
        <v>2644.5</v>
      </c>
    </row>
    <row r="46" spans="1:7" ht="51" x14ac:dyDescent="0.2">
      <c r="A46" s="220" t="s">
        <v>340</v>
      </c>
      <c r="B46" s="232"/>
      <c r="C46" s="237" t="s">
        <v>11</v>
      </c>
      <c r="D46" s="237" t="s">
        <v>21</v>
      </c>
      <c r="E46" s="240" t="s">
        <v>96</v>
      </c>
      <c r="F46" s="223"/>
      <c r="G46" s="234">
        <f>SUM(G47)</f>
        <v>2644.5</v>
      </c>
    </row>
    <row r="47" spans="1:7" ht="25.5" x14ac:dyDescent="0.2">
      <c r="A47" s="220" t="s">
        <v>87</v>
      </c>
      <c r="B47" s="232"/>
      <c r="C47" s="237" t="s">
        <v>11</v>
      </c>
      <c r="D47" s="237" t="s">
        <v>21</v>
      </c>
      <c r="E47" s="240" t="s">
        <v>97</v>
      </c>
      <c r="F47" s="223"/>
      <c r="G47" s="234">
        <f>SUM(G48)</f>
        <v>2644.5</v>
      </c>
    </row>
    <row r="48" spans="1:7" ht="25.5" x14ac:dyDescent="0.2">
      <c r="A48" s="215" t="s">
        <v>442</v>
      </c>
      <c r="B48" s="232"/>
      <c r="C48" s="237" t="s">
        <v>11</v>
      </c>
      <c r="D48" s="237" t="s">
        <v>21</v>
      </c>
      <c r="E48" s="240" t="s">
        <v>443</v>
      </c>
      <c r="F48" s="223"/>
      <c r="G48" s="234">
        <f>SUM(G49)</f>
        <v>2644.5</v>
      </c>
    </row>
    <row r="49" spans="1:7" ht="25.5" x14ac:dyDescent="0.2">
      <c r="A49" s="238" t="s">
        <v>444</v>
      </c>
      <c r="B49" s="232"/>
      <c r="C49" s="237" t="s">
        <v>11</v>
      </c>
      <c r="D49" s="237" t="s">
        <v>21</v>
      </c>
      <c r="E49" s="221" t="s">
        <v>445</v>
      </c>
      <c r="F49" s="223"/>
      <c r="G49" s="234">
        <f>SUM(G50)</f>
        <v>2644.5</v>
      </c>
    </row>
    <row r="50" spans="1:7" x14ac:dyDescent="0.2">
      <c r="A50" s="224" t="s">
        <v>72</v>
      </c>
      <c r="B50" s="232"/>
      <c r="C50" s="239" t="s">
        <v>11</v>
      </c>
      <c r="D50" s="239" t="s">
        <v>21</v>
      </c>
      <c r="E50" s="223" t="s">
        <v>445</v>
      </c>
      <c r="F50" s="223" t="s">
        <v>75</v>
      </c>
      <c r="G50" s="70">
        <v>2644.5</v>
      </c>
    </row>
    <row r="51" spans="1:7" ht="13.5" x14ac:dyDescent="0.2">
      <c r="A51" s="231" t="s">
        <v>14</v>
      </c>
      <c r="B51" s="232"/>
      <c r="C51" s="214" t="s">
        <v>11</v>
      </c>
      <c r="D51" s="214" t="s">
        <v>15</v>
      </c>
      <c r="E51" s="233"/>
      <c r="F51" s="233"/>
      <c r="G51" s="234">
        <f>SUM(G52,G59,G73,G86)</f>
        <v>895.5</v>
      </c>
    </row>
    <row r="52" spans="1:7" ht="38.25" x14ac:dyDescent="0.2">
      <c r="A52" s="215" t="s">
        <v>348</v>
      </c>
      <c r="B52" s="232"/>
      <c r="C52" s="241" t="s">
        <v>11</v>
      </c>
      <c r="D52" s="242" t="s">
        <v>15</v>
      </c>
      <c r="E52" s="243" t="s">
        <v>310</v>
      </c>
      <c r="F52" s="244"/>
      <c r="G52" s="226">
        <f>SUM(G53)</f>
        <v>0</v>
      </c>
    </row>
    <row r="53" spans="1:7" ht="25.5" x14ac:dyDescent="0.2">
      <c r="A53" s="215" t="s">
        <v>369</v>
      </c>
      <c r="B53" s="232"/>
      <c r="C53" s="241" t="s">
        <v>11</v>
      </c>
      <c r="D53" s="241" t="s">
        <v>15</v>
      </c>
      <c r="E53" s="241" t="s">
        <v>366</v>
      </c>
      <c r="F53" s="223"/>
      <c r="G53" s="129">
        <f>SUM(G54)</f>
        <v>0</v>
      </c>
    </row>
    <row r="54" spans="1:7" x14ac:dyDescent="0.2">
      <c r="A54" s="215" t="s">
        <v>370</v>
      </c>
      <c r="B54" s="232"/>
      <c r="C54" s="241" t="s">
        <v>11</v>
      </c>
      <c r="D54" s="241" t="s">
        <v>15</v>
      </c>
      <c r="E54" s="241" t="s">
        <v>365</v>
      </c>
      <c r="F54" s="223"/>
      <c r="G54" s="129">
        <f>SUM(G55,G57)</f>
        <v>0</v>
      </c>
    </row>
    <row r="55" spans="1:7" ht="25.5" x14ac:dyDescent="0.2">
      <c r="A55" s="245" t="s">
        <v>406</v>
      </c>
      <c r="B55" s="232"/>
      <c r="C55" s="241" t="s">
        <v>11</v>
      </c>
      <c r="D55" s="241" t="s">
        <v>15</v>
      </c>
      <c r="E55" s="241" t="s">
        <v>407</v>
      </c>
      <c r="F55" s="223"/>
      <c r="G55" s="129">
        <f>SUM(G56)</f>
        <v>0</v>
      </c>
    </row>
    <row r="56" spans="1:7" ht="25.5" x14ac:dyDescent="0.2">
      <c r="A56" s="224" t="s">
        <v>116</v>
      </c>
      <c r="B56" s="232"/>
      <c r="C56" s="246" t="s">
        <v>11</v>
      </c>
      <c r="D56" s="247" t="s">
        <v>15</v>
      </c>
      <c r="E56" s="248" t="s">
        <v>407</v>
      </c>
      <c r="F56" s="244" t="s">
        <v>74</v>
      </c>
      <c r="G56" s="78">
        <v>0</v>
      </c>
    </row>
    <row r="57" spans="1:7" ht="38.25" x14ac:dyDescent="0.2">
      <c r="A57" s="245" t="s">
        <v>408</v>
      </c>
      <c r="B57" s="232"/>
      <c r="C57" s="241" t="s">
        <v>11</v>
      </c>
      <c r="D57" s="241" t="s">
        <v>15</v>
      </c>
      <c r="E57" s="241" t="s">
        <v>409</v>
      </c>
      <c r="F57" s="223"/>
      <c r="G57" s="129">
        <f>SUM(G58)</f>
        <v>0</v>
      </c>
    </row>
    <row r="58" spans="1:7" ht="25.5" x14ac:dyDescent="0.2">
      <c r="A58" s="224" t="s">
        <v>116</v>
      </c>
      <c r="B58" s="232"/>
      <c r="C58" s="246" t="s">
        <v>11</v>
      </c>
      <c r="D58" s="247" t="s">
        <v>15</v>
      </c>
      <c r="E58" s="248" t="s">
        <v>409</v>
      </c>
      <c r="F58" s="244" t="s">
        <v>74</v>
      </c>
      <c r="G58" s="78">
        <v>0</v>
      </c>
    </row>
    <row r="59" spans="1:7" ht="38.25" x14ac:dyDescent="0.2">
      <c r="A59" s="249" t="s">
        <v>341</v>
      </c>
      <c r="B59" s="232"/>
      <c r="C59" s="221" t="s">
        <v>11</v>
      </c>
      <c r="D59" s="221" t="s">
        <v>15</v>
      </c>
      <c r="E59" s="222" t="s">
        <v>235</v>
      </c>
      <c r="F59" s="233"/>
      <c r="G59" s="129">
        <f>SUM(G60)</f>
        <v>3</v>
      </c>
    </row>
    <row r="60" spans="1:7" ht="25.5" x14ac:dyDescent="0.2">
      <c r="A60" s="249" t="s">
        <v>232</v>
      </c>
      <c r="B60" s="232"/>
      <c r="C60" s="221" t="s">
        <v>11</v>
      </c>
      <c r="D60" s="221" t="s">
        <v>15</v>
      </c>
      <c r="E60" s="222" t="s">
        <v>236</v>
      </c>
      <c r="F60" s="233"/>
      <c r="G60" s="129">
        <f>SUM(G61)</f>
        <v>3</v>
      </c>
    </row>
    <row r="61" spans="1:7" ht="25.5" x14ac:dyDescent="0.2">
      <c r="A61" s="249" t="s">
        <v>233</v>
      </c>
      <c r="B61" s="232"/>
      <c r="C61" s="221" t="s">
        <v>11</v>
      </c>
      <c r="D61" s="221" t="s">
        <v>15</v>
      </c>
      <c r="E61" s="222" t="s">
        <v>237</v>
      </c>
      <c r="F61" s="233"/>
      <c r="G61" s="129">
        <f>SUM(G62,G64,G68,G71,G66)</f>
        <v>3</v>
      </c>
    </row>
    <row r="62" spans="1:7" ht="13.5" x14ac:dyDescent="0.2">
      <c r="A62" s="249" t="s">
        <v>253</v>
      </c>
      <c r="B62" s="232"/>
      <c r="C62" s="221" t="s">
        <v>11</v>
      </c>
      <c r="D62" s="221" t="s">
        <v>15</v>
      </c>
      <c r="E62" s="222" t="s">
        <v>252</v>
      </c>
      <c r="F62" s="233"/>
      <c r="G62" s="129">
        <f>SUM(G63)</f>
        <v>0</v>
      </c>
    </row>
    <row r="63" spans="1:7" ht="25.5" x14ac:dyDescent="0.2">
      <c r="A63" s="224" t="s">
        <v>81</v>
      </c>
      <c r="B63" s="232"/>
      <c r="C63" s="223" t="s">
        <v>11</v>
      </c>
      <c r="D63" s="223" t="s">
        <v>15</v>
      </c>
      <c r="E63" s="225" t="s">
        <v>252</v>
      </c>
      <c r="F63" s="225" t="s">
        <v>78</v>
      </c>
      <c r="G63" s="59">
        <v>0</v>
      </c>
    </row>
    <row r="64" spans="1:7" ht="25.5" x14ac:dyDescent="0.2">
      <c r="A64" s="249" t="s">
        <v>234</v>
      </c>
      <c r="B64" s="232"/>
      <c r="C64" s="221" t="s">
        <v>11</v>
      </c>
      <c r="D64" s="221" t="s">
        <v>15</v>
      </c>
      <c r="E64" s="222" t="s">
        <v>238</v>
      </c>
      <c r="F64" s="233"/>
      <c r="G64" s="129">
        <f>SUM(G65)</f>
        <v>3</v>
      </c>
    </row>
    <row r="65" spans="1:7" ht="25.5" x14ac:dyDescent="0.2">
      <c r="A65" s="224" t="s">
        <v>81</v>
      </c>
      <c r="B65" s="232"/>
      <c r="C65" s="223" t="s">
        <v>11</v>
      </c>
      <c r="D65" s="223" t="s">
        <v>15</v>
      </c>
      <c r="E65" s="225" t="s">
        <v>238</v>
      </c>
      <c r="F65" s="225" t="s">
        <v>78</v>
      </c>
      <c r="G65" s="59">
        <v>3</v>
      </c>
    </row>
    <row r="66" spans="1:7" ht="25.5" x14ac:dyDescent="0.2">
      <c r="A66" s="249" t="s">
        <v>507</v>
      </c>
      <c r="B66" s="232"/>
      <c r="C66" s="221" t="s">
        <v>11</v>
      </c>
      <c r="D66" s="221" t="s">
        <v>15</v>
      </c>
      <c r="E66" s="222" t="s">
        <v>508</v>
      </c>
      <c r="F66" s="233"/>
      <c r="G66" s="129">
        <f>SUM(G67)</f>
        <v>0</v>
      </c>
    </row>
    <row r="67" spans="1:7" ht="25.5" x14ac:dyDescent="0.2">
      <c r="A67" s="224" t="s">
        <v>116</v>
      </c>
      <c r="B67" s="232"/>
      <c r="C67" s="223" t="s">
        <v>11</v>
      </c>
      <c r="D67" s="223" t="s">
        <v>15</v>
      </c>
      <c r="E67" s="225" t="s">
        <v>508</v>
      </c>
      <c r="F67" s="225" t="s">
        <v>74</v>
      </c>
      <c r="G67" s="59">
        <v>0</v>
      </c>
    </row>
    <row r="68" spans="1:7" ht="25.5" x14ac:dyDescent="0.2">
      <c r="A68" s="215" t="s">
        <v>305</v>
      </c>
      <c r="B68" s="232"/>
      <c r="C68" s="221" t="s">
        <v>11</v>
      </c>
      <c r="D68" s="221" t="s">
        <v>15</v>
      </c>
      <c r="E68" s="222" t="s">
        <v>306</v>
      </c>
      <c r="F68" s="233"/>
      <c r="G68" s="129">
        <f>SUM(G69:G70)</f>
        <v>0</v>
      </c>
    </row>
    <row r="69" spans="1:7" ht="38.25" x14ac:dyDescent="0.2">
      <c r="A69" s="224" t="s">
        <v>71</v>
      </c>
      <c r="B69" s="232"/>
      <c r="C69" s="223" t="s">
        <v>11</v>
      </c>
      <c r="D69" s="223" t="s">
        <v>15</v>
      </c>
      <c r="E69" s="225" t="s">
        <v>306</v>
      </c>
      <c r="F69" s="225" t="s">
        <v>73</v>
      </c>
      <c r="G69" s="59">
        <v>0</v>
      </c>
    </row>
    <row r="70" spans="1:7" ht="25.5" x14ac:dyDescent="0.2">
      <c r="A70" s="224" t="s">
        <v>116</v>
      </c>
      <c r="B70" s="232"/>
      <c r="C70" s="223" t="s">
        <v>11</v>
      </c>
      <c r="D70" s="223" t="s">
        <v>15</v>
      </c>
      <c r="E70" s="225" t="s">
        <v>306</v>
      </c>
      <c r="F70" s="225" t="s">
        <v>74</v>
      </c>
      <c r="G70" s="59">
        <v>0</v>
      </c>
    </row>
    <row r="71" spans="1:7" ht="25.5" x14ac:dyDescent="0.2">
      <c r="A71" s="215" t="s">
        <v>411</v>
      </c>
      <c r="B71" s="232"/>
      <c r="C71" s="221" t="s">
        <v>11</v>
      </c>
      <c r="D71" s="221" t="s">
        <v>15</v>
      </c>
      <c r="E71" s="222" t="s">
        <v>410</v>
      </c>
      <c r="F71" s="233"/>
      <c r="G71" s="129">
        <f>SUM(G72)</f>
        <v>0</v>
      </c>
    </row>
    <row r="72" spans="1:7" ht="25.5" x14ac:dyDescent="0.2">
      <c r="A72" s="224" t="s">
        <v>116</v>
      </c>
      <c r="B72" s="232"/>
      <c r="C72" s="223" t="s">
        <v>11</v>
      </c>
      <c r="D72" s="223" t="s">
        <v>15</v>
      </c>
      <c r="E72" s="225" t="s">
        <v>410</v>
      </c>
      <c r="F72" s="225" t="s">
        <v>74</v>
      </c>
      <c r="G72" s="59">
        <v>0</v>
      </c>
    </row>
    <row r="73" spans="1:7" ht="51" x14ac:dyDescent="0.2">
      <c r="A73" s="220" t="s">
        <v>340</v>
      </c>
      <c r="B73" s="232"/>
      <c r="C73" s="222" t="s">
        <v>11</v>
      </c>
      <c r="D73" s="222" t="s">
        <v>15</v>
      </c>
      <c r="E73" s="222" t="s">
        <v>96</v>
      </c>
      <c r="F73" s="222"/>
      <c r="G73" s="234">
        <f>SUM(G74)</f>
        <v>385.3</v>
      </c>
    </row>
    <row r="74" spans="1:7" ht="25.5" x14ac:dyDescent="0.2">
      <c r="A74" s="220" t="s">
        <v>87</v>
      </c>
      <c r="B74" s="232"/>
      <c r="C74" s="222" t="s">
        <v>11</v>
      </c>
      <c r="D74" s="222" t="s">
        <v>15</v>
      </c>
      <c r="E74" s="222" t="s">
        <v>97</v>
      </c>
      <c r="F74" s="222"/>
      <c r="G74" s="234">
        <f>SUM(G75)</f>
        <v>385.3</v>
      </c>
    </row>
    <row r="75" spans="1:7" ht="29.25" customHeight="1" x14ac:dyDescent="0.2">
      <c r="A75" s="250" t="s">
        <v>89</v>
      </c>
      <c r="B75" s="232"/>
      <c r="C75" s="221" t="s">
        <v>11</v>
      </c>
      <c r="D75" s="221" t="s">
        <v>15</v>
      </c>
      <c r="E75" s="222" t="s">
        <v>99</v>
      </c>
      <c r="F75" s="222"/>
      <c r="G75" s="234">
        <f>SUM(G76,G78,G81,G84)</f>
        <v>385.3</v>
      </c>
    </row>
    <row r="76" spans="1:7" ht="25.5" hidden="1" x14ac:dyDescent="0.2">
      <c r="A76" s="251" t="s">
        <v>102</v>
      </c>
      <c r="B76" s="232"/>
      <c r="C76" s="221" t="s">
        <v>11</v>
      </c>
      <c r="D76" s="221" t="s">
        <v>15</v>
      </c>
      <c r="E76" s="252" t="s">
        <v>103</v>
      </c>
      <c r="F76" s="222"/>
      <c r="G76" s="234">
        <f>SUM(G77)</f>
        <v>0</v>
      </c>
    </row>
    <row r="77" spans="1:7" ht="38.25" hidden="1" x14ac:dyDescent="0.2">
      <c r="A77" s="224" t="s">
        <v>71</v>
      </c>
      <c r="B77" s="232"/>
      <c r="C77" s="223" t="s">
        <v>11</v>
      </c>
      <c r="D77" s="223" t="s">
        <v>15</v>
      </c>
      <c r="E77" s="253" t="s">
        <v>103</v>
      </c>
      <c r="F77" s="223" t="s">
        <v>73</v>
      </c>
      <c r="G77" s="70"/>
    </row>
    <row r="78" spans="1:7" ht="38.25" x14ac:dyDescent="0.2">
      <c r="A78" s="254" t="s">
        <v>104</v>
      </c>
      <c r="B78" s="232"/>
      <c r="C78" s="221" t="s">
        <v>11</v>
      </c>
      <c r="D78" s="221" t="s">
        <v>15</v>
      </c>
      <c r="E78" s="252" t="s">
        <v>105</v>
      </c>
      <c r="F78" s="221"/>
      <c r="G78" s="129">
        <f>SUM(G79:G80)</f>
        <v>357.5</v>
      </c>
    </row>
    <row r="79" spans="1:7" ht="38.25" x14ac:dyDescent="0.2">
      <c r="A79" s="224" t="s">
        <v>71</v>
      </c>
      <c r="B79" s="232"/>
      <c r="C79" s="223" t="s">
        <v>11</v>
      </c>
      <c r="D79" s="223" t="s">
        <v>15</v>
      </c>
      <c r="E79" s="253" t="s">
        <v>105</v>
      </c>
      <c r="F79" s="223" t="s">
        <v>73</v>
      </c>
      <c r="G79" s="59">
        <v>341.7</v>
      </c>
    </row>
    <row r="80" spans="1:7" ht="25.5" x14ac:dyDescent="0.2">
      <c r="A80" s="224" t="s">
        <v>116</v>
      </c>
      <c r="B80" s="232"/>
      <c r="C80" s="223" t="s">
        <v>11</v>
      </c>
      <c r="D80" s="223" t="s">
        <v>15</v>
      </c>
      <c r="E80" s="253" t="s">
        <v>105</v>
      </c>
      <c r="F80" s="223" t="s">
        <v>74</v>
      </c>
      <c r="G80" s="70">
        <v>15.8</v>
      </c>
    </row>
    <row r="81" spans="1:7" ht="38.25" x14ac:dyDescent="0.2">
      <c r="A81" s="215" t="s">
        <v>106</v>
      </c>
      <c r="B81" s="232"/>
      <c r="C81" s="221" t="s">
        <v>11</v>
      </c>
      <c r="D81" s="221" t="s">
        <v>15</v>
      </c>
      <c r="E81" s="252" t="s">
        <v>107</v>
      </c>
      <c r="F81" s="225"/>
      <c r="G81" s="234">
        <f>SUM(G82:G83)</f>
        <v>27.799999999999997</v>
      </c>
    </row>
    <row r="82" spans="1:7" ht="38.25" x14ac:dyDescent="0.2">
      <c r="A82" s="224" t="s">
        <v>71</v>
      </c>
      <c r="B82" s="232"/>
      <c r="C82" s="223" t="s">
        <v>11</v>
      </c>
      <c r="D82" s="223" t="s">
        <v>15</v>
      </c>
      <c r="E82" s="253" t="s">
        <v>107</v>
      </c>
      <c r="F82" s="225" t="s">
        <v>73</v>
      </c>
      <c r="G82" s="59">
        <v>17.899999999999999</v>
      </c>
    </row>
    <row r="83" spans="1:7" ht="25.5" x14ac:dyDescent="0.2">
      <c r="A83" s="224" t="s">
        <v>116</v>
      </c>
      <c r="B83" s="232"/>
      <c r="C83" s="223" t="s">
        <v>11</v>
      </c>
      <c r="D83" s="223" t="s">
        <v>15</v>
      </c>
      <c r="E83" s="253" t="s">
        <v>107</v>
      </c>
      <c r="F83" s="223" t="s">
        <v>74</v>
      </c>
      <c r="G83" s="59">
        <v>9.9</v>
      </c>
    </row>
    <row r="84" spans="1:7" ht="51" x14ac:dyDescent="0.2">
      <c r="A84" s="215" t="s">
        <v>108</v>
      </c>
      <c r="B84" s="232"/>
      <c r="C84" s="221" t="s">
        <v>11</v>
      </c>
      <c r="D84" s="221" t="s">
        <v>15</v>
      </c>
      <c r="E84" s="252" t="s">
        <v>109</v>
      </c>
      <c r="F84" s="223"/>
      <c r="G84" s="129">
        <f>SUM(G85)</f>
        <v>0</v>
      </c>
    </row>
    <row r="85" spans="1:7" ht="25.5" x14ac:dyDescent="0.2">
      <c r="A85" s="224" t="s">
        <v>116</v>
      </c>
      <c r="B85" s="232"/>
      <c r="C85" s="223" t="s">
        <v>11</v>
      </c>
      <c r="D85" s="223" t="s">
        <v>15</v>
      </c>
      <c r="E85" s="253" t="s">
        <v>109</v>
      </c>
      <c r="F85" s="223" t="s">
        <v>74</v>
      </c>
      <c r="G85" s="70">
        <v>0</v>
      </c>
    </row>
    <row r="86" spans="1:7" x14ac:dyDescent="0.2">
      <c r="A86" s="215" t="s">
        <v>230</v>
      </c>
      <c r="B86" s="232"/>
      <c r="C86" s="255" t="s">
        <v>11</v>
      </c>
      <c r="D86" s="255" t="s">
        <v>15</v>
      </c>
      <c r="E86" s="255" t="s">
        <v>229</v>
      </c>
      <c r="F86" s="255"/>
      <c r="G86" s="129">
        <f>SUM(G87)</f>
        <v>507.20000000000005</v>
      </c>
    </row>
    <row r="87" spans="1:7" ht="25.5" x14ac:dyDescent="0.2">
      <c r="A87" s="215" t="s">
        <v>393</v>
      </c>
      <c r="B87" s="232"/>
      <c r="C87" s="255" t="s">
        <v>11</v>
      </c>
      <c r="D87" s="255" t="s">
        <v>15</v>
      </c>
      <c r="E87" s="255" t="s">
        <v>91</v>
      </c>
      <c r="F87" s="255"/>
      <c r="G87" s="129">
        <f>SUM(G88,G95,G97,G90)</f>
        <v>507.20000000000005</v>
      </c>
    </row>
    <row r="88" spans="1:7" x14ac:dyDescent="0.2">
      <c r="A88" s="215" t="s">
        <v>518</v>
      </c>
      <c r="B88" s="232"/>
      <c r="C88" s="255" t="s">
        <v>11</v>
      </c>
      <c r="D88" s="255" t="s">
        <v>15</v>
      </c>
      <c r="E88" s="255" t="s">
        <v>422</v>
      </c>
      <c r="F88" s="255"/>
      <c r="G88" s="129">
        <f>SUM(G89)</f>
        <v>116.5</v>
      </c>
    </row>
    <row r="89" spans="1:7" ht="25.5" x14ac:dyDescent="0.2">
      <c r="A89" s="224" t="s">
        <v>116</v>
      </c>
      <c r="B89" s="232"/>
      <c r="C89" s="225" t="s">
        <v>11</v>
      </c>
      <c r="D89" s="225" t="s">
        <v>15</v>
      </c>
      <c r="E89" s="256" t="s">
        <v>422</v>
      </c>
      <c r="F89" s="256" t="s">
        <v>74</v>
      </c>
      <c r="G89" s="59">
        <v>116.5</v>
      </c>
    </row>
    <row r="90" spans="1:7" x14ac:dyDescent="0.2">
      <c r="A90" s="257" t="s">
        <v>92</v>
      </c>
      <c r="B90" s="232"/>
      <c r="C90" s="225" t="s">
        <v>11</v>
      </c>
      <c r="D90" s="225" t="s">
        <v>15</v>
      </c>
      <c r="E90" s="255" t="s">
        <v>93</v>
      </c>
      <c r="F90" s="256"/>
      <c r="G90" s="129">
        <f>SUM(G91:G93)</f>
        <v>78.900000000000006</v>
      </c>
    </row>
    <row r="91" spans="1:7" ht="25.5" x14ac:dyDescent="0.2">
      <c r="A91" s="224" t="s">
        <v>116</v>
      </c>
      <c r="B91" s="232"/>
      <c r="C91" s="225" t="s">
        <v>11</v>
      </c>
      <c r="D91" s="225" t="s">
        <v>15</v>
      </c>
      <c r="E91" s="256" t="s">
        <v>93</v>
      </c>
      <c r="F91" s="256" t="s">
        <v>74</v>
      </c>
      <c r="G91" s="59">
        <v>1.5</v>
      </c>
    </row>
    <row r="92" spans="1:7" x14ac:dyDescent="0.2">
      <c r="A92" s="224" t="s">
        <v>76</v>
      </c>
      <c r="B92" s="232"/>
      <c r="C92" s="225" t="s">
        <v>11</v>
      </c>
      <c r="D92" s="225" t="s">
        <v>15</v>
      </c>
      <c r="E92" s="256" t="s">
        <v>93</v>
      </c>
      <c r="F92" s="256" t="s">
        <v>77</v>
      </c>
      <c r="G92" s="59">
        <v>2.4</v>
      </c>
    </row>
    <row r="93" spans="1:7" x14ac:dyDescent="0.2">
      <c r="A93" s="224" t="s">
        <v>72</v>
      </c>
      <c r="B93" s="232"/>
      <c r="C93" s="225" t="s">
        <v>11</v>
      </c>
      <c r="D93" s="225" t="s">
        <v>15</v>
      </c>
      <c r="E93" s="256" t="s">
        <v>93</v>
      </c>
      <c r="F93" s="256" t="s">
        <v>75</v>
      </c>
      <c r="G93" s="59">
        <v>75</v>
      </c>
    </row>
    <row r="94" spans="1:7" x14ac:dyDescent="0.2">
      <c r="A94" s="224"/>
      <c r="B94" s="232"/>
      <c r="C94" s="225"/>
      <c r="D94" s="225"/>
      <c r="E94" s="256"/>
      <c r="F94" s="256"/>
      <c r="G94" s="59"/>
    </row>
    <row r="95" spans="1:7" ht="25.5" x14ac:dyDescent="0.2">
      <c r="A95" s="257" t="s">
        <v>472</v>
      </c>
      <c r="B95" s="232"/>
      <c r="C95" s="255" t="s">
        <v>11</v>
      </c>
      <c r="D95" s="255" t="s">
        <v>15</v>
      </c>
      <c r="E95" s="255" t="s">
        <v>473</v>
      </c>
      <c r="F95" s="255"/>
      <c r="G95" s="129">
        <f>SUM(G96)</f>
        <v>45</v>
      </c>
    </row>
    <row r="96" spans="1:7" x14ac:dyDescent="0.2">
      <c r="A96" s="224" t="s">
        <v>72</v>
      </c>
      <c r="B96" s="232"/>
      <c r="C96" s="225" t="s">
        <v>11</v>
      </c>
      <c r="D96" s="225" t="s">
        <v>15</v>
      </c>
      <c r="E96" s="256" t="s">
        <v>473</v>
      </c>
      <c r="F96" s="223" t="s">
        <v>75</v>
      </c>
      <c r="G96" s="59">
        <v>45</v>
      </c>
    </row>
    <row r="97" spans="1:7" ht="38.25" x14ac:dyDescent="0.2">
      <c r="A97" s="215" t="s">
        <v>519</v>
      </c>
      <c r="B97" s="232"/>
      <c r="C97" s="255" t="s">
        <v>11</v>
      </c>
      <c r="D97" s="255" t="s">
        <v>15</v>
      </c>
      <c r="E97" s="255" t="s">
        <v>520</v>
      </c>
      <c r="F97" s="255"/>
      <c r="G97" s="129">
        <f>SUM(G98)</f>
        <v>266.8</v>
      </c>
    </row>
    <row r="98" spans="1:7" ht="38.25" x14ac:dyDescent="0.2">
      <c r="A98" s="224" t="s">
        <v>71</v>
      </c>
      <c r="B98" s="232"/>
      <c r="C98" s="225" t="s">
        <v>11</v>
      </c>
      <c r="D98" s="225" t="s">
        <v>15</v>
      </c>
      <c r="E98" s="256" t="s">
        <v>520</v>
      </c>
      <c r="F98" s="256" t="s">
        <v>73</v>
      </c>
      <c r="G98" s="59">
        <v>266.8</v>
      </c>
    </row>
    <row r="99" spans="1:7" x14ac:dyDescent="0.2">
      <c r="A99" s="258" t="s">
        <v>70</v>
      </c>
      <c r="B99" s="232"/>
      <c r="C99" s="259" t="s">
        <v>13</v>
      </c>
      <c r="D99" s="223"/>
      <c r="E99" s="225"/>
      <c r="F99" s="223"/>
      <c r="G99" s="129">
        <f>SUM(G100)</f>
        <v>1558.5</v>
      </c>
    </row>
    <row r="100" spans="1:7" ht="27" x14ac:dyDescent="0.2">
      <c r="A100" s="235" t="s">
        <v>391</v>
      </c>
      <c r="B100" s="232"/>
      <c r="C100" s="214" t="s">
        <v>13</v>
      </c>
      <c r="D100" s="214" t="s">
        <v>30</v>
      </c>
      <c r="E100" s="225"/>
      <c r="F100" s="223"/>
      <c r="G100" s="129">
        <f>SUM(G101)</f>
        <v>1558.5</v>
      </c>
    </row>
    <row r="101" spans="1:7" ht="51" x14ac:dyDescent="0.2">
      <c r="A101" s="220" t="s">
        <v>342</v>
      </c>
      <c r="B101" s="232"/>
      <c r="C101" s="221" t="s">
        <v>13</v>
      </c>
      <c r="D101" s="221" t="s">
        <v>30</v>
      </c>
      <c r="E101" s="222" t="s">
        <v>96</v>
      </c>
      <c r="F101" s="223"/>
      <c r="G101" s="129">
        <f>SUM(G102)</f>
        <v>1558.5</v>
      </c>
    </row>
    <row r="102" spans="1:7" ht="25.5" x14ac:dyDescent="0.2">
      <c r="A102" s="215" t="s">
        <v>117</v>
      </c>
      <c r="B102" s="232"/>
      <c r="C102" s="221" t="s">
        <v>13</v>
      </c>
      <c r="D102" s="221" t="s">
        <v>30</v>
      </c>
      <c r="E102" s="221" t="s">
        <v>121</v>
      </c>
      <c r="F102" s="223"/>
      <c r="G102" s="234">
        <f>SUM(G103)</f>
        <v>1558.5</v>
      </c>
    </row>
    <row r="103" spans="1:7" ht="25.5" x14ac:dyDescent="0.2">
      <c r="A103" s="215" t="s">
        <v>118</v>
      </c>
      <c r="B103" s="232"/>
      <c r="C103" s="221" t="s">
        <v>13</v>
      </c>
      <c r="D103" s="221" t="s">
        <v>30</v>
      </c>
      <c r="E103" s="221" t="s">
        <v>120</v>
      </c>
      <c r="F103" s="223"/>
      <c r="G103" s="234">
        <f>SUM(G104)</f>
        <v>1558.5</v>
      </c>
    </row>
    <row r="104" spans="1:7" x14ac:dyDescent="0.2">
      <c r="A104" s="215" t="s">
        <v>119</v>
      </c>
      <c r="B104" s="232"/>
      <c r="C104" s="221" t="s">
        <v>13</v>
      </c>
      <c r="D104" s="221" t="s">
        <v>30</v>
      </c>
      <c r="E104" s="221" t="s">
        <v>122</v>
      </c>
      <c r="F104" s="223"/>
      <c r="G104" s="234">
        <f>SUM(G105:G106)</f>
        <v>1558.5</v>
      </c>
    </row>
    <row r="105" spans="1:7" ht="38.25" x14ac:dyDescent="0.2">
      <c r="A105" s="224" t="s">
        <v>71</v>
      </c>
      <c r="B105" s="232"/>
      <c r="C105" s="223" t="s">
        <v>13</v>
      </c>
      <c r="D105" s="223" t="s">
        <v>30</v>
      </c>
      <c r="E105" s="221" t="s">
        <v>122</v>
      </c>
      <c r="F105" s="223" t="s">
        <v>73</v>
      </c>
      <c r="G105" s="70">
        <v>1558.5</v>
      </c>
    </row>
    <row r="106" spans="1:7" ht="25.5" x14ac:dyDescent="0.2">
      <c r="A106" s="224" t="s">
        <v>116</v>
      </c>
      <c r="B106" s="232"/>
      <c r="C106" s="223" t="s">
        <v>13</v>
      </c>
      <c r="D106" s="223" t="s">
        <v>30</v>
      </c>
      <c r="E106" s="221" t="s">
        <v>122</v>
      </c>
      <c r="F106" s="223" t="s">
        <v>74</v>
      </c>
      <c r="G106" s="70">
        <v>0</v>
      </c>
    </row>
    <row r="107" spans="1:7" x14ac:dyDescent="0.2">
      <c r="A107" s="260" t="s">
        <v>16</v>
      </c>
      <c r="B107" s="232"/>
      <c r="C107" s="259" t="s">
        <v>17</v>
      </c>
      <c r="D107" s="221"/>
      <c r="E107" s="261"/>
      <c r="F107" s="261"/>
      <c r="G107" s="129">
        <f>SUM(G108,G120,G114)</f>
        <v>8744.2999999999993</v>
      </c>
    </row>
    <row r="108" spans="1:7" ht="13.5" x14ac:dyDescent="0.2">
      <c r="A108" s="262" t="s">
        <v>18</v>
      </c>
      <c r="C108" s="263" t="s">
        <v>17</v>
      </c>
      <c r="D108" s="263" t="s">
        <v>11</v>
      </c>
      <c r="E108" s="264"/>
      <c r="F108" s="264"/>
      <c r="G108" s="129">
        <f>SUM(G109)</f>
        <v>20</v>
      </c>
    </row>
    <row r="109" spans="1:7" ht="38.25" x14ac:dyDescent="0.2">
      <c r="A109" s="251" t="s">
        <v>343</v>
      </c>
      <c r="C109" s="241" t="s">
        <v>17</v>
      </c>
      <c r="D109" s="241" t="s">
        <v>11</v>
      </c>
      <c r="E109" s="241" t="s">
        <v>135</v>
      </c>
      <c r="F109" s="241"/>
      <c r="G109" s="129">
        <f>SUM(G110)</f>
        <v>20</v>
      </c>
    </row>
    <row r="110" spans="1:7" x14ac:dyDescent="0.2">
      <c r="A110" s="215" t="s">
        <v>274</v>
      </c>
      <c r="C110" s="241" t="s">
        <v>17</v>
      </c>
      <c r="D110" s="241" t="s">
        <v>11</v>
      </c>
      <c r="E110" s="241" t="s">
        <v>136</v>
      </c>
      <c r="F110" s="246"/>
      <c r="G110" s="129">
        <f>SUM(G111)</f>
        <v>20</v>
      </c>
    </row>
    <row r="111" spans="1:7" x14ac:dyDescent="0.2">
      <c r="A111" s="224" t="s">
        <v>134</v>
      </c>
      <c r="C111" s="241" t="s">
        <v>17</v>
      </c>
      <c r="D111" s="241" t="s">
        <v>11</v>
      </c>
      <c r="E111" s="241" t="s">
        <v>137</v>
      </c>
      <c r="F111" s="246"/>
      <c r="G111" s="129">
        <f>SUM(G112)</f>
        <v>20</v>
      </c>
    </row>
    <row r="112" spans="1:7" x14ac:dyDescent="0.2">
      <c r="A112" s="215" t="s">
        <v>275</v>
      </c>
      <c r="C112" s="241" t="s">
        <v>17</v>
      </c>
      <c r="D112" s="241" t="s">
        <v>11</v>
      </c>
      <c r="E112" s="241" t="s">
        <v>276</v>
      </c>
      <c r="F112" s="246"/>
      <c r="G112" s="129">
        <f>SUM(G113)</f>
        <v>20</v>
      </c>
    </row>
    <row r="113" spans="1:7" ht="25.5" x14ac:dyDescent="0.2">
      <c r="A113" s="224" t="s">
        <v>81</v>
      </c>
      <c r="C113" s="246" t="s">
        <v>17</v>
      </c>
      <c r="D113" s="246" t="s">
        <v>11</v>
      </c>
      <c r="E113" s="246" t="s">
        <v>276</v>
      </c>
      <c r="F113" s="246" t="s">
        <v>78</v>
      </c>
      <c r="G113" s="59">
        <v>20</v>
      </c>
    </row>
    <row r="114" spans="1:7" ht="13.5" x14ac:dyDescent="0.2">
      <c r="A114" s="265" t="s">
        <v>309</v>
      </c>
      <c r="C114" s="263" t="s">
        <v>17</v>
      </c>
      <c r="D114" s="263" t="s">
        <v>41</v>
      </c>
      <c r="E114" s="246"/>
      <c r="F114" s="246"/>
      <c r="G114" s="129">
        <f>SUM(G115)</f>
        <v>0</v>
      </c>
    </row>
    <row r="115" spans="1:7" ht="51" x14ac:dyDescent="0.2">
      <c r="A115" s="220" t="s">
        <v>340</v>
      </c>
      <c r="C115" s="222" t="s">
        <v>17</v>
      </c>
      <c r="D115" s="222" t="s">
        <v>41</v>
      </c>
      <c r="E115" s="222" t="s">
        <v>96</v>
      </c>
      <c r="F115" s="246"/>
      <c r="G115" s="129">
        <f>SUM(G116)</f>
        <v>0</v>
      </c>
    </row>
    <row r="116" spans="1:7" ht="25.5" x14ac:dyDescent="0.2">
      <c r="A116" s="220" t="s">
        <v>87</v>
      </c>
      <c r="C116" s="222" t="s">
        <v>17</v>
      </c>
      <c r="D116" s="222" t="s">
        <v>41</v>
      </c>
      <c r="E116" s="222" t="s">
        <v>97</v>
      </c>
      <c r="F116" s="246"/>
      <c r="G116" s="129">
        <f>SUM(G117)</f>
        <v>0</v>
      </c>
    </row>
    <row r="117" spans="1:7" ht="25.5" x14ac:dyDescent="0.2">
      <c r="A117" s="250" t="s">
        <v>89</v>
      </c>
      <c r="C117" s="221" t="s">
        <v>17</v>
      </c>
      <c r="D117" s="221" t="s">
        <v>41</v>
      </c>
      <c r="E117" s="222" t="s">
        <v>99</v>
      </c>
      <c r="F117" s="246"/>
      <c r="G117" s="129">
        <f>SUM(G118)</f>
        <v>0</v>
      </c>
    </row>
    <row r="118" spans="1:7" ht="51" x14ac:dyDescent="0.2">
      <c r="A118" s="215" t="s">
        <v>475</v>
      </c>
      <c r="C118" s="221" t="s">
        <v>17</v>
      </c>
      <c r="D118" s="221" t="s">
        <v>41</v>
      </c>
      <c r="E118" s="252" t="s">
        <v>474</v>
      </c>
      <c r="F118" s="246"/>
      <c r="G118" s="129">
        <f>SUM(G119)</f>
        <v>0</v>
      </c>
    </row>
    <row r="119" spans="1:7" ht="25.5" x14ac:dyDescent="0.2">
      <c r="A119" s="224" t="s">
        <v>116</v>
      </c>
      <c r="C119" s="223" t="s">
        <v>17</v>
      </c>
      <c r="D119" s="223" t="s">
        <v>41</v>
      </c>
      <c r="E119" s="253" t="s">
        <v>474</v>
      </c>
      <c r="F119" s="246" t="s">
        <v>74</v>
      </c>
      <c r="G119" s="59">
        <v>0</v>
      </c>
    </row>
    <row r="120" spans="1:7" ht="13.5" x14ac:dyDescent="0.2">
      <c r="A120" s="213" t="s">
        <v>39</v>
      </c>
      <c r="B120" s="232"/>
      <c r="C120" s="214" t="s">
        <v>17</v>
      </c>
      <c r="D120" s="214" t="s">
        <v>28</v>
      </c>
      <c r="E120" s="233"/>
      <c r="F120" s="233"/>
      <c r="G120" s="129">
        <f>SUM(G121)</f>
        <v>8724.2999999999993</v>
      </c>
    </row>
    <row r="121" spans="1:7" ht="38.25" x14ac:dyDescent="0.2">
      <c r="A121" s="266" t="s">
        <v>403</v>
      </c>
      <c r="B121" s="232"/>
      <c r="C121" s="221" t="s">
        <v>17</v>
      </c>
      <c r="D121" s="223" t="s">
        <v>28</v>
      </c>
      <c r="E121" s="222" t="s">
        <v>138</v>
      </c>
      <c r="F121" s="233"/>
      <c r="G121" s="129">
        <f>SUM(G122)</f>
        <v>8724.2999999999993</v>
      </c>
    </row>
    <row r="122" spans="1:7" ht="38.25" x14ac:dyDescent="0.2">
      <c r="A122" s="215" t="s">
        <v>141</v>
      </c>
      <c r="B122" s="232"/>
      <c r="C122" s="221" t="s">
        <v>17</v>
      </c>
      <c r="D122" s="221" t="s">
        <v>28</v>
      </c>
      <c r="E122" s="222" t="s">
        <v>139</v>
      </c>
      <c r="F122" s="225"/>
      <c r="G122" s="129">
        <f>SUM(G123,G132)</f>
        <v>8724.2999999999993</v>
      </c>
    </row>
    <row r="123" spans="1:7" ht="25.5" x14ac:dyDescent="0.2">
      <c r="A123" s="215" t="s">
        <v>142</v>
      </c>
      <c r="B123" s="232"/>
      <c r="C123" s="221" t="s">
        <v>17</v>
      </c>
      <c r="D123" s="221" t="s">
        <v>28</v>
      </c>
      <c r="E123" s="222" t="s">
        <v>140</v>
      </c>
      <c r="F123" s="225"/>
      <c r="G123" s="129">
        <f>SUM(G124,G126,G128,G130)</f>
        <v>8624.2999999999993</v>
      </c>
    </row>
    <row r="124" spans="1:7" ht="38.25" x14ac:dyDescent="0.2">
      <c r="A124" s="215" t="s">
        <v>143</v>
      </c>
      <c r="B124" s="232"/>
      <c r="C124" s="221" t="s">
        <v>17</v>
      </c>
      <c r="D124" s="221" t="s">
        <v>28</v>
      </c>
      <c r="E124" s="222" t="s">
        <v>144</v>
      </c>
      <c r="F124" s="225"/>
      <c r="G124" s="129">
        <f>SUM(G125)</f>
        <v>4724.1000000000004</v>
      </c>
    </row>
    <row r="125" spans="1:7" ht="25.5" x14ac:dyDescent="0.2">
      <c r="A125" s="224" t="s">
        <v>116</v>
      </c>
      <c r="B125" s="232"/>
      <c r="C125" s="223" t="s">
        <v>17</v>
      </c>
      <c r="D125" s="223" t="s">
        <v>28</v>
      </c>
      <c r="E125" s="225" t="s">
        <v>144</v>
      </c>
      <c r="F125" s="225" t="s">
        <v>74</v>
      </c>
      <c r="G125" s="59">
        <v>4724.1000000000004</v>
      </c>
    </row>
    <row r="126" spans="1:7" x14ac:dyDescent="0.2">
      <c r="A126" s="267" t="s">
        <v>307</v>
      </c>
      <c r="B126" s="232"/>
      <c r="C126" s="221" t="s">
        <v>17</v>
      </c>
      <c r="D126" s="221" t="s">
        <v>28</v>
      </c>
      <c r="E126" s="222" t="s">
        <v>308</v>
      </c>
      <c r="F126" s="225"/>
      <c r="G126" s="129">
        <f>SUM(G127)</f>
        <v>3900.2</v>
      </c>
    </row>
    <row r="127" spans="1:7" ht="25.5" x14ac:dyDescent="0.2">
      <c r="A127" s="224" t="s">
        <v>116</v>
      </c>
      <c r="B127" s="232"/>
      <c r="C127" s="223" t="s">
        <v>17</v>
      </c>
      <c r="D127" s="223" t="s">
        <v>28</v>
      </c>
      <c r="E127" s="225" t="s">
        <v>308</v>
      </c>
      <c r="F127" s="225" t="s">
        <v>74</v>
      </c>
      <c r="G127" s="59">
        <v>3900.2</v>
      </c>
    </row>
    <row r="128" spans="1:7" ht="38.25" hidden="1" x14ac:dyDescent="0.2">
      <c r="A128" s="215" t="s">
        <v>145</v>
      </c>
      <c r="B128" s="232"/>
      <c r="C128" s="221" t="s">
        <v>17</v>
      </c>
      <c r="D128" s="221" t="s">
        <v>28</v>
      </c>
      <c r="E128" s="222" t="s">
        <v>146</v>
      </c>
      <c r="F128" s="225"/>
      <c r="G128" s="129">
        <f>SUM(G129)</f>
        <v>0</v>
      </c>
    </row>
    <row r="129" spans="1:7" ht="25.5" hidden="1" x14ac:dyDescent="0.2">
      <c r="A129" s="224" t="s">
        <v>116</v>
      </c>
      <c r="B129" s="232"/>
      <c r="C129" s="223" t="s">
        <v>17</v>
      </c>
      <c r="D129" s="223" t="s">
        <v>28</v>
      </c>
      <c r="E129" s="225" t="s">
        <v>146</v>
      </c>
      <c r="F129" s="225" t="s">
        <v>74</v>
      </c>
      <c r="G129" s="59">
        <v>0</v>
      </c>
    </row>
    <row r="130" spans="1:7" ht="51" hidden="1" x14ac:dyDescent="0.2">
      <c r="A130" s="215" t="s">
        <v>266</v>
      </c>
      <c r="B130" s="232"/>
      <c r="C130" s="221" t="s">
        <v>17</v>
      </c>
      <c r="D130" s="221" t="s">
        <v>28</v>
      </c>
      <c r="E130" s="222" t="s">
        <v>284</v>
      </c>
      <c r="F130" s="225"/>
      <c r="G130" s="129">
        <f>SUM(G131)</f>
        <v>0</v>
      </c>
    </row>
    <row r="131" spans="1:7" ht="25.5" hidden="1" x14ac:dyDescent="0.2">
      <c r="A131" s="224" t="s">
        <v>116</v>
      </c>
      <c r="B131" s="232"/>
      <c r="C131" s="223" t="s">
        <v>17</v>
      </c>
      <c r="D131" s="223" t="s">
        <v>28</v>
      </c>
      <c r="E131" s="225" t="s">
        <v>284</v>
      </c>
      <c r="F131" s="225" t="s">
        <v>74</v>
      </c>
      <c r="G131" s="59">
        <v>0</v>
      </c>
    </row>
    <row r="132" spans="1:7" x14ac:dyDescent="0.2">
      <c r="A132" s="215" t="s">
        <v>295</v>
      </c>
      <c r="B132" s="232"/>
      <c r="C132" s="221" t="s">
        <v>17</v>
      </c>
      <c r="D132" s="221" t="s">
        <v>28</v>
      </c>
      <c r="E132" s="222" t="s">
        <v>289</v>
      </c>
      <c r="F132" s="225"/>
      <c r="G132" s="129">
        <f>SUM(G133)</f>
        <v>100</v>
      </c>
    </row>
    <row r="133" spans="1:7" ht="25.5" x14ac:dyDescent="0.2">
      <c r="A133" s="215" t="s">
        <v>294</v>
      </c>
      <c r="B133" s="232"/>
      <c r="C133" s="221" t="s">
        <v>17</v>
      </c>
      <c r="D133" s="221" t="s">
        <v>28</v>
      </c>
      <c r="E133" s="222" t="s">
        <v>290</v>
      </c>
      <c r="F133" s="225"/>
      <c r="G133" s="129">
        <f>SUM(G134)</f>
        <v>100</v>
      </c>
    </row>
    <row r="134" spans="1:7" ht="25.5" x14ac:dyDescent="0.2">
      <c r="A134" s="224" t="s">
        <v>116</v>
      </c>
      <c r="B134" s="232"/>
      <c r="C134" s="223" t="s">
        <v>17</v>
      </c>
      <c r="D134" s="223" t="s">
        <v>28</v>
      </c>
      <c r="E134" s="225" t="s">
        <v>290</v>
      </c>
      <c r="F134" s="225" t="s">
        <v>74</v>
      </c>
      <c r="G134" s="59">
        <v>100</v>
      </c>
    </row>
    <row r="135" spans="1:7" x14ac:dyDescent="0.2">
      <c r="A135" s="260" t="s">
        <v>40</v>
      </c>
      <c r="B135" s="232"/>
      <c r="C135" s="259" t="s">
        <v>41</v>
      </c>
      <c r="D135" s="221"/>
      <c r="E135" s="255"/>
      <c r="F135" s="255"/>
      <c r="G135" s="115">
        <f>SUM(G136,G149,G173)</f>
        <v>3771.9</v>
      </c>
    </row>
    <row r="136" spans="1:7" ht="13.5" x14ac:dyDescent="0.2">
      <c r="A136" s="231" t="s">
        <v>42</v>
      </c>
      <c r="B136" s="232"/>
      <c r="C136" s="218" t="s">
        <v>41</v>
      </c>
      <c r="D136" s="218" t="s">
        <v>11</v>
      </c>
      <c r="E136" s="218"/>
      <c r="F136" s="218"/>
      <c r="G136" s="129">
        <f>SUM(G137,G144)</f>
        <v>205.3</v>
      </c>
    </row>
    <row r="137" spans="1:7" ht="38.25" hidden="1" x14ac:dyDescent="0.2">
      <c r="A137" s="215" t="s">
        <v>348</v>
      </c>
      <c r="B137" s="232"/>
      <c r="C137" s="222" t="s">
        <v>41</v>
      </c>
      <c r="D137" s="222" t="s">
        <v>11</v>
      </c>
      <c r="E137" s="222" t="s">
        <v>310</v>
      </c>
      <c r="F137" s="225"/>
      <c r="G137" s="129">
        <f>SUM(G138)</f>
        <v>0</v>
      </c>
    </row>
    <row r="138" spans="1:7" ht="25.5" hidden="1" x14ac:dyDescent="0.2">
      <c r="A138" s="266" t="s">
        <v>369</v>
      </c>
      <c r="B138" s="232"/>
      <c r="C138" s="225" t="s">
        <v>41</v>
      </c>
      <c r="D138" s="225" t="s">
        <v>11</v>
      </c>
      <c r="E138" s="222" t="s">
        <v>366</v>
      </c>
      <c r="F138" s="225"/>
      <c r="G138" s="129">
        <f>SUM(G139)</f>
        <v>0</v>
      </c>
    </row>
    <row r="139" spans="1:7" hidden="1" x14ac:dyDescent="0.2">
      <c r="A139" s="266" t="s">
        <v>370</v>
      </c>
      <c r="B139" s="232"/>
      <c r="C139" s="221" t="s">
        <v>41</v>
      </c>
      <c r="D139" s="221" t="s">
        <v>11</v>
      </c>
      <c r="E139" s="222" t="s">
        <v>365</v>
      </c>
      <c r="F139" s="225"/>
      <c r="G139" s="129">
        <f>SUM(G140,G142)</f>
        <v>0</v>
      </c>
    </row>
    <row r="140" spans="1:7" ht="51" hidden="1" x14ac:dyDescent="0.2">
      <c r="A140" s="215" t="s">
        <v>371</v>
      </c>
      <c r="B140" s="232"/>
      <c r="C140" s="225" t="s">
        <v>41</v>
      </c>
      <c r="D140" s="225" t="s">
        <v>11</v>
      </c>
      <c r="E140" s="222" t="s">
        <v>367</v>
      </c>
      <c r="F140" s="225"/>
      <c r="G140" s="129">
        <f>SUM(G141)</f>
        <v>0</v>
      </c>
    </row>
    <row r="141" spans="1:7" ht="25.5" hidden="1" x14ac:dyDescent="0.2">
      <c r="A141" s="224" t="s">
        <v>116</v>
      </c>
      <c r="B141" s="232"/>
      <c r="C141" s="223" t="s">
        <v>41</v>
      </c>
      <c r="D141" s="223" t="s">
        <v>11</v>
      </c>
      <c r="E141" s="225" t="s">
        <v>367</v>
      </c>
      <c r="F141" s="225" t="s">
        <v>74</v>
      </c>
      <c r="G141" s="59"/>
    </row>
    <row r="142" spans="1:7" ht="0.75" customHeight="1" x14ac:dyDescent="0.2">
      <c r="A142" s="249" t="s">
        <v>372</v>
      </c>
      <c r="B142" s="232"/>
      <c r="C142" s="225" t="s">
        <v>41</v>
      </c>
      <c r="D142" s="225" t="s">
        <v>11</v>
      </c>
      <c r="E142" s="222" t="s">
        <v>368</v>
      </c>
      <c r="F142" s="225"/>
      <c r="G142" s="129">
        <f>SUM(G143)</f>
        <v>0</v>
      </c>
    </row>
    <row r="143" spans="1:7" ht="25.5" hidden="1" x14ac:dyDescent="0.2">
      <c r="A143" s="224" t="s">
        <v>116</v>
      </c>
      <c r="B143" s="232"/>
      <c r="C143" s="223" t="s">
        <v>41</v>
      </c>
      <c r="D143" s="223" t="s">
        <v>11</v>
      </c>
      <c r="E143" s="225" t="s">
        <v>368</v>
      </c>
      <c r="F143" s="225" t="s">
        <v>74</v>
      </c>
      <c r="G143" s="59"/>
    </row>
    <row r="144" spans="1:7" ht="38.25" x14ac:dyDescent="0.2">
      <c r="A144" s="266" t="s">
        <v>354</v>
      </c>
      <c r="B144" s="232"/>
      <c r="C144" s="221" t="s">
        <v>41</v>
      </c>
      <c r="D144" s="221" t="s">
        <v>11</v>
      </c>
      <c r="E144" s="222" t="s">
        <v>149</v>
      </c>
      <c r="F144" s="222"/>
      <c r="G144" s="129">
        <f t="shared" ref="G144:G147" si="1">SUM(G145)</f>
        <v>205.3</v>
      </c>
    </row>
    <row r="145" spans="1:7" ht="25.5" x14ac:dyDescent="0.2">
      <c r="A145" s="266" t="s">
        <v>147</v>
      </c>
      <c r="B145" s="232"/>
      <c r="C145" s="221" t="s">
        <v>41</v>
      </c>
      <c r="D145" s="221" t="s">
        <v>11</v>
      </c>
      <c r="E145" s="222" t="s">
        <v>150</v>
      </c>
      <c r="F145" s="222"/>
      <c r="G145" s="129">
        <f t="shared" si="1"/>
        <v>205.3</v>
      </c>
    </row>
    <row r="146" spans="1:7" ht="25.5" x14ac:dyDescent="0.2">
      <c r="A146" s="266" t="s">
        <v>148</v>
      </c>
      <c r="B146" s="232"/>
      <c r="C146" s="221" t="s">
        <v>41</v>
      </c>
      <c r="D146" s="221" t="s">
        <v>11</v>
      </c>
      <c r="E146" s="222" t="s">
        <v>152</v>
      </c>
      <c r="F146" s="222"/>
      <c r="G146" s="129">
        <f>SUM(G147)</f>
        <v>205.3</v>
      </c>
    </row>
    <row r="147" spans="1:7" ht="25.5" x14ac:dyDescent="0.2">
      <c r="A147" s="266" t="s">
        <v>257</v>
      </c>
      <c r="B147" s="232"/>
      <c r="C147" s="221" t="s">
        <v>41</v>
      </c>
      <c r="D147" s="221" t="s">
        <v>11</v>
      </c>
      <c r="E147" s="222" t="s">
        <v>153</v>
      </c>
      <c r="F147" s="222"/>
      <c r="G147" s="129">
        <f t="shared" si="1"/>
        <v>205.3</v>
      </c>
    </row>
    <row r="148" spans="1:7" ht="25.5" x14ac:dyDescent="0.2">
      <c r="A148" s="224" t="s">
        <v>116</v>
      </c>
      <c r="B148" s="232"/>
      <c r="C148" s="225" t="s">
        <v>41</v>
      </c>
      <c r="D148" s="225" t="s">
        <v>11</v>
      </c>
      <c r="E148" s="225" t="s">
        <v>153</v>
      </c>
      <c r="F148" s="225" t="s">
        <v>74</v>
      </c>
      <c r="G148" s="59">
        <v>205.3</v>
      </c>
    </row>
    <row r="149" spans="1:7" ht="13.5" x14ac:dyDescent="0.2">
      <c r="A149" s="265" t="s">
        <v>49</v>
      </c>
      <c r="B149" s="232"/>
      <c r="C149" s="233" t="s">
        <v>41</v>
      </c>
      <c r="D149" s="233" t="s">
        <v>24</v>
      </c>
      <c r="E149" s="233"/>
      <c r="F149" s="225"/>
      <c r="G149" s="129">
        <f>SUM(G150,G169)</f>
        <v>1561.7</v>
      </c>
    </row>
    <row r="150" spans="1:7" ht="38.25" x14ac:dyDescent="0.2">
      <c r="A150" s="266" t="s">
        <v>355</v>
      </c>
      <c r="B150" s="232"/>
      <c r="C150" s="222" t="s">
        <v>41</v>
      </c>
      <c r="D150" s="222" t="s">
        <v>24</v>
      </c>
      <c r="E150" s="222" t="s">
        <v>149</v>
      </c>
      <c r="F150" s="225"/>
      <c r="G150" s="129">
        <f>SUM(G151)</f>
        <v>1561.7</v>
      </c>
    </row>
    <row r="151" spans="1:7" ht="25.5" x14ac:dyDescent="0.2">
      <c r="A151" s="266" t="s">
        <v>147</v>
      </c>
      <c r="B151" s="232"/>
      <c r="C151" s="225" t="s">
        <v>41</v>
      </c>
      <c r="D151" s="225" t="s">
        <v>24</v>
      </c>
      <c r="E151" s="222" t="s">
        <v>150</v>
      </c>
      <c r="F151" s="225"/>
      <c r="G151" s="129">
        <f>SUM(G152)</f>
        <v>1561.7</v>
      </c>
    </row>
    <row r="152" spans="1:7" ht="25.5" x14ac:dyDescent="0.2">
      <c r="A152" s="266" t="s">
        <v>148</v>
      </c>
      <c r="B152" s="232"/>
      <c r="C152" s="221" t="s">
        <v>41</v>
      </c>
      <c r="D152" s="221" t="s">
        <v>24</v>
      </c>
      <c r="E152" s="222" t="s">
        <v>152</v>
      </c>
      <c r="F152" s="225"/>
      <c r="G152" s="129">
        <f>SUM(G153,G155,G157,G165)</f>
        <v>1561.7</v>
      </c>
    </row>
    <row r="153" spans="1:7" hidden="1" x14ac:dyDescent="0.2">
      <c r="A153" s="266" t="s">
        <v>496</v>
      </c>
      <c r="B153" s="232"/>
      <c r="C153" s="225" t="s">
        <v>41</v>
      </c>
      <c r="D153" s="225" t="s">
        <v>24</v>
      </c>
      <c r="E153" s="222" t="s">
        <v>495</v>
      </c>
      <c r="F153" s="225"/>
      <c r="G153" s="129">
        <f>SUM(G154)</f>
        <v>0</v>
      </c>
    </row>
    <row r="154" spans="1:7" ht="25.5" hidden="1" x14ac:dyDescent="0.2">
      <c r="A154" s="224" t="s">
        <v>116</v>
      </c>
      <c r="B154" s="232"/>
      <c r="C154" s="223" t="s">
        <v>41</v>
      </c>
      <c r="D154" s="223" t="s">
        <v>24</v>
      </c>
      <c r="E154" s="225" t="s">
        <v>495</v>
      </c>
      <c r="F154" s="225" t="s">
        <v>74</v>
      </c>
      <c r="G154" s="59">
        <v>0</v>
      </c>
    </row>
    <row r="155" spans="1:7" hidden="1" x14ac:dyDescent="0.2">
      <c r="A155" s="266" t="s">
        <v>522</v>
      </c>
      <c r="B155" s="232"/>
      <c r="C155" s="225" t="s">
        <v>41</v>
      </c>
      <c r="D155" s="225" t="s">
        <v>24</v>
      </c>
      <c r="E155" s="222" t="s">
        <v>521</v>
      </c>
      <c r="F155" s="225"/>
      <c r="G155" s="129">
        <f>SUM(G156)</f>
        <v>0</v>
      </c>
    </row>
    <row r="156" spans="1:7" ht="25.5" hidden="1" x14ac:dyDescent="0.2">
      <c r="A156" s="224" t="s">
        <v>116</v>
      </c>
      <c r="B156" s="232"/>
      <c r="C156" s="223" t="s">
        <v>41</v>
      </c>
      <c r="D156" s="223" t="s">
        <v>24</v>
      </c>
      <c r="E156" s="225" t="s">
        <v>521</v>
      </c>
      <c r="F156" s="225" t="s">
        <v>74</v>
      </c>
      <c r="G156" s="59">
        <v>0</v>
      </c>
    </row>
    <row r="157" spans="1:7" ht="25.5" x14ac:dyDescent="0.2">
      <c r="A157" s="215" t="s">
        <v>523</v>
      </c>
      <c r="B157" s="232"/>
      <c r="C157" s="225" t="s">
        <v>41</v>
      </c>
      <c r="D157" s="225" t="s">
        <v>24</v>
      </c>
      <c r="E157" s="222" t="s">
        <v>524</v>
      </c>
      <c r="F157" s="225"/>
      <c r="G157" s="129">
        <f>SUM(G158)</f>
        <v>1561.7</v>
      </c>
    </row>
    <row r="158" spans="1:7" ht="25.5" x14ac:dyDescent="0.2">
      <c r="A158" s="224" t="s">
        <v>362</v>
      </c>
      <c r="B158" s="232"/>
      <c r="C158" s="223" t="s">
        <v>41</v>
      </c>
      <c r="D158" s="223" t="s">
        <v>24</v>
      </c>
      <c r="E158" s="225" t="s">
        <v>524</v>
      </c>
      <c r="F158" s="225" t="s">
        <v>296</v>
      </c>
      <c r="G158" s="59">
        <v>1561.7</v>
      </c>
    </row>
    <row r="159" spans="1:7" ht="51" hidden="1" x14ac:dyDescent="0.2">
      <c r="A159" s="215" t="s">
        <v>360</v>
      </c>
      <c r="B159" s="232"/>
      <c r="C159" s="222" t="s">
        <v>41</v>
      </c>
      <c r="D159" s="222" t="s">
        <v>24</v>
      </c>
      <c r="E159" s="217" t="s">
        <v>361</v>
      </c>
      <c r="F159" s="225"/>
      <c r="G159" s="129">
        <f>SUM(G160)</f>
        <v>0</v>
      </c>
    </row>
    <row r="160" spans="1:7" ht="25.5" hidden="1" x14ac:dyDescent="0.2">
      <c r="A160" s="224" t="s">
        <v>362</v>
      </c>
      <c r="B160" s="232"/>
      <c r="C160" s="225" t="s">
        <v>41</v>
      </c>
      <c r="D160" s="225" t="s">
        <v>24</v>
      </c>
      <c r="E160" s="268" t="s">
        <v>361</v>
      </c>
      <c r="F160" s="225" t="s">
        <v>296</v>
      </c>
      <c r="G160" s="59"/>
    </row>
    <row r="161" spans="1:7" ht="51" hidden="1" x14ac:dyDescent="0.2">
      <c r="A161" s="215" t="s">
        <v>363</v>
      </c>
      <c r="B161" s="232"/>
      <c r="C161" s="222" t="s">
        <v>41</v>
      </c>
      <c r="D161" s="222" t="s">
        <v>24</v>
      </c>
      <c r="E161" s="217" t="s">
        <v>364</v>
      </c>
      <c r="F161" s="225"/>
      <c r="G161" s="129">
        <f>SUM(G162)</f>
        <v>0</v>
      </c>
    </row>
    <row r="162" spans="1:7" ht="25.5" hidden="1" x14ac:dyDescent="0.2">
      <c r="A162" s="224" t="s">
        <v>362</v>
      </c>
      <c r="B162" s="232"/>
      <c r="C162" s="225" t="s">
        <v>41</v>
      </c>
      <c r="D162" s="225" t="s">
        <v>24</v>
      </c>
      <c r="E162" s="268" t="s">
        <v>364</v>
      </c>
      <c r="F162" s="225" t="s">
        <v>296</v>
      </c>
      <c r="G162" s="59"/>
    </row>
    <row r="163" spans="1:7" ht="25.5" hidden="1" x14ac:dyDescent="0.2">
      <c r="A163" s="215" t="s">
        <v>398</v>
      </c>
      <c r="B163" s="232"/>
      <c r="C163" s="222" t="s">
        <v>41</v>
      </c>
      <c r="D163" s="222" t="s">
        <v>24</v>
      </c>
      <c r="E163" s="217" t="s">
        <v>397</v>
      </c>
      <c r="F163" s="225"/>
      <c r="G163" s="129">
        <f>SUM(G164)</f>
        <v>0</v>
      </c>
    </row>
    <row r="164" spans="1:7" hidden="1" x14ac:dyDescent="0.2">
      <c r="A164" s="224" t="s">
        <v>72</v>
      </c>
      <c r="B164" s="232"/>
      <c r="C164" s="225" t="s">
        <v>41</v>
      </c>
      <c r="D164" s="225" t="s">
        <v>24</v>
      </c>
      <c r="E164" s="268" t="s">
        <v>397</v>
      </c>
      <c r="F164" s="225" t="s">
        <v>75</v>
      </c>
      <c r="G164" s="59"/>
    </row>
    <row r="165" spans="1:7" ht="25.5" hidden="1" x14ac:dyDescent="0.2">
      <c r="A165" s="215" t="s">
        <v>287</v>
      </c>
      <c r="B165" s="232"/>
      <c r="C165" s="222" t="s">
        <v>41</v>
      </c>
      <c r="D165" s="222" t="s">
        <v>24</v>
      </c>
      <c r="E165" s="217" t="s">
        <v>288</v>
      </c>
      <c r="F165" s="225"/>
      <c r="G165" s="129">
        <f>SUM(G166)</f>
        <v>0</v>
      </c>
    </row>
    <row r="166" spans="1:7" hidden="1" x14ac:dyDescent="0.2">
      <c r="A166" s="224" t="s">
        <v>72</v>
      </c>
      <c r="B166" s="232"/>
      <c r="C166" s="225" t="s">
        <v>41</v>
      </c>
      <c r="D166" s="225" t="s">
        <v>24</v>
      </c>
      <c r="E166" s="268" t="s">
        <v>288</v>
      </c>
      <c r="F166" s="225" t="s">
        <v>75</v>
      </c>
      <c r="G166" s="59">
        <v>0</v>
      </c>
    </row>
    <row r="167" spans="1:7" ht="0.75" customHeight="1" x14ac:dyDescent="0.2">
      <c r="A167" s="215" t="s">
        <v>421</v>
      </c>
      <c r="B167" s="232"/>
      <c r="C167" s="222" t="s">
        <v>41</v>
      </c>
      <c r="D167" s="222" t="s">
        <v>24</v>
      </c>
      <c r="E167" s="217" t="s">
        <v>420</v>
      </c>
      <c r="F167" s="225"/>
      <c r="G167" s="129">
        <f>SUM(G168)</f>
        <v>0</v>
      </c>
    </row>
    <row r="168" spans="1:7" hidden="1" x14ac:dyDescent="0.2">
      <c r="A168" s="224" t="s">
        <v>72</v>
      </c>
      <c r="B168" s="232"/>
      <c r="C168" s="225" t="s">
        <v>41</v>
      </c>
      <c r="D168" s="225" t="s">
        <v>24</v>
      </c>
      <c r="E168" s="268" t="s">
        <v>420</v>
      </c>
      <c r="F168" s="225" t="s">
        <v>75</v>
      </c>
      <c r="G168" s="59"/>
    </row>
    <row r="169" spans="1:7" hidden="1" x14ac:dyDescent="0.2">
      <c r="A169" s="215" t="s">
        <v>230</v>
      </c>
      <c r="B169" s="232"/>
      <c r="C169" s="255" t="s">
        <v>41</v>
      </c>
      <c r="D169" s="255" t="s">
        <v>24</v>
      </c>
      <c r="E169" s="255" t="s">
        <v>229</v>
      </c>
      <c r="F169" s="225"/>
      <c r="G169" s="129">
        <f>SUM(G170)</f>
        <v>0</v>
      </c>
    </row>
    <row r="170" spans="1:7" ht="25.5" hidden="1" x14ac:dyDescent="0.2">
      <c r="A170" s="215" t="s">
        <v>393</v>
      </c>
      <c r="B170" s="232"/>
      <c r="C170" s="255" t="s">
        <v>41</v>
      </c>
      <c r="D170" s="255" t="s">
        <v>24</v>
      </c>
      <c r="E170" s="255" t="s">
        <v>91</v>
      </c>
      <c r="F170" s="225"/>
      <c r="G170" s="129">
        <f>SUM(G171)</f>
        <v>0</v>
      </c>
    </row>
    <row r="171" spans="1:7" hidden="1" x14ac:dyDescent="0.2">
      <c r="A171" s="215" t="s">
        <v>479</v>
      </c>
      <c r="B171" s="232"/>
      <c r="C171" s="225" t="s">
        <v>41</v>
      </c>
      <c r="D171" s="225" t="s">
        <v>24</v>
      </c>
      <c r="E171" s="255" t="s">
        <v>422</v>
      </c>
      <c r="F171" s="225"/>
      <c r="G171" s="129">
        <f>SUM(G172)</f>
        <v>0</v>
      </c>
    </row>
    <row r="172" spans="1:7" hidden="1" x14ac:dyDescent="0.2">
      <c r="A172" s="224" t="s">
        <v>72</v>
      </c>
      <c r="B172" s="232"/>
      <c r="C172" s="225" t="s">
        <v>41</v>
      </c>
      <c r="D172" s="225" t="s">
        <v>24</v>
      </c>
      <c r="E172" s="256" t="s">
        <v>422</v>
      </c>
      <c r="F172" s="225" t="s">
        <v>75</v>
      </c>
      <c r="G172" s="59"/>
    </row>
    <row r="173" spans="1:7" ht="13.5" x14ac:dyDescent="0.2">
      <c r="A173" s="231" t="s">
        <v>43</v>
      </c>
      <c r="B173" s="232"/>
      <c r="C173" s="233" t="s">
        <v>41</v>
      </c>
      <c r="D173" s="233" t="s">
        <v>13</v>
      </c>
      <c r="E173" s="268"/>
      <c r="F173" s="225"/>
      <c r="G173" s="129">
        <f>SUM(G174,G179)</f>
        <v>2004.9</v>
      </c>
    </row>
    <row r="174" spans="1:7" ht="51" hidden="1" x14ac:dyDescent="0.2">
      <c r="A174" s="220" t="s">
        <v>340</v>
      </c>
      <c r="B174" s="232"/>
      <c r="C174" s="222" t="s">
        <v>41</v>
      </c>
      <c r="D174" s="222" t="s">
        <v>13</v>
      </c>
      <c r="E174" s="222" t="s">
        <v>96</v>
      </c>
      <c r="F174" s="222"/>
      <c r="G174" s="234">
        <f t="shared" ref="G174:G175" si="2">SUM(G175)</f>
        <v>0</v>
      </c>
    </row>
    <row r="175" spans="1:7" ht="25.5" hidden="1" x14ac:dyDescent="0.2">
      <c r="A175" s="220" t="s">
        <v>87</v>
      </c>
      <c r="B175" s="232"/>
      <c r="C175" s="222" t="s">
        <v>41</v>
      </c>
      <c r="D175" s="222" t="s">
        <v>13</v>
      </c>
      <c r="E175" s="222" t="s">
        <v>97</v>
      </c>
      <c r="F175" s="222"/>
      <c r="G175" s="234">
        <f t="shared" si="2"/>
        <v>0</v>
      </c>
    </row>
    <row r="176" spans="1:7" ht="25.5" hidden="1" x14ac:dyDescent="0.2">
      <c r="A176" s="250" t="s">
        <v>89</v>
      </c>
      <c r="B176" s="232"/>
      <c r="C176" s="221" t="s">
        <v>41</v>
      </c>
      <c r="D176" s="221" t="s">
        <v>13</v>
      </c>
      <c r="E176" s="222" t="s">
        <v>99</v>
      </c>
      <c r="F176" s="222"/>
      <c r="G176" s="234">
        <f>SUM(G177)</f>
        <v>0</v>
      </c>
    </row>
    <row r="177" spans="1:7" ht="38.25" hidden="1" x14ac:dyDescent="0.2">
      <c r="A177" s="254" t="s">
        <v>497</v>
      </c>
      <c r="B177" s="232"/>
      <c r="C177" s="221" t="s">
        <v>41</v>
      </c>
      <c r="D177" s="221" t="s">
        <v>13</v>
      </c>
      <c r="E177" s="252" t="s">
        <v>498</v>
      </c>
      <c r="F177" s="221"/>
      <c r="G177" s="129">
        <f>SUM(G178)</f>
        <v>0</v>
      </c>
    </row>
    <row r="178" spans="1:7" ht="25.5" hidden="1" x14ac:dyDescent="0.2">
      <c r="A178" s="224" t="s">
        <v>116</v>
      </c>
      <c r="B178" s="232"/>
      <c r="C178" s="223" t="s">
        <v>41</v>
      </c>
      <c r="D178" s="223" t="s">
        <v>13</v>
      </c>
      <c r="E178" s="253" t="s">
        <v>498</v>
      </c>
      <c r="F178" s="223" t="s">
        <v>74</v>
      </c>
      <c r="G178" s="59">
        <v>0</v>
      </c>
    </row>
    <row r="179" spans="1:7" ht="38.25" x14ac:dyDescent="0.2">
      <c r="A179" s="266" t="s">
        <v>447</v>
      </c>
      <c r="B179" s="232"/>
      <c r="C179" s="222" t="s">
        <v>41</v>
      </c>
      <c r="D179" s="222" t="s">
        <v>13</v>
      </c>
      <c r="E179" s="222" t="s">
        <v>449</v>
      </c>
      <c r="F179" s="225"/>
      <c r="G179" s="115">
        <f t="shared" ref="G179:G182" si="3">SUM(G180)</f>
        <v>2004.9</v>
      </c>
    </row>
    <row r="180" spans="1:7" ht="25.5" x14ac:dyDescent="0.2">
      <c r="A180" s="215" t="s">
        <v>375</v>
      </c>
      <c r="B180" s="232"/>
      <c r="C180" s="222" t="s">
        <v>41</v>
      </c>
      <c r="D180" s="222" t="s">
        <v>13</v>
      </c>
      <c r="E180" s="222" t="s">
        <v>450</v>
      </c>
      <c r="F180" s="225"/>
      <c r="G180" s="115">
        <f t="shared" si="3"/>
        <v>2004.9</v>
      </c>
    </row>
    <row r="181" spans="1:7" x14ac:dyDescent="0.2">
      <c r="A181" s="250" t="s">
        <v>377</v>
      </c>
      <c r="B181" s="232"/>
      <c r="C181" s="222" t="s">
        <v>41</v>
      </c>
      <c r="D181" s="222" t="s">
        <v>13</v>
      </c>
      <c r="E181" s="222" t="s">
        <v>451</v>
      </c>
      <c r="F181" s="225"/>
      <c r="G181" s="115">
        <f t="shared" si="3"/>
        <v>2004.9</v>
      </c>
    </row>
    <row r="182" spans="1:7" ht="25.5" x14ac:dyDescent="0.2">
      <c r="A182" s="215" t="s">
        <v>448</v>
      </c>
      <c r="B182" s="232"/>
      <c r="C182" s="222" t="s">
        <v>41</v>
      </c>
      <c r="D182" s="222" t="s">
        <v>13</v>
      </c>
      <c r="E182" s="222" t="s">
        <v>452</v>
      </c>
      <c r="F182" s="225"/>
      <c r="G182" s="115">
        <f t="shared" si="3"/>
        <v>2004.9</v>
      </c>
    </row>
    <row r="183" spans="1:7" ht="25.5" x14ac:dyDescent="0.2">
      <c r="A183" s="224" t="s">
        <v>116</v>
      </c>
      <c r="B183" s="232"/>
      <c r="C183" s="225" t="s">
        <v>41</v>
      </c>
      <c r="D183" s="225" t="s">
        <v>13</v>
      </c>
      <c r="E183" s="225" t="s">
        <v>452</v>
      </c>
      <c r="F183" s="225" t="s">
        <v>74</v>
      </c>
      <c r="G183" s="85">
        <v>2004.9</v>
      </c>
    </row>
    <row r="184" spans="1:7" x14ac:dyDescent="0.2">
      <c r="A184" s="260" t="s">
        <v>20</v>
      </c>
      <c r="B184" s="209"/>
      <c r="C184" s="259" t="s">
        <v>21</v>
      </c>
      <c r="D184" s="259"/>
      <c r="E184" s="261"/>
      <c r="F184" s="261"/>
      <c r="G184" s="234">
        <f>SUM(G185,G191,G197)</f>
        <v>1642.1</v>
      </c>
    </row>
    <row r="185" spans="1:7" ht="13.5" x14ac:dyDescent="0.2">
      <c r="A185" s="231" t="s">
        <v>23</v>
      </c>
      <c r="B185" s="209"/>
      <c r="C185" s="214" t="s">
        <v>21</v>
      </c>
      <c r="D185" s="214" t="s">
        <v>24</v>
      </c>
      <c r="E185" s="225"/>
      <c r="F185" s="225"/>
      <c r="G185" s="269">
        <f>SUM(G186)</f>
        <v>1224.2</v>
      </c>
    </row>
    <row r="186" spans="1:7" ht="38.25" x14ac:dyDescent="0.2">
      <c r="A186" s="250" t="s">
        <v>343</v>
      </c>
      <c r="B186" s="209"/>
      <c r="C186" s="216" t="s">
        <v>21</v>
      </c>
      <c r="D186" s="216" t="s">
        <v>24</v>
      </c>
      <c r="E186" s="222" t="s">
        <v>135</v>
      </c>
      <c r="F186" s="218"/>
      <c r="G186" s="129">
        <f t="shared" ref="G186" si="4">SUM(G187)</f>
        <v>1224.2</v>
      </c>
    </row>
    <row r="187" spans="1:7" ht="25.5" x14ac:dyDescent="0.2">
      <c r="A187" s="215" t="s">
        <v>161</v>
      </c>
      <c r="B187" s="209"/>
      <c r="C187" s="216" t="s">
        <v>21</v>
      </c>
      <c r="D187" s="216" t="s">
        <v>24</v>
      </c>
      <c r="E187" s="217" t="s">
        <v>164</v>
      </c>
      <c r="F187" s="218"/>
      <c r="G187" s="219">
        <f>SUM(G188)</f>
        <v>1224.2</v>
      </c>
    </row>
    <row r="188" spans="1:7" x14ac:dyDescent="0.2">
      <c r="A188" s="250" t="s">
        <v>172</v>
      </c>
      <c r="B188" s="209"/>
      <c r="C188" s="223" t="s">
        <v>21</v>
      </c>
      <c r="D188" s="221" t="s">
        <v>24</v>
      </c>
      <c r="E188" s="222" t="s">
        <v>173</v>
      </c>
      <c r="F188" s="221"/>
      <c r="G188" s="129">
        <f>SUM(G189)</f>
        <v>1224.2</v>
      </c>
    </row>
    <row r="189" spans="1:7" ht="76.5" x14ac:dyDescent="0.2">
      <c r="A189" s="250" t="s">
        <v>255</v>
      </c>
      <c r="B189" s="209"/>
      <c r="C189" s="221" t="s">
        <v>21</v>
      </c>
      <c r="D189" s="221" t="s">
        <v>24</v>
      </c>
      <c r="E189" s="222" t="s">
        <v>176</v>
      </c>
      <c r="F189" s="222"/>
      <c r="G189" s="234">
        <f>SUM(G190)</f>
        <v>1224.2</v>
      </c>
    </row>
    <row r="190" spans="1:7" ht="25.5" x14ac:dyDescent="0.2">
      <c r="A190" s="224" t="s">
        <v>116</v>
      </c>
      <c r="B190" s="209"/>
      <c r="C190" s="223" t="s">
        <v>21</v>
      </c>
      <c r="D190" s="223" t="s">
        <v>24</v>
      </c>
      <c r="E190" s="225" t="s">
        <v>176</v>
      </c>
      <c r="F190" s="225" t="s">
        <v>74</v>
      </c>
      <c r="G190" s="70">
        <v>1224.2</v>
      </c>
    </row>
    <row r="191" spans="1:7" ht="13.5" x14ac:dyDescent="0.2">
      <c r="A191" s="231" t="s">
        <v>438</v>
      </c>
      <c r="B191" s="232"/>
      <c r="C191" s="233" t="s">
        <v>21</v>
      </c>
      <c r="D191" s="233" t="s">
        <v>21</v>
      </c>
      <c r="E191" s="233"/>
      <c r="F191" s="233"/>
      <c r="G191" s="129">
        <f>SUM(G192)</f>
        <v>305.89999999999998</v>
      </c>
    </row>
    <row r="192" spans="1:7" ht="38.25" x14ac:dyDescent="0.2">
      <c r="A192" s="250" t="s">
        <v>343</v>
      </c>
      <c r="B192" s="232"/>
      <c r="C192" s="222" t="s">
        <v>21</v>
      </c>
      <c r="D192" s="222" t="s">
        <v>21</v>
      </c>
      <c r="E192" s="222" t="s">
        <v>135</v>
      </c>
      <c r="F192" s="222"/>
      <c r="G192" s="129">
        <f>SUM(G193)</f>
        <v>305.89999999999998</v>
      </c>
    </row>
    <row r="193" spans="1:7" x14ac:dyDescent="0.2">
      <c r="A193" s="250" t="s">
        <v>189</v>
      </c>
      <c r="B193" s="232"/>
      <c r="C193" s="222" t="s">
        <v>21</v>
      </c>
      <c r="D193" s="222" t="s">
        <v>21</v>
      </c>
      <c r="E193" s="222" t="s">
        <v>136</v>
      </c>
      <c r="F193" s="222"/>
      <c r="G193" s="129">
        <f>SUM(G194)</f>
        <v>305.89999999999998</v>
      </c>
    </row>
    <row r="194" spans="1:7" x14ac:dyDescent="0.2">
      <c r="A194" s="250" t="s">
        <v>134</v>
      </c>
      <c r="B194" s="232"/>
      <c r="C194" s="222" t="s">
        <v>21</v>
      </c>
      <c r="D194" s="222" t="s">
        <v>21</v>
      </c>
      <c r="E194" s="222" t="s">
        <v>137</v>
      </c>
      <c r="F194" s="222"/>
      <c r="G194" s="129">
        <f>SUM(G195)</f>
        <v>305.89999999999998</v>
      </c>
    </row>
    <row r="195" spans="1:7" ht="25.5" x14ac:dyDescent="0.2">
      <c r="A195" s="250" t="s">
        <v>190</v>
      </c>
      <c r="B195" s="232"/>
      <c r="C195" s="222" t="s">
        <v>21</v>
      </c>
      <c r="D195" s="222" t="s">
        <v>21</v>
      </c>
      <c r="E195" s="222" t="s">
        <v>191</v>
      </c>
      <c r="F195" s="222"/>
      <c r="G195" s="129">
        <f>SUM(G196)</f>
        <v>305.89999999999998</v>
      </c>
    </row>
    <row r="196" spans="1:7" ht="25.5" x14ac:dyDescent="0.2">
      <c r="A196" s="224" t="s">
        <v>81</v>
      </c>
      <c r="B196" s="232"/>
      <c r="C196" s="225" t="s">
        <v>21</v>
      </c>
      <c r="D196" s="225" t="s">
        <v>21</v>
      </c>
      <c r="E196" s="225" t="s">
        <v>191</v>
      </c>
      <c r="F196" s="223" t="s">
        <v>78</v>
      </c>
      <c r="G196" s="59">
        <v>305.89999999999998</v>
      </c>
    </row>
    <row r="197" spans="1:7" ht="13.5" x14ac:dyDescent="0.2">
      <c r="A197" s="231" t="s">
        <v>27</v>
      </c>
      <c r="B197" s="232"/>
      <c r="C197" s="233" t="s">
        <v>21</v>
      </c>
      <c r="D197" s="233" t="s">
        <v>28</v>
      </c>
      <c r="E197" s="233"/>
      <c r="F197" s="233"/>
      <c r="G197" s="129">
        <f>SUM(G198)</f>
        <v>112</v>
      </c>
    </row>
    <row r="198" spans="1:7" ht="38.25" x14ac:dyDescent="0.2">
      <c r="A198" s="250" t="s">
        <v>344</v>
      </c>
      <c r="B198" s="232"/>
      <c r="C198" s="221" t="s">
        <v>21</v>
      </c>
      <c r="D198" s="221" t="s">
        <v>28</v>
      </c>
      <c r="E198" s="222" t="s">
        <v>135</v>
      </c>
      <c r="F198" s="223"/>
      <c r="G198" s="129">
        <f>SUM(G199)</f>
        <v>112</v>
      </c>
    </row>
    <row r="199" spans="1:7" ht="25.5" x14ac:dyDescent="0.2">
      <c r="A199" s="215" t="s">
        <v>161</v>
      </c>
      <c r="B199" s="232"/>
      <c r="C199" s="221" t="s">
        <v>21</v>
      </c>
      <c r="D199" s="221" t="s">
        <v>28</v>
      </c>
      <c r="E199" s="222" t="s">
        <v>164</v>
      </c>
      <c r="F199" s="223"/>
      <c r="G199" s="129">
        <f>SUM(G200,G205)</f>
        <v>112</v>
      </c>
    </row>
    <row r="200" spans="1:7" x14ac:dyDescent="0.2">
      <c r="A200" s="250" t="s">
        <v>172</v>
      </c>
      <c r="B200" s="232"/>
      <c r="C200" s="221" t="s">
        <v>21</v>
      </c>
      <c r="D200" s="221" t="s">
        <v>28</v>
      </c>
      <c r="E200" s="222" t="s">
        <v>173</v>
      </c>
      <c r="F200" s="223"/>
      <c r="G200" s="129">
        <f>SUM(G201,G203)</f>
        <v>112</v>
      </c>
    </row>
    <row r="201" spans="1:7" ht="25.5" x14ac:dyDescent="0.2">
      <c r="A201" s="215" t="s">
        <v>292</v>
      </c>
      <c r="B201" s="209"/>
      <c r="C201" s="221" t="s">
        <v>21</v>
      </c>
      <c r="D201" s="221" t="s">
        <v>28</v>
      </c>
      <c r="E201" s="222" t="s">
        <v>291</v>
      </c>
      <c r="F201" s="222"/>
      <c r="G201" s="234">
        <f>SUM(G202)</f>
        <v>60</v>
      </c>
    </row>
    <row r="202" spans="1:7" ht="25.5" x14ac:dyDescent="0.2">
      <c r="A202" s="224" t="s">
        <v>116</v>
      </c>
      <c r="B202" s="209"/>
      <c r="C202" s="223" t="s">
        <v>21</v>
      </c>
      <c r="D202" s="223" t="s">
        <v>28</v>
      </c>
      <c r="E202" s="225" t="s">
        <v>291</v>
      </c>
      <c r="F202" s="225" t="s">
        <v>74</v>
      </c>
      <c r="G202" s="70">
        <v>60</v>
      </c>
    </row>
    <row r="203" spans="1:7" x14ac:dyDescent="0.2">
      <c r="A203" s="215" t="s">
        <v>258</v>
      </c>
      <c r="B203" s="209"/>
      <c r="C203" s="221" t="s">
        <v>21</v>
      </c>
      <c r="D203" s="221" t="s">
        <v>28</v>
      </c>
      <c r="E203" s="222" t="s">
        <v>259</v>
      </c>
      <c r="F203" s="222"/>
      <c r="G203" s="234">
        <f>SUM(G204)</f>
        <v>52</v>
      </c>
    </row>
    <row r="204" spans="1:7" ht="25.5" x14ac:dyDescent="0.2">
      <c r="A204" s="224" t="s">
        <v>116</v>
      </c>
      <c r="B204" s="209"/>
      <c r="C204" s="223" t="s">
        <v>21</v>
      </c>
      <c r="D204" s="223" t="s">
        <v>28</v>
      </c>
      <c r="E204" s="225" t="s">
        <v>259</v>
      </c>
      <c r="F204" s="225" t="s">
        <v>74</v>
      </c>
      <c r="G204" s="70">
        <v>52</v>
      </c>
    </row>
    <row r="205" spans="1:7" ht="1.5" customHeight="1" x14ac:dyDescent="0.2">
      <c r="A205" s="215" t="s">
        <v>179</v>
      </c>
      <c r="B205" s="209"/>
      <c r="C205" s="221" t="s">
        <v>21</v>
      </c>
      <c r="D205" s="221" t="s">
        <v>28</v>
      </c>
      <c r="E205" s="222" t="s">
        <v>180</v>
      </c>
      <c r="F205" s="225"/>
      <c r="G205" s="234">
        <f>SUM(G206)</f>
        <v>0</v>
      </c>
    </row>
    <row r="206" spans="1:7" hidden="1" x14ac:dyDescent="0.2">
      <c r="A206" s="215" t="s">
        <v>258</v>
      </c>
      <c r="B206" s="209"/>
      <c r="C206" s="221" t="s">
        <v>21</v>
      </c>
      <c r="D206" s="221" t="s">
        <v>28</v>
      </c>
      <c r="E206" s="222" t="s">
        <v>267</v>
      </c>
      <c r="F206" s="222"/>
      <c r="G206" s="234">
        <f>SUM(G207)</f>
        <v>0</v>
      </c>
    </row>
    <row r="207" spans="1:7" ht="25.5" hidden="1" x14ac:dyDescent="0.2">
      <c r="A207" s="224" t="s">
        <v>116</v>
      </c>
      <c r="B207" s="209"/>
      <c r="C207" s="223" t="s">
        <v>21</v>
      </c>
      <c r="D207" s="223" t="s">
        <v>28</v>
      </c>
      <c r="E207" s="225" t="s">
        <v>267</v>
      </c>
      <c r="F207" s="225" t="s">
        <v>74</v>
      </c>
      <c r="G207" s="70"/>
    </row>
    <row r="208" spans="1:7" x14ac:dyDescent="0.2">
      <c r="A208" s="260" t="s">
        <v>45</v>
      </c>
      <c r="B208" s="232"/>
      <c r="C208" s="259" t="s">
        <v>19</v>
      </c>
      <c r="D208" s="259"/>
      <c r="E208" s="259"/>
      <c r="F208" s="259"/>
      <c r="G208" s="115">
        <f>SUM(G209)</f>
        <v>16588.400000000001</v>
      </c>
    </row>
    <row r="209" spans="1:7" ht="13.5" x14ac:dyDescent="0.2">
      <c r="A209" s="231" t="s">
        <v>46</v>
      </c>
      <c r="B209" s="232"/>
      <c r="C209" s="218" t="s">
        <v>19</v>
      </c>
      <c r="D209" s="218" t="s">
        <v>11</v>
      </c>
      <c r="E209" s="218"/>
      <c r="F209" s="218"/>
      <c r="G209" s="129">
        <f>SUM(G210,G238)</f>
        <v>16588.400000000001</v>
      </c>
    </row>
    <row r="210" spans="1:7" ht="25.5" x14ac:dyDescent="0.2">
      <c r="A210" s="270" t="s">
        <v>345</v>
      </c>
      <c r="B210" s="232"/>
      <c r="C210" s="222" t="s">
        <v>19</v>
      </c>
      <c r="D210" s="222" t="s">
        <v>11</v>
      </c>
      <c r="E210" s="222" t="s">
        <v>157</v>
      </c>
      <c r="F210" s="222"/>
      <c r="G210" s="129">
        <f>SUM(G211,G222)</f>
        <v>16456.7</v>
      </c>
    </row>
    <row r="211" spans="1:7" ht="25.5" x14ac:dyDescent="0.2">
      <c r="A211" s="215" t="s">
        <v>155</v>
      </c>
      <c r="B211" s="232"/>
      <c r="C211" s="222" t="s">
        <v>19</v>
      </c>
      <c r="D211" s="222" t="s">
        <v>11</v>
      </c>
      <c r="E211" s="222" t="s">
        <v>158</v>
      </c>
      <c r="F211" s="222"/>
      <c r="G211" s="129">
        <f>SUM(G212,G219)</f>
        <v>15727.7</v>
      </c>
    </row>
    <row r="212" spans="1:7" ht="25.5" x14ac:dyDescent="0.2">
      <c r="A212" s="250" t="s">
        <v>192</v>
      </c>
      <c r="B212" s="232"/>
      <c r="C212" s="222" t="s">
        <v>19</v>
      </c>
      <c r="D212" s="222" t="s">
        <v>11</v>
      </c>
      <c r="E212" s="222" t="s">
        <v>193</v>
      </c>
      <c r="F212" s="222"/>
      <c r="G212" s="129">
        <f>SUM(G213,G215,G217)</f>
        <v>13227.7</v>
      </c>
    </row>
    <row r="213" spans="1:7" ht="25.5" x14ac:dyDescent="0.2">
      <c r="A213" s="250" t="s">
        <v>195</v>
      </c>
      <c r="B213" s="232"/>
      <c r="C213" s="222" t="s">
        <v>19</v>
      </c>
      <c r="D213" s="222" t="s">
        <v>11</v>
      </c>
      <c r="E213" s="222" t="s">
        <v>194</v>
      </c>
      <c r="F213" s="222"/>
      <c r="G213" s="129">
        <f>SUM(G214)</f>
        <v>12238</v>
      </c>
    </row>
    <row r="214" spans="1:7" ht="25.5" x14ac:dyDescent="0.2">
      <c r="A214" s="224" t="s">
        <v>81</v>
      </c>
      <c r="B214" s="232"/>
      <c r="C214" s="223" t="s">
        <v>19</v>
      </c>
      <c r="D214" s="223" t="s">
        <v>11</v>
      </c>
      <c r="E214" s="225" t="s">
        <v>194</v>
      </c>
      <c r="F214" s="223" t="s">
        <v>78</v>
      </c>
      <c r="G214" s="59">
        <v>12238</v>
      </c>
    </row>
    <row r="215" spans="1:7" hidden="1" x14ac:dyDescent="0.2">
      <c r="A215" s="215" t="s">
        <v>240</v>
      </c>
      <c r="B215" s="232"/>
      <c r="C215" s="221" t="s">
        <v>19</v>
      </c>
      <c r="D215" s="221" t="s">
        <v>11</v>
      </c>
      <c r="E215" s="222" t="s">
        <v>239</v>
      </c>
      <c r="F215" s="221"/>
      <c r="G215" s="129">
        <f>SUM(G216)</f>
        <v>0</v>
      </c>
    </row>
    <row r="216" spans="1:7" ht="25.5" hidden="1" x14ac:dyDescent="0.2">
      <c r="A216" s="224" t="s">
        <v>81</v>
      </c>
      <c r="B216" s="232"/>
      <c r="C216" s="223" t="s">
        <v>19</v>
      </c>
      <c r="D216" s="223" t="s">
        <v>11</v>
      </c>
      <c r="E216" s="225" t="s">
        <v>239</v>
      </c>
      <c r="F216" s="223" t="s">
        <v>78</v>
      </c>
      <c r="G216" s="59"/>
    </row>
    <row r="217" spans="1:7" ht="25.5" x14ac:dyDescent="0.2">
      <c r="A217" s="215" t="s">
        <v>500</v>
      </c>
      <c r="B217" s="232"/>
      <c r="C217" s="221" t="s">
        <v>19</v>
      </c>
      <c r="D217" s="221" t="s">
        <v>11</v>
      </c>
      <c r="E217" s="222" t="s">
        <v>499</v>
      </c>
      <c r="F217" s="225"/>
      <c r="G217" s="129">
        <f>SUM(G218)</f>
        <v>989.7</v>
      </c>
    </row>
    <row r="218" spans="1:7" ht="25.5" x14ac:dyDescent="0.2">
      <c r="A218" s="224" t="s">
        <v>81</v>
      </c>
      <c r="B218" s="232"/>
      <c r="C218" s="223" t="s">
        <v>19</v>
      </c>
      <c r="D218" s="223" t="s">
        <v>11</v>
      </c>
      <c r="E218" s="225" t="s">
        <v>499</v>
      </c>
      <c r="F218" s="225" t="s">
        <v>78</v>
      </c>
      <c r="G218" s="59">
        <v>989.7</v>
      </c>
    </row>
    <row r="219" spans="1:7" x14ac:dyDescent="0.2">
      <c r="A219" s="215" t="s">
        <v>503</v>
      </c>
      <c r="B219" s="232"/>
      <c r="C219" s="221" t="s">
        <v>19</v>
      </c>
      <c r="D219" s="221" t="s">
        <v>11</v>
      </c>
      <c r="E219" s="222" t="s">
        <v>501</v>
      </c>
      <c r="F219" s="225"/>
      <c r="G219" s="129">
        <f>SUM(G220)</f>
        <v>2500</v>
      </c>
    </row>
    <row r="220" spans="1:7" x14ac:dyDescent="0.2">
      <c r="A220" s="215" t="s">
        <v>504</v>
      </c>
      <c r="B220" s="232"/>
      <c r="C220" s="221" t="s">
        <v>19</v>
      </c>
      <c r="D220" s="221" t="s">
        <v>11</v>
      </c>
      <c r="E220" s="222" t="s">
        <v>502</v>
      </c>
      <c r="F220" s="225"/>
      <c r="G220" s="129">
        <f>SUM(G221)</f>
        <v>2500</v>
      </c>
    </row>
    <row r="221" spans="1:7" ht="25.5" x14ac:dyDescent="0.2">
      <c r="A221" s="224" t="s">
        <v>81</v>
      </c>
      <c r="B221" s="232"/>
      <c r="C221" s="223" t="s">
        <v>19</v>
      </c>
      <c r="D221" s="223" t="s">
        <v>11</v>
      </c>
      <c r="E221" s="225" t="s">
        <v>502</v>
      </c>
      <c r="F221" s="225" t="s">
        <v>78</v>
      </c>
      <c r="G221" s="59">
        <v>2500</v>
      </c>
    </row>
    <row r="222" spans="1:7" ht="38.25" x14ac:dyDescent="0.2">
      <c r="A222" s="215" t="s">
        <v>525</v>
      </c>
      <c r="B222" s="232"/>
      <c r="C222" s="221" t="s">
        <v>19</v>
      </c>
      <c r="D222" s="221" t="s">
        <v>11</v>
      </c>
      <c r="E222" s="222" t="s">
        <v>535</v>
      </c>
      <c r="F222" s="222"/>
      <c r="G222" s="129">
        <f>SUM(G223,G228,G233)</f>
        <v>729</v>
      </c>
    </row>
    <row r="223" spans="1:7" x14ac:dyDescent="0.2">
      <c r="A223" s="215" t="s">
        <v>526</v>
      </c>
      <c r="B223" s="232"/>
      <c r="C223" s="221" t="s">
        <v>19</v>
      </c>
      <c r="D223" s="221" t="s">
        <v>11</v>
      </c>
      <c r="E223" s="222" t="s">
        <v>536</v>
      </c>
      <c r="F223" s="225"/>
      <c r="G223" s="129">
        <f>SUM(G224,G226)</f>
        <v>440</v>
      </c>
    </row>
    <row r="224" spans="1:7" ht="38.25" x14ac:dyDescent="0.2">
      <c r="A224" s="215" t="s">
        <v>527</v>
      </c>
      <c r="B224" s="232"/>
      <c r="C224" s="221" t="s">
        <v>19</v>
      </c>
      <c r="D224" s="221" t="s">
        <v>11</v>
      </c>
      <c r="E224" s="222" t="s">
        <v>537</v>
      </c>
      <c r="F224" s="225"/>
      <c r="G224" s="129">
        <f>SUM(G225)</f>
        <v>400</v>
      </c>
    </row>
    <row r="225" spans="1:7" ht="25.5" x14ac:dyDescent="0.2">
      <c r="A225" s="224" t="s">
        <v>116</v>
      </c>
      <c r="B225" s="232"/>
      <c r="C225" s="223" t="s">
        <v>19</v>
      </c>
      <c r="D225" s="223" t="s">
        <v>11</v>
      </c>
      <c r="E225" s="225" t="s">
        <v>537</v>
      </c>
      <c r="F225" s="225" t="s">
        <v>74</v>
      </c>
      <c r="G225" s="59">
        <v>400</v>
      </c>
    </row>
    <row r="226" spans="1:7" ht="51" x14ac:dyDescent="0.2">
      <c r="A226" s="215" t="s">
        <v>528</v>
      </c>
      <c r="B226" s="232"/>
      <c r="C226" s="221" t="s">
        <v>19</v>
      </c>
      <c r="D226" s="221" t="s">
        <v>11</v>
      </c>
      <c r="E226" s="222" t="s">
        <v>538</v>
      </c>
      <c r="F226" s="225"/>
      <c r="G226" s="129">
        <f>SUM(G227)</f>
        <v>40</v>
      </c>
    </row>
    <row r="227" spans="1:7" ht="25.5" x14ac:dyDescent="0.2">
      <c r="A227" s="224" t="s">
        <v>116</v>
      </c>
      <c r="B227" s="232"/>
      <c r="C227" s="223" t="s">
        <v>19</v>
      </c>
      <c r="D227" s="223" t="s">
        <v>11</v>
      </c>
      <c r="E227" s="225" t="s">
        <v>538</v>
      </c>
      <c r="F227" s="225" t="s">
        <v>74</v>
      </c>
      <c r="G227" s="59">
        <v>40</v>
      </c>
    </row>
    <row r="228" spans="1:7" x14ac:dyDescent="0.2">
      <c r="A228" s="215" t="s">
        <v>530</v>
      </c>
      <c r="B228" s="232"/>
      <c r="C228" s="221" t="s">
        <v>19</v>
      </c>
      <c r="D228" s="221" t="s">
        <v>11</v>
      </c>
      <c r="E228" s="222" t="s">
        <v>539</v>
      </c>
      <c r="F228" s="225"/>
      <c r="G228" s="129">
        <f>SUM(G229,G231)</f>
        <v>289</v>
      </c>
    </row>
    <row r="229" spans="1:7" ht="38.25" x14ac:dyDescent="0.2">
      <c r="A229" s="215" t="s">
        <v>531</v>
      </c>
      <c r="B229" s="232"/>
      <c r="C229" s="221" t="s">
        <v>19</v>
      </c>
      <c r="D229" s="221" t="s">
        <v>11</v>
      </c>
      <c r="E229" s="222" t="s">
        <v>540</v>
      </c>
      <c r="F229" s="225"/>
      <c r="G229" s="129">
        <f>SUM(G230)</f>
        <v>286.10000000000002</v>
      </c>
    </row>
    <row r="230" spans="1:7" ht="25.5" x14ac:dyDescent="0.2">
      <c r="A230" s="224" t="s">
        <v>116</v>
      </c>
      <c r="B230" s="232"/>
      <c r="C230" s="223" t="s">
        <v>19</v>
      </c>
      <c r="D230" s="223" t="s">
        <v>11</v>
      </c>
      <c r="E230" s="225" t="s">
        <v>541</v>
      </c>
      <c r="F230" s="225" t="s">
        <v>74</v>
      </c>
      <c r="G230" s="59">
        <v>286.10000000000002</v>
      </c>
    </row>
    <row r="231" spans="1:7" ht="38.25" x14ac:dyDescent="0.2">
      <c r="A231" s="215" t="s">
        <v>529</v>
      </c>
      <c r="B231" s="232"/>
      <c r="C231" s="221" t="s">
        <v>19</v>
      </c>
      <c r="D231" s="221" t="s">
        <v>11</v>
      </c>
      <c r="E231" s="222" t="s">
        <v>542</v>
      </c>
      <c r="F231" s="225"/>
      <c r="G231" s="129">
        <f>SUM(G232)</f>
        <v>2.9</v>
      </c>
    </row>
    <row r="232" spans="1:7" ht="25.5" x14ac:dyDescent="0.2">
      <c r="A232" s="224" t="s">
        <v>116</v>
      </c>
      <c r="B232" s="232"/>
      <c r="C232" s="223" t="s">
        <v>19</v>
      </c>
      <c r="D232" s="223" t="s">
        <v>11</v>
      </c>
      <c r="E232" s="225" t="s">
        <v>542</v>
      </c>
      <c r="F232" s="225" t="s">
        <v>74</v>
      </c>
      <c r="G232" s="59">
        <v>2.9</v>
      </c>
    </row>
    <row r="233" spans="1:7" hidden="1" x14ac:dyDescent="0.2">
      <c r="A233" s="215" t="s">
        <v>532</v>
      </c>
      <c r="B233" s="232"/>
      <c r="C233" s="221" t="s">
        <v>19</v>
      </c>
      <c r="D233" s="221" t="s">
        <v>11</v>
      </c>
      <c r="E233" s="222" t="s">
        <v>543</v>
      </c>
      <c r="F233" s="225"/>
      <c r="G233" s="129">
        <f>SUM(G234,G236)</f>
        <v>0</v>
      </c>
    </row>
    <row r="234" spans="1:7" ht="38.25" hidden="1" x14ac:dyDescent="0.2">
      <c r="A234" s="215" t="s">
        <v>533</v>
      </c>
      <c r="B234" s="232"/>
      <c r="C234" s="221" t="s">
        <v>19</v>
      </c>
      <c r="D234" s="221" t="s">
        <v>11</v>
      </c>
      <c r="E234" s="222" t="s">
        <v>544</v>
      </c>
      <c r="F234" s="225"/>
      <c r="G234" s="129">
        <f>SUM(G235)</f>
        <v>0</v>
      </c>
    </row>
    <row r="235" spans="1:7" ht="25.5" hidden="1" x14ac:dyDescent="0.2">
      <c r="A235" s="224" t="s">
        <v>116</v>
      </c>
      <c r="B235" s="232"/>
      <c r="C235" s="223" t="s">
        <v>19</v>
      </c>
      <c r="D235" s="223" t="s">
        <v>11</v>
      </c>
      <c r="E235" s="225" t="s">
        <v>544</v>
      </c>
      <c r="F235" s="225" t="s">
        <v>74</v>
      </c>
      <c r="G235" s="59">
        <v>0</v>
      </c>
    </row>
    <row r="236" spans="1:7" ht="38.25" hidden="1" x14ac:dyDescent="0.2">
      <c r="A236" s="215" t="s">
        <v>534</v>
      </c>
      <c r="B236" s="232"/>
      <c r="C236" s="221" t="s">
        <v>19</v>
      </c>
      <c r="D236" s="221" t="s">
        <v>11</v>
      </c>
      <c r="E236" s="222" t="s">
        <v>545</v>
      </c>
      <c r="F236" s="225"/>
      <c r="G236" s="129">
        <f>SUM(G237)</f>
        <v>0</v>
      </c>
    </row>
    <row r="237" spans="1:7" ht="25.5" hidden="1" x14ac:dyDescent="0.2">
      <c r="A237" s="224" t="s">
        <v>116</v>
      </c>
      <c r="B237" s="232"/>
      <c r="C237" s="223" t="s">
        <v>19</v>
      </c>
      <c r="D237" s="223" t="s">
        <v>11</v>
      </c>
      <c r="E237" s="225" t="s">
        <v>545</v>
      </c>
      <c r="F237" s="225" t="s">
        <v>74</v>
      </c>
      <c r="G237" s="59">
        <v>0</v>
      </c>
    </row>
    <row r="238" spans="1:7" ht="38.25" x14ac:dyDescent="0.2">
      <c r="A238" s="250" t="s">
        <v>346</v>
      </c>
      <c r="B238" s="232"/>
      <c r="C238" s="221" t="s">
        <v>19</v>
      </c>
      <c r="D238" s="221" t="s">
        <v>11</v>
      </c>
      <c r="E238" s="222" t="s">
        <v>185</v>
      </c>
      <c r="F238" s="225"/>
      <c r="G238" s="129">
        <f>SUM(G239)</f>
        <v>131.69999999999999</v>
      </c>
    </row>
    <row r="239" spans="1:7" ht="25.5" x14ac:dyDescent="0.2">
      <c r="A239" s="250" t="s">
        <v>182</v>
      </c>
      <c r="B239" s="232"/>
      <c r="C239" s="221" t="s">
        <v>19</v>
      </c>
      <c r="D239" s="221" t="s">
        <v>11</v>
      </c>
      <c r="E239" s="222" t="s">
        <v>186</v>
      </c>
      <c r="F239" s="225"/>
      <c r="G239" s="129">
        <f>SUM(G240)</f>
        <v>131.69999999999999</v>
      </c>
    </row>
    <row r="240" spans="1:7" ht="25.5" x14ac:dyDescent="0.2">
      <c r="A240" s="250" t="s">
        <v>183</v>
      </c>
      <c r="B240" s="232"/>
      <c r="C240" s="221" t="s">
        <v>19</v>
      </c>
      <c r="D240" s="221" t="s">
        <v>11</v>
      </c>
      <c r="E240" s="222" t="s">
        <v>187</v>
      </c>
      <c r="F240" s="225"/>
      <c r="G240" s="129">
        <f>SUM(G241)</f>
        <v>131.69999999999999</v>
      </c>
    </row>
    <row r="241" spans="1:7" ht="38.25" x14ac:dyDescent="0.2">
      <c r="A241" s="245" t="s">
        <v>200</v>
      </c>
      <c r="B241" s="232"/>
      <c r="C241" s="221" t="s">
        <v>19</v>
      </c>
      <c r="D241" s="221" t="s">
        <v>11</v>
      </c>
      <c r="E241" s="222" t="s">
        <v>201</v>
      </c>
      <c r="F241" s="225"/>
      <c r="G241" s="129">
        <f>SUM(G242)</f>
        <v>131.69999999999999</v>
      </c>
    </row>
    <row r="242" spans="1:7" ht="25.5" x14ac:dyDescent="0.2">
      <c r="A242" s="224" t="s">
        <v>81</v>
      </c>
      <c r="B242" s="232"/>
      <c r="C242" s="223" t="s">
        <v>19</v>
      </c>
      <c r="D242" s="223" t="s">
        <v>11</v>
      </c>
      <c r="E242" s="225" t="s">
        <v>201</v>
      </c>
      <c r="F242" s="271" t="s">
        <v>78</v>
      </c>
      <c r="G242" s="78">
        <v>131.69999999999999</v>
      </c>
    </row>
    <row r="243" spans="1:7" x14ac:dyDescent="0.2">
      <c r="A243" s="260" t="s">
        <v>29</v>
      </c>
      <c r="B243" s="232"/>
      <c r="C243" s="272" t="s">
        <v>30</v>
      </c>
      <c r="D243" s="272"/>
      <c r="E243" s="272"/>
      <c r="F243" s="272"/>
      <c r="G243" s="115">
        <f>SUM(G244,G253,G276,G284)</f>
        <v>2632.8</v>
      </c>
    </row>
    <row r="244" spans="1:7" ht="13.5" x14ac:dyDescent="0.2">
      <c r="A244" s="231" t="s">
        <v>47</v>
      </c>
      <c r="B244" s="232"/>
      <c r="C244" s="218" t="s">
        <v>30</v>
      </c>
      <c r="D244" s="218" t="s">
        <v>11</v>
      </c>
      <c r="E244" s="218"/>
      <c r="F244" s="218"/>
      <c r="G244" s="129">
        <f>SUM(G245)</f>
        <v>1444</v>
      </c>
    </row>
    <row r="245" spans="1:7" ht="51" x14ac:dyDescent="0.2">
      <c r="A245" s="220" t="s">
        <v>340</v>
      </c>
      <c r="B245" s="232"/>
      <c r="C245" s="222" t="s">
        <v>30</v>
      </c>
      <c r="D245" s="222" t="s">
        <v>11</v>
      </c>
      <c r="E245" s="222" t="s">
        <v>96</v>
      </c>
      <c r="F245" s="222"/>
      <c r="G245" s="129">
        <f>SUM(G246)</f>
        <v>1444</v>
      </c>
    </row>
    <row r="246" spans="1:7" ht="25.5" x14ac:dyDescent="0.2">
      <c r="A246" s="220" t="s">
        <v>87</v>
      </c>
      <c r="B246" s="232"/>
      <c r="C246" s="222" t="s">
        <v>30</v>
      </c>
      <c r="D246" s="222" t="s">
        <v>11</v>
      </c>
      <c r="E246" s="222" t="s">
        <v>97</v>
      </c>
      <c r="F246" s="222"/>
      <c r="G246" s="129">
        <f>SUM(G247,G250)</f>
        <v>1444</v>
      </c>
    </row>
    <row r="247" spans="1:7" ht="25.5" x14ac:dyDescent="0.2">
      <c r="A247" s="220" t="s">
        <v>88</v>
      </c>
      <c r="B247" s="232"/>
      <c r="C247" s="222" t="s">
        <v>30</v>
      </c>
      <c r="D247" s="222" t="s">
        <v>11</v>
      </c>
      <c r="E247" s="222" t="s">
        <v>98</v>
      </c>
      <c r="F247" s="222"/>
      <c r="G247" s="129">
        <f>SUM(G248)</f>
        <v>1410.7</v>
      </c>
    </row>
    <row r="248" spans="1:7" x14ac:dyDescent="0.2">
      <c r="A248" s="249" t="s">
        <v>197</v>
      </c>
      <c r="B248" s="232"/>
      <c r="C248" s="222" t="s">
        <v>30</v>
      </c>
      <c r="D248" s="222" t="s">
        <v>11</v>
      </c>
      <c r="E248" s="222" t="s">
        <v>196</v>
      </c>
      <c r="F248" s="222"/>
      <c r="G248" s="129">
        <f>SUM(G249)</f>
        <v>1410.7</v>
      </c>
    </row>
    <row r="249" spans="1:7" x14ac:dyDescent="0.2">
      <c r="A249" s="224" t="s">
        <v>76</v>
      </c>
      <c r="B249" s="232"/>
      <c r="C249" s="223" t="s">
        <v>30</v>
      </c>
      <c r="D249" s="223" t="s">
        <v>11</v>
      </c>
      <c r="E249" s="225" t="s">
        <v>196</v>
      </c>
      <c r="F249" s="225" t="s">
        <v>77</v>
      </c>
      <c r="G249" s="59">
        <v>1410.7</v>
      </c>
    </row>
    <row r="250" spans="1:7" ht="25.5" x14ac:dyDescent="0.2">
      <c r="A250" s="215" t="s">
        <v>89</v>
      </c>
      <c r="B250" s="232"/>
      <c r="C250" s="221" t="s">
        <v>30</v>
      </c>
      <c r="D250" s="221" t="s">
        <v>11</v>
      </c>
      <c r="E250" s="222" t="s">
        <v>99</v>
      </c>
      <c r="F250" s="225"/>
      <c r="G250" s="129">
        <f>SUM(G251)</f>
        <v>33.299999999999997</v>
      </c>
    </row>
    <row r="251" spans="1:7" ht="51" x14ac:dyDescent="0.2">
      <c r="A251" s="250" t="s">
        <v>199</v>
      </c>
      <c r="B251" s="232"/>
      <c r="C251" s="221" t="s">
        <v>30</v>
      </c>
      <c r="D251" s="221" t="s">
        <v>11</v>
      </c>
      <c r="E251" s="222" t="s">
        <v>198</v>
      </c>
      <c r="F251" s="222"/>
      <c r="G251" s="129">
        <f>SUM(G252)</f>
        <v>33.299999999999997</v>
      </c>
    </row>
    <row r="252" spans="1:7" x14ac:dyDescent="0.2">
      <c r="A252" s="224" t="s">
        <v>76</v>
      </c>
      <c r="B252" s="232"/>
      <c r="C252" s="223" t="s">
        <v>30</v>
      </c>
      <c r="D252" s="223" t="s">
        <v>11</v>
      </c>
      <c r="E252" s="225" t="s">
        <v>198</v>
      </c>
      <c r="F252" s="225" t="s">
        <v>77</v>
      </c>
      <c r="G252" s="59">
        <v>33.299999999999997</v>
      </c>
    </row>
    <row r="253" spans="1:7" ht="13.5" x14ac:dyDescent="0.2">
      <c r="A253" s="235" t="s">
        <v>242</v>
      </c>
      <c r="B253" s="232"/>
      <c r="C253" s="214" t="s">
        <v>30</v>
      </c>
      <c r="D253" s="214" t="s">
        <v>13</v>
      </c>
      <c r="E253" s="225"/>
      <c r="F253" s="225"/>
      <c r="G253" s="129">
        <f>SUM(G254,G259,G272)</f>
        <v>202.1</v>
      </c>
    </row>
    <row r="254" spans="1:7" ht="51" hidden="1" x14ac:dyDescent="0.2">
      <c r="A254" s="220" t="s">
        <v>340</v>
      </c>
      <c r="B254" s="232"/>
      <c r="C254" s="221" t="s">
        <v>30</v>
      </c>
      <c r="D254" s="221" t="s">
        <v>13</v>
      </c>
      <c r="E254" s="222" t="s">
        <v>96</v>
      </c>
      <c r="F254" s="222"/>
      <c r="G254" s="234">
        <f>SUM(G255)</f>
        <v>0</v>
      </c>
    </row>
    <row r="255" spans="1:7" ht="25.5" hidden="1" x14ac:dyDescent="0.2">
      <c r="A255" s="220" t="s">
        <v>87</v>
      </c>
      <c r="B255" s="232"/>
      <c r="C255" s="221" t="s">
        <v>30</v>
      </c>
      <c r="D255" s="221" t="s">
        <v>13</v>
      </c>
      <c r="E255" s="222" t="s">
        <v>97</v>
      </c>
      <c r="F255" s="222"/>
      <c r="G255" s="234">
        <f>SUM(G256)</f>
        <v>0</v>
      </c>
    </row>
    <row r="256" spans="1:7" ht="25.5" hidden="1" x14ac:dyDescent="0.2">
      <c r="A256" s="250" t="s">
        <v>89</v>
      </c>
      <c r="B256" s="232"/>
      <c r="C256" s="221" t="s">
        <v>30</v>
      </c>
      <c r="D256" s="221" t="s">
        <v>13</v>
      </c>
      <c r="E256" s="222" t="s">
        <v>99</v>
      </c>
      <c r="F256" s="222"/>
      <c r="G256" s="234">
        <f>SUM(G257)</f>
        <v>0</v>
      </c>
    </row>
    <row r="257" spans="1:7" ht="89.25" hidden="1" x14ac:dyDescent="0.2">
      <c r="A257" s="215" t="s">
        <v>100</v>
      </c>
      <c r="B257" s="232"/>
      <c r="C257" s="221" t="s">
        <v>30</v>
      </c>
      <c r="D257" s="221" t="s">
        <v>13</v>
      </c>
      <c r="E257" s="252" t="s">
        <v>101</v>
      </c>
      <c r="F257" s="225"/>
      <c r="G257" s="234">
        <f>SUM(G258)</f>
        <v>0</v>
      </c>
    </row>
    <row r="258" spans="1:7" ht="25.5" hidden="1" x14ac:dyDescent="0.2">
      <c r="A258" s="224" t="s">
        <v>116</v>
      </c>
      <c r="B258" s="232"/>
      <c r="C258" s="223" t="s">
        <v>30</v>
      </c>
      <c r="D258" s="223" t="s">
        <v>13</v>
      </c>
      <c r="E258" s="253" t="s">
        <v>101</v>
      </c>
      <c r="F258" s="223" t="s">
        <v>74</v>
      </c>
      <c r="G258" s="70">
        <v>0</v>
      </c>
    </row>
    <row r="259" spans="1:7" ht="38.25" x14ac:dyDescent="0.2">
      <c r="A259" s="250" t="s">
        <v>346</v>
      </c>
      <c r="B259" s="232"/>
      <c r="C259" s="221" t="s">
        <v>30</v>
      </c>
      <c r="D259" s="221" t="s">
        <v>13</v>
      </c>
      <c r="E259" s="222" t="s">
        <v>185</v>
      </c>
      <c r="F259" s="225"/>
      <c r="G259" s="129">
        <f>SUM(G260)</f>
        <v>188.1</v>
      </c>
    </row>
    <row r="260" spans="1:7" ht="25.5" x14ac:dyDescent="0.2">
      <c r="A260" s="250" t="s">
        <v>182</v>
      </c>
      <c r="B260" s="232"/>
      <c r="C260" s="221" t="s">
        <v>30</v>
      </c>
      <c r="D260" s="221" t="s">
        <v>13</v>
      </c>
      <c r="E260" s="222" t="s">
        <v>186</v>
      </c>
      <c r="F260" s="225"/>
      <c r="G260" s="129">
        <f>SUM(G261,G269,G266)</f>
        <v>188.1</v>
      </c>
    </row>
    <row r="261" spans="1:7" ht="25.5" x14ac:dyDescent="0.2">
      <c r="A261" s="250" t="s">
        <v>202</v>
      </c>
      <c r="B261" s="232"/>
      <c r="C261" s="221" t="s">
        <v>30</v>
      </c>
      <c r="D261" s="221" t="s">
        <v>13</v>
      </c>
      <c r="E261" s="255" t="s">
        <v>204</v>
      </c>
      <c r="F261" s="225"/>
      <c r="G261" s="129">
        <f>SUM(G262,G264)</f>
        <v>182.5</v>
      </c>
    </row>
    <row r="262" spans="1:7" ht="63.75" x14ac:dyDescent="0.2">
      <c r="A262" s="215" t="s">
        <v>268</v>
      </c>
      <c r="B262" s="232"/>
      <c r="C262" s="221" t="s">
        <v>30</v>
      </c>
      <c r="D262" s="221" t="s">
        <v>13</v>
      </c>
      <c r="E262" s="255" t="s">
        <v>269</v>
      </c>
      <c r="F262" s="225"/>
      <c r="G262" s="129">
        <f>SUM(G263)</f>
        <v>182.5</v>
      </c>
    </row>
    <row r="263" spans="1:7" x14ac:dyDescent="0.2">
      <c r="A263" s="224" t="s">
        <v>76</v>
      </c>
      <c r="B263" s="232"/>
      <c r="C263" s="223" t="s">
        <v>30</v>
      </c>
      <c r="D263" s="223" t="s">
        <v>13</v>
      </c>
      <c r="E263" s="256" t="s">
        <v>269</v>
      </c>
      <c r="F263" s="225" t="s">
        <v>77</v>
      </c>
      <c r="G263" s="59">
        <v>182.5</v>
      </c>
    </row>
    <row r="264" spans="1:7" ht="63.75" hidden="1" x14ac:dyDescent="0.2">
      <c r="A264" s="215" t="s">
        <v>281</v>
      </c>
      <c r="B264" s="232"/>
      <c r="C264" s="221" t="s">
        <v>30</v>
      </c>
      <c r="D264" s="221" t="s">
        <v>13</v>
      </c>
      <c r="E264" s="255" t="s">
        <v>282</v>
      </c>
      <c r="F264" s="225"/>
      <c r="G264" s="129">
        <f>SUM(G265)</f>
        <v>0</v>
      </c>
    </row>
    <row r="265" spans="1:7" hidden="1" x14ac:dyDescent="0.2">
      <c r="A265" s="224" t="s">
        <v>76</v>
      </c>
      <c r="B265" s="232"/>
      <c r="C265" s="223" t="s">
        <v>30</v>
      </c>
      <c r="D265" s="223" t="s">
        <v>13</v>
      </c>
      <c r="E265" s="256" t="s">
        <v>282</v>
      </c>
      <c r="F265" s="225" t="s">
        <v>77</v>
      </c>
      <c r="G265" s="59"/>
    </row>
    <row r="266" spans="1:7" ht="1.5" customHeight="1" x14ac:dyDescent="0.2">
      <c r="A266" s="215" t="s">
        <v>323</v>
      </c>
      <c r="B266" s="232"/>
      <c r="C266" s="221" t="s">
        <v>30</v>
      </c>
      <c r="D266" s="221" t="s">
        <v>13</v>
      </c>
      <c r="E266" s="255" t="s">
        <v>325</v>
      </c>
      <c r="F266" s="225"/>
      <c r="G266" s="129">
        <f>SUM(G267)</f>
        <v>0</v>
      </c>
    </row>
    <row r="267" spans="1:7" ht="51" hidden="1" x14ac:dyDescent="0.2">
      <c r="A267" s="215" t="s">
        <v>324</v>
      </c>
      <c r="B267" s="232"/>
      <c r="C267" s="221" t="s">
        <v>30</v>
      </c>
      <c r="D267" s="221" t="s">
        <v>13</v>
      </c>
      <c r="E267" s="255" t="s">
        <v>326</v>
      </c>
      <c r="F267" s="225"/>
      <c r="G267" s="129">
        <f>SUM(G268)</f>
        <v>0</v>
      </c>
    </row>
    <row r="268" spans="1:7" hidden="1" x14ac:dyDescent="0.2">
      <c r="A268" s="224" t="s">
        <v>76</v>
      </c>
      <c r="B268" s="232"/>
      <c r="C268" s="223" t="s">
        <v>30</v>
      </c>
      <c r="D268" s="223" t="s">
        <v>13</v>
      </c>
      <c r="E268" s="256" t="s">
        <v>326</v>
      </c>
      <c r="F268" s="225" t="s">
        <v>77</v>
      </c>
      <c r="G268" s="59">
        <v>0</v>
      </c>
    </row>
    <row r="269" spans="1:7" ht="25.5" x14ac:dyDescent="0.2">
      <c r="A269" s="250" t="s">
        <v>412</v>
      </c>
      <c r="B269" s="232"/>
      <c r="C269" s="221" t="s">
        <v>30</v>
      </c>
      <c r="D269" s="221" t="s">
        <v>13</v>
      </c>
      <c r="E269" s="255" t="s">
        <v>263</v>
      </c>
      <c r="F269" s="225"/>
      <c r="G269" s="129">
        <f>SUM(G270)</f>
        <v>5.6</v>
      </c>
    </row>
    <row r="270" spans="1:7" x14ac:dyDescent="0.2">
      <c r="A270" s="215" t="s">
        <v>413</v>
      </c>
      <c r="B270" s="232"/>
      <c r="C270" s="221" t="s">
        <v>30</v>
      </c>
      <c r="D270" s="221" t="s">
        <v>13</v>
      </c>
      <c r="E270" s="255" t="s">
        <v>264</v>
      </c>
      <c r="F270" s="225"/>
      <c r="G270" s="129">
        <f>SUM(G271)</f>
        <v>5.6</v>
      </c>
    </row>
    <row r="271" spans="1:7" ht="25.5" x14ac:dyDescent="0.2">
      <c r="A271" s="224" t="s">
        <v>116</v>
      </c>
      <c r="B271" s="232"/>
      <c r="C271" s="223" t="s">
        <v>30</v>
      </c>
      <c r="D271" s="223" t="s">
        <v>13</v>
      </c>
      <c r="E271" s="256" t="s">
        <v>264</v>
      </c>
      <c r="F271" s="225" t="s">
        <v>74</v>
      </c>
      <c r="G271" s="59">
        <v>5.6</v>
      </c>
    </row>
    <row r="272" spans="1:7" x14ac:dyDescent="0.2">
      <c r="A272" s="215" t="s">
        <v>230</v>
      </c>
      <c r="B272" s="232"/>
      <c r="C272" s="221" t="s">
        <v>30</v>
      </c>
      <c r="D272" s="221" t="s">
        <v>13</v>
      </c>
      <c r="E272" s="255" t="s">
        <v>229</v>
      </c>
      <c r="F272" s="225"/>
      <c r="G272" s="59">
        <f>G273</f>
        <v>14</v>
      </c>
    </row>
    <row r="273" spans="1:7" ht="25.5" x14ac:dyDescent="0.2">
      <c r="A273" s="215" t="s">
        <v>393</v>
      </c>
      <c r="B273" s="232"/>
      <c r="C273" s="223" t="s">
        <v>30</v>
      </c>
      <c r="D273" s="223" t="s">
        <v>13</v>
      </c>
      <c r="E273" s="255" t="s">
        <v>91</v>
      </c>
      <c r="F273" s="225"/>
      <c r="G273" s="59">
        <f>G274</f>
        <v>14</v>
      </c>
    </row>
    <row r="274" spans="1:7" x14ac:dyDescent="0.2">
      <c r="A274" s="257" t="s">
        <v>92</v>
      </c>
      <c r="B274" s="232"/>
      <c r="C274" s="225" t="s">
        <v>30</v>
      </c>
      <c r="D274" s="225" t="s">
        <v>13</v>
      </c>
      <c r="E274" s="255" t="s">
        <v>93</v>
      </c>
      <c r="F274" s="256"/>
      <c r="G274" s="59">
        <f>G275</f>
        <v>14</v>
      </c>
    </row>
    <row r="275" spans="1:7" x14ac:dyDescent="0.2">
      <c r="A275" s="224" t="s">
        <v>76</v>
      </c>
      <c r="B275" s="232"/>
      <c r="C275" s="225" t="s">
        <v>30</v>
      </c>
      <c r="D275" s="225" t="s">
        <v>13</v>
      </c>
      <c r="E275" s="256" t="s">
        <v>93</v>
      </c>
      <c r="F275" s="256" t="s">
        <v>77</v>
      </c>
      <c r="G275" s="59">
        <v>14</v>
      </c>
    </row>
    <row r="276" spans="1:7" ht="13.5" x14ac:dyDescent="0.2">
      <c r="A276" s="213" t="s">
        <v>31</v>
      </c>
      <c r="B276" s="232"/>
      <c r="C276" s="214" t="s">
        <v>30</v>
      </c>
      <c r="D276" s="214" t="s">
        <v>17</v>
      </c>
      <c r="E276" s="273"/>
      <c r="F276" s="273"/>
      <c r="G276" s="129">
        <f t="shared" ref="G276:G282" si="5">SUM(G277)</f>
        <v>986.7</v>
      </c>
    </row>
    <row r="277" spans="1:7" ht="38.25" x14ac:dyDescent="0.2">
      <c r="A277" s="250" t="s">
        <v>346</v>
      </c>
      <c r="B277" s="232"/>
      <c r="C277" s="221" t="s">
        <v>30</v>
      </c>
      <c r="D277" s="221" t="s">
        <v>17</v>
      </c>
      <c r="E277" s="222" t="s">
        <v>185</v>
      </c>
      <c r="F277" s="255"/>
      <c r="G277" s="129">
        <f t="shared" si="5"/>
        <v>986.7</v>
      </c>
    </row>
    <row r="278" spans="1:7" ht="25.5" x14ac:dyDescent="0.2">
      <c r="A278" s="250" t="s">
        <v>182</v>
      </c>
      <c r="B278" s="232"/>
      <c r="C278" s="221" t="s">
        <v>30</v>
      </c>
      <c r="D278" s="221" t="s">
        <v>17</v>
      </c>
      <c r="E278" s="222" t="s">
        <v>186</v>
      </c>
      <c r="F278" s="255"/>
      <c r="G278" s="129">
        <f t="shared" si="5"/>
        <v>986.7</v>
      </c>
    </row>
    <row r="279" spans="1:7" ht="15.75" customHeight="1" x14ac:dyDescent="0.2">
      <c r="A279" s="250" t="s">
        <v>399</v>
      </c>
      <c r="B279" s="232"/>
      <c r="C279" s="221" t="s">
        <v>30</v>
      </c>
      <c r="D279" s="221" t="s">
        <v>17</v>
      </c>
      <c r="E279" s="255" t="s">
        <v>400</v>
      </c>
      <c r="F279" s="255"/>
      <c r="G279" s="129">
        <f>SUM(G280,G282)</f>
        <v>986.7</v>
      </c>
    </row>
    <row r="280" spans="1:7" ht="40.5" customHeight="1" x14ac:dyDescent="0.2">
      <c r="A280" s="250" t="s">
        <v>401</v>
      </c>
      <c r="B280" s="232"/>
      <c r="C280" s="221" t="s">
        <v>30</v>
      </c>
      <c r="D280" s="221" t="s">
        <v>17</v>
      </c>
      <c r="E280" s="255" t="s">
        <v>404</v>
      </c>
      <c r="F280" s="255"/>
      <c r="G280" s="129">
        <f t="shared" ref="G280" si="6">SUM(G281)</f>
        <v>986.7</v>
      </c>
    </row>
    <row r="281" spans="1:7" ht="25.5" customHeight="1" x14ac:dyDescent="0.2">
      <c r="A281" s="224" t="s">
        <v>405</v>
      </c>
      <c r="B281" s="232"/>
      <c r="C281" s="223" t="s">
        <v>30</v>
      </c>
      <c r="D281" s="223" t="s">
        <v>17</v>
      </c>
      <c r="E281" s="256" t="s">
        <v>404</v>
      </c>
      <c r="F281" s="225" t="s">
        <v>296</v>
      </c>
      <c r="G281" s="70">
        <v>986.7</v>
      </c>
    </row>
    <row r="282" spans="1:7" ht="0.75" hidden="1" customHeight="1" x14ac:dyDescent="0.2">
      <c r="A282" s="250" t="s">
        <v>429</v>
      </c>
      <c r="B282" s="232"/>
      <c r="C282" s="221" t="s">
        <v>30</v>
      </c>
      <c r="D282" s="221" t="s">
        <v>17</v>
      </c>
      <c r="E282" s="255" t="s">
        <v>402</v>
      </c>
      <c r="F282" s="255"/>
      <c r="G282" s="129">
        <f t="shared" si="5"/>
        <v>0</v>
      </c>
    </row>
    <row r="283" spans="1:7" hidden="1" x14ac:dyDescent="0.2">
      <c r="A283" s="224" t="s">
        <v>76</v>
      </c>
      <c r="B283" s="232"/>
      <c r="C283" s="223" t="s">
        <v>30</v>
      </c>
      <c r="D283" s="223" t="s">
        <v>17</v>
      </c>
      <c r="E283" s="256" t="s">
        <v>402</v>
      </c>
      <c r="F283" s="225" t="s">
        <v>77</v>
      </c>
      <c r="G283" s="70"/>
    </row>
    <row r="284" spans="1:7" ht="27" hidden="1" x14ac:dyDescent="0.2">
      <c r="A284" s="235" t="s">
        <v>453</v>
      </c>
      <c r="B284" s="232"/>
      <c r="C284" s="214" t="s">
        <v>30</v>
      </c>
      <c r="D284" s="214" t="s">
        <v>44</v>
      </c>
      <c r="E284" s="273"/>
      <c r="F284" s="233"/>
      <c r="G284" s="234">
        <f>SUM(G285)</f>
        <v>0</v>
      </c>
    </row>
    <row r="285" spans="1:7" ht="38.25" hidden="1" x14ac:dyDescent="0.2">
      <c r="A285" s="250" t="s">
        <v>346</v>
      </c>
      <c r="B285" s="232"/>
      <c r="C285" s="221" t="s">
        <v>30</v>
      </c>
      <c r="D285" s="221" t="s">
        <v>44</v>
      </c>
      <c r="E285" s="222" t="s">
        <v>185</v>
      </c>
      <c r="F285" s="225"/>
      <c r="G285" s="234">
        <f>SUM(G286)</f>
        <v>0</v>
      </c>
    </row>
    <row r="286" spans="1:7" ht="25.5" hidden="1" x14ac:dyDescent="0.2">
      <c r="A286" s="250" t="s">
        <v>182</v>
      </c>
      <c r="B286" s="232"/>
      <c r="C286" s="221" t="s">
        <v>30</v>
      </c>
      <c r="D286" s="221" t="s">
        <v>44</v>
      </c>
      <c r="E286" s="222" t="s">
        <v>186</v>
      </c>
      <c r="F286" s="225"/>
      <c r="G286" s="234">
        <f>SUM(G287)</f>
        <v>0</v>
      </c>
    </row>
    <row r="287" spans="1:7" ht="51" hidden="1" x14ac:dyDescent="0.2">
      <c r="A287" s="215" t="s">
        <v>469</v>
      </c>
      <c r="B287" s="232"/>
      <c r="C287" s="221" t="s">
        <v>30</v>
      </c>
      <c r="D287" s="221" t="s">
        <v>44</v>
      </c>
      <c r="E287" s="222" t="s">
        <v>454</v>
      </c>
      <c r="F287" s="225"/>
      <c r="G287" s="234">
        <f>SUM(G288,G290)</f>
        <v>0</v>
      </c>
    </row>
    <row r="288" spans="1:7" ht="25.5" hidden="1" x14ac:dyDescent="0.2">
      <c r="A288" s="215" t="s">
        <v>456</v>
      </c>
      <c r="B288" s="232"/>
      <c r="C288" s="221" t="s">
        <v>30</v>
      </c>
      <c r="D288" s="221" t="s">
        <v>44</v>
      </c>
      <c r="E288" s="222" t="s">
        <v>455</v>
      </c>
      <c r="F288" s="225"/>
      <c r="G288" s="234">
        <f>SUM(G289)</f>
        <v>0</v>
      </c>
    </row>
    <row r="289" spans="1:7" ht="25.5" hidden="1" x14ac:dyDescent="0.2">
      <c r="A289" s="224" t="s">
        <v>116</v>
      </c>
      <c r="B289" s="232"/>
      <c r="C289" s="223" t="s">
        <v>30</v>
      </c>
      <c r="D289" s="223" t="s">
        <v>44</v>
      </c>
      <c r="E289" s="225" t="s">
        <v>455</v>
      </c>
      <c r="F289" s="225" t="s">
        <v>74</v>
      </c>
      <c r="G289" s="70"/>
    </row>
    <row r="290" spans="1:7" ht="25.5" hidden="1" x14ac:dyDescent="0.2">
      <c r="A290" s="215" t="s">
        <v>471</v>
      </c>
      <c r="B290" s="232"/>
      <c r="C290" s="221" t="s">
        <v>30</v>
      </c>
      <c r="D290" s="221" t="s">
        <v>44</v>
      </c>
      <c r="E290" s="222" t="s">
        <v>470</v>
      </c>
      <c r="F290" s="225"/>
      <c r="G290" s="234">
        <f>SUM(G291)</f>
        <v>0</v>
      </c>
    </row>
    <row r="291" spans="1:7" ht="25.5" hidden="1" x14ac:dyDescent="0.2">
      <c r="A291" s="224" t="s">
        <v>116</v>
      </c>
      <c r="B291" s="232"/>
      <c r="C291" s="223" t="s">
        <v>30</v>
      </c>
      <c r="D291" s="223" t="s">
        <v>44</v>
      </c>
      <c r="E291" s="225" t="s">
        <v>470</v>
      </c>
      <c r="F291" s="225" t="s">
        <v>74</v>
      </c>
      <c r="G291" s="70"/>
    </row>
    <row r="292" spans="1:7" x14ac:dyDescent="0.2">
      <c r="A292" s="274" t="s">
        <v>32</v>
      </c>
      <c r="B292" s="232"/>
      <c r="C292" s="259" t="s">
        <v>33</v>
      </c>
      <c r="D292" s="259"/>
      <c r="E292" s="272"/>
      <c r="F292" s="272"/>
      <c r="G292" s="129">
        <f>SUM(G293)</f>
        <v>636.79999999999995</v>
      </c>
    </row>
    <row r="293" spans="1:7" ht="13.5" x14ac:dyDescent="0.2">
      <c r="A293" s="231" t="s">
        <v>34</v>
      </c>
      <c r="B293" s="232"/>
      <c r="C293" s="233" t="s">
        <v>33</v>
      </c>
      <c r="D293" s="233" t="s">
        <v>11</v>
      </c>
      <c r="E293" s="233"/>
      <c r="F293" s="233"/>
      <c r="G293" s="129">
        <f>SUM(G294)</f>
        <v>636.79999999999995</v>
      </c>
    </row>
    <row r="294" spans="1:7" ht="51" x14ac:dyDescent="0.2">
      <c r="A294" s="275" t="s">
        <v>347</v>
      </c>
      <c r="B294" s="232"/>
      <c r="C294" s="222" t="s">
        <v>33</v>
      </c>
      <c r="D294" s="222" t="s">
        <v>11</v>
      </c>
      <c r="E294" s="222" t="s">
        <v>209</v>
      </c>
      <c r="F294" s="233"/>
      <c r="G294" s="129">
        <f>SUM(G295)</f>
        <v>636.79999999999995</v>
      </c>
    </row>
    <row r="295" spans="1:7" ht="38.25" x14ac:dyDescent="0.2">
      <c r="A295" s="275" t="s">
        <v>206</v>
      </c>
      <c r="B295" s="232"/>
      <c r="C295" s="222" t="s">
        <v>33</v>
      </c>
      <c r="D295" s="222" t="s">
        <v>11</v>
      </c>
      <c r="E295" s="222" t="s">
        <v>210</v>
      </c>
      <c r="F295" s="233"/>
      <c r="G295" s="129">
        <f>SUM(G296)</f>
        <v>636.79999999999995</v>
      </c>
    </row>
    <row r="296" spans="1:7" ht="38.25" x14ac:dyDescent="0.2">
      <c r="A296" s="275" t="s">
        <v>207</v>
      </c>
      <c r="B296" s="232"/>
      <c r="C296" s="222" t="s">
        <v>33</v>
      </c>
      <c r="D296" s="222" t="s">
        <v>11</v>
      </c>
      <c r="E296" s="222" t="s">
        <v>211</v>
      </c>
      <c r="F296" s="233"/>
      <c r="G296" s="129">
        <f>SUM(G297,G300,G303)</f>
        <v>636.79999999999995</v>
      </c>
    </row>
    <row r="297" spans="1:7" ht="13.5" x14ac:dyDescent="0.2">
      <c r="A297" s="275" t="s">
        <v>208</v>
      </c>
      <c r="B297" s="232"/>
      <c r="C297" s="222" t="s">
        <v>33</v>
      </c>
      <c r="D297" s="222" t="s">
        <v>11</v>
      </c>
      <c r="E297" s="222" t="s">
        <v>212</v>
      </c>
      <c r="F297" s="233"/>
      <c r="G297" s="129">
        <f>SUM(G298:G299)</f>
        <v>463.8</v>
      </c>
    </row>
    <row r="298" spans="1:7" ht="38.25" x14ac:dyDescent="0.2">
      <c r="A298" s="224" t="s">
        <v>71</v>
      </c>
      <c r="B298" s="232"/>
      <c r="C298" s="256" t="s">
        <v>33</v>
      </c>
      <c r="D298" s="256" t="s">
        <v>11</v>
      </c>
      <c r="E298" s="225" t="s">
        <v>212</v>
      </c>
      <c r="F298" s="223" t="s">
        <v>73</v>
      </c>
      <c r="G298" s="59">
        <v>195.3</v>
      </c>
    </row>
    <row r="299" spans="1:7" ht="25.5" x14ac:dyDescent="0.2">
      <c r="A299" s="224" t="s">
        <v>116</v>
      </c>
      <c r="B299" s="232"/>
      <c r="C299" s="256" t="s">
        <v>33</v>
      </c>
      <c r="D299" s="256" t="s">
        <v>11</v>
      </c>
      <c r="E299" s="225" t="s">
        <v>212</v>
      </c>
      <c r="F299" s="223" t="s">
        <v>74</v>
      </c>
      <c r="G299" s="59">
        <v>268.5</v>
      </c>
    </row>
    <row r="300" spans="1:7" ht="25.5" x14ac:dyDescent="0.2">
      <c r="A300" s="250" t="s">
        <v>213</v>
      </c>
      <c r="B300" s="232"/>
      <c r="C300" s="222" t="s">
        <v>33</v>
      </c>
      <c r="D300" s="222" t="s">
        <v>11</v>
      </c>
      <c r="E300" s="222" t="s">
        <v>214</v>
      </c>
      <c r="F300" s="222"/>
      <c r="G300" s="129">
        <f>SUM(G301:G302)</f>
        <v>173</v>
      </c>
    </row>
    <row r="301" spans="1:7" ht="38.25" x14ac:dyDescent="0.2">
      <c r="A301" s="224" t="s">
        <v>71</v>
      </c>
      <c r="B301" s="232"/>
      <c r="C301" s="225" t="s">
        <v>33</v>
      </c>
      <c r="D301" s="225" t="s">
        <v>11</v>
      </c>
      <c r="E301" s="225" t="s">
        <v>214</v>
      </c>
      <c r="F301" s="276" t="s">
        <v>73</v>
      </c>
      <c r="G301" s="85">
        <v>88.5</v>
      </c>
    </row>
    <row r="302" spans="1:7" ht="26.25" thickBot="1" x14ac:dyDescent="0.25">
      <c r="A302" s="224" t="s">
        <v>116</v>
      </c>
      <c r="B302" s="232"/>
      <c r="C302" s="225" t="s">
        <v>33</v>
      </c>
      <c r="D302" s="225" t="s">
        <v>11</v>
      </c>
      <c r="E302" s="225" t="s">
        <v>214</v>
      </c>
      <c r="F302" s="276" t="s">
        <v>74</v>
      </c>
      <c r="G302" s="85">
        <v>84.5</v>
      </c>
    </row>
    <row r="303" spans="1:7" ht="38.25" hidden="1" x14ac:dyDescent="0.2">
      <c r="A303" s="215" t="s">
        <v>215</v>
      </c>
      <c r="B303" s="232"/>
      <c r="C303" s="222" t="s">
        <v>33</v>
      </c>
      <c r="D303" s="222" t="s">
        <v>11</v>
      </c>
      <c r="E303" s="222" t="s">
        <v>285</v>
      </c>
      <c r="F303" s="276"/>
      <c r="G303" s="115">
        <f>SUM(G304)</f>
        <v>0</v>
      </c>
    </row>
    <row r="304" spans="1:7" ht="26.25" hidden="1" thickBot="1" x14ac:dyDescent="0.25">
      <c r="A304" s="224" t="s">
        <v>116</v>
      </c>
      <c r="B304" s="232"/>
      <c r="C304" s="225" t="s">
        <v>33</v>
      </c>
      <c r="D304" s="225" t="s">
        <v>11</v>
      </c>
      <c r="E304" s="225" t="s">
        <v>285</v>
      </c>
      <c r="F304" s="276" t="s">
        <v>74</v>
      </c>
      <c r="G304" s="85">
        <v>0</v>
      </c>
    </row>
    <row r="305" spans="1:7" ht="27" thickTop="1" thickBot="1" x14ac:dyDescent="0.25">
      <c r="A305" s="205" t="s">
        <v>244</v>
      </c>
      <c r="B305" s="206" t="s">
        <v>243</v>
      </c>
      <c r="C305" s="227"/>
      <c r="D305" s="227"/>
      <c r="E305" s="228"/>
      <c r="F305" s="228"/>
      <c r="G305" s="229">
        <f t="shared" ref="G305:G309" si="7">SUM(G306)</f>
        <v>185.39999999999998</v>
      </c>
    </row>
    <row r="306" spans="1:7" ht="13.5" thickTop="1" x14ac:dyDescent="0.2">
      <c r="A306" s="208" t="s">
        <v>10</v>
      </c>
      <c r="B306" s="230"/>
      <c r="C306" s="277" t="s">
        <v>11</v>
      </c>
      <c r="D306" s="230"/>
      <c r="E306" s="230"/>
      <c r="F306" s="278"/>
      <c r="G306" s="226">
        <f t="shared" si="7"/>
        <v>185.39999999999998</v>
      </c>
    </row>
    <row r="307" spans="1:7" ht="27" x14ac:dyDescent="0.2">
      <c r="A307" s="213" t="s">
        <v>52</v>
      </c>
      <c r="B307" s="232"/>
      <c r="C307" s="214" t="s">
        <v>11</v>
      </c>
      <c r="D307" s="214" t="s">
        <v>44</v>
      </c>
      <c r="E307" s="223"/>
      <c r="F307" s="225"/>
      <c r="G307" s="129">
        <f t="shared" si="7"/>
        <v>185.39999999999998</v>
      </c>
    </row>
    <row r="308" spans="1:7" ht="13.5" x14ac:dyDescent="0.2">
      <c r="A308" s="215" t="s">
        <v>230</v>
      </c>
      <c r="B308" s="232"/>
      <c r="C308" s="216" t="s">
        <v>11</v>
      </c>
      <c r="D308" s="216" t="s">
        <v>44</v>
      </c>
      <c r="E308" s="217" t="s">
        <v>229</v>
      </c>
      <c r="F308" s="218"/>
      <c r="G308" s="219">
        <f t="shared" si="7"/>
        <v>185.39999999999998</v>
      </c>
    </row>
    <row r="309" spans="1:7" ht="25.5" x14ac:dyDescent="0.2">
      <c r="A309" s="215" t="s">
        <v>393</v>
      </c>
      <c r="B309" s="232"/>
      <c r="C309" s="216" t="s">
        <v>11</v>
      </c>
      <c r="D309" s="216" t="s">
        <v>44</v>
      </c>
      <c r="E309" s="217" t="s">
        <v>91</v>
      </c>
      <c r="F309" s="218"/>
      <c r="G309" s="219">
        <f t="shared" si="7"/>
        <v>185.39999999999998</v>
      </c>
    </row>
    <row r="310" spans="1:7" x14ac:dyDescent="0.2">
      <c r="A310" s="220" t="s">
        <v>247</v>
      </c>
      <c r="B310" s="209"/>
      <c r="C310" s="221" t="s">
        <v>11</v>
      </c>
      <c r="D310" s="221" t="s">
        <v>44</v>
      </c>
      <c r="E310" s="222" t="s">
        <v>245</v>
      </c>
      <c r="F310" s="221"/>
      <c r="G310" s="129">
        <f>SUM(G311,G314)</f>
        <v>185.39999999999998</v>
      </c>
    </row>
    <row r="311" spans="1:7" ht="25.5" x14ac:dyDescent="0.2">
      <c r="A311" s="220" t="s">
        <v>424</v>
      </c>
      <c r="B311" s="209"/>
      <c r="C311" s="223" t="s">
        <v>11</v>
      </c>
      <c r="D311" s="223" t="s">
        <v>44</v>
      </c>
      <c r="E311" s="222" t="s">
        <v>246</v>
      </c>
      <c r="F311" s="221"/>
      <c r="G311" s="129">
        <f>SUM(G312:G313)</f>
        <v>149.1</v>
      </c>
    </row>
    <row r="312" spans="1:7" ht="38.25" x14ac:dyDescent="0.2">
      <c r="A312" s="224" t="s">
        <v>71</v>
      </c>
      <c r="B312" s="209"/>
      <c r="C312" s="223" t="s">
        <v>11</v>
      </c>
      <c r="D312" s="223" t="s">
        <v>44</v>
      </c>
      <c r="E312" s="225" t="s">
        <v>246</v>
      </c>
      <c r="F312" s="223" t="s">
        <v>73</v>
      </c>
      <c r="G312" s="59">
        <v>149.1</v>
      </c>
    </row>
    <row r="313" spans="1:7" ht="25.5" hidden="1" x14ac:dyDescent="0.2">
      <c r="A313" s="224" t="s">
        <v>116</v>
      </c>
      <c r="B313" s="209"/>
      <c r="C313" s="223" t="s">
        <v>11</v>
      </c>
      <c r="D313" s="223" t="s">
        <v>44</v>
      </c>
      <c r="E313" s="225" t="s">
        <v>246</v>
      </c>
      <c r="F313" s="223" t="s">
        <v>74</v>
      </c>
      <c r="G313" s="59">
        <v>0</v>
      </c>
    </row>
    <row r="314" spans="1:7" ht="25.5" x14ac:dyDescent="0.2">
      <c r="A314" s="220" t="s">
        <v>426</v>
      </c>
      <c r="B314" s="232"/>
      <c r="C314" s="222" t="s">
        <v>11</v>
      </c>
      <c r="D314" s="222" t="s">
        <v>44</v>
      </c>
      <c r="E314" s="222" t="s">
        <v>427</v>
      </c>
      <c r="F314" s="237"/>
      <c r="G314" s="129">
        <f>SUM(G315)</f>
        <v>36.299999999999997</v>
      </c>
    </row>
    <row r="315" spans="1:7" ht="39" thickBot="1" x14ac:dyDescent="0.25">
      <c r="A315" s="224" t="s">
        <v>71</v>
      </c>
      <c r="B315" s="232"/>
      <c r="C315" s="239" t="s">
        <v>11</v>
      </c>
      <c r="D315" s="239" t="s">
        <v>44</v>
      </c>
      <c r="E315" s="225" t="s">
        <v>427</v>
      </c>
      <c r="F315" s="223" t="s">
        <v>73</v>
      </c>
      <c r="G315" s="59">
        <v>36.299999999999997</v>
      </c>
    </row>
    <row r="316" spans="1:7" ht="14.25" thickTop="1" thickBot="1" x14ac:dyDescent="0.25">
      <c r="A316" s="205" t="s">
        <v>50</v>
      </c>
      <c r="B316" s="206" t="s">
        <v>51</v>
      </c>
      <c r="C316" s="227"/>
      <c r="D316" s="227"/>
      <c r="E316" s="228"/>
      <c r="F316" s="228"/>
      <c r="G316" s="229">
        <f>SUM(G317,G351,G358,G373,G405,G439,G558,G577,G584,G570)</f>
        <v>95816.334999999992</v>
      </c>
    </row>
    <row r="317" spans="1:7" ht="13.5" thickTop="1" x14ac:dyDescent="0.2">
      <c r="A317" s="208" t="s">
        <v>10</v>
      </c>
      <c r="B317" s="230"/>
      <c r="C317" s="277" t="s">
        <v>11</v>
      </c>
      <c r="D317" s="230"/>
      <c r="E317" s="230"/>
      <c r="F317" s="230"/>
      <c r="G317" s="226">
        <f>SUM(G318,G327,G334)</f>
        <v>3864.8</v>
      </c>
    </row>
    <row r="318" spans="1:7" ht="27" x14ac:dyDescent="0.2">
      <c r="A318" s="213" t="s">
        <v>52</v>
      </c>
      <c r="B318" s="232"/>
      <c r="C318" s="214" t="s">
        <v>11</v>
      </c>
      <c r="D318" s="214" t="s">
        <v>44</v>
      </c>
      <c r="E318" s="223"/>
      <c r="F318" s="223"/>
      <c r="G318" s="129">
        <f>SUM(G319)</f>
        <v>3812.5</v>
      </c>
    </row>
    <row r="319" spans="1:7" ht="51" x14ac:dyDescent="0.2">
      <c r="A319" s="220" t="s">
        <v>340</v>
      </c>
      <c r="B319" s="232"/>
      <c r="C319" s="222" t="s">
        <v>11</v>
      </c>
      <c r="D319" s="222" t="s">
        <v>44</v>
      </c>
      <c r="E319" s="222" t="s">
        <v>96</v>
      </c>
      <c r="F319" s="237"/>
      <c r="G319" s="129">
        <f>SUM(G320)</f>
        <v>3812.5</v>
      </c>
    </row>
    <row r="320" spans="1:7" ht="25.5" x14ac:dyDescent="0.2">
      <c r="A320" s="220" t="s">
        <v>87</v>
      </c>
      <c r="B320" s="232"/>
      <c r="C320" s="222" t="s">
        <v>11</v>
      </c>
      <c r="D320" s="222" t="s">
        <v>44</v>
      </c>
      <c r="E320" s="222" t="s">
        <v>97</v>
      </c>
      <c r="F320" s="237"/>
      <c r="G320" s="129">
        <f>SUM(G321)</f>
        <v>3812.5</v>
      </c>
    </row>
    <row r="321" spans="1:7" ht="25.5" x14ac:dyDescent="0.2">
      <c r="A321" s="220" t="s">
        <v>88</v>
      </c>
      <c r="B321" s="232"/>
      <c r="C321" s="222" t="s">
        <v>11</v>
      </c>
      <c r="D321" s="222" t="s">
        <v>44</v>
      </c>
      <c r="E321" s="222" t="s">
        <v>98</v>
      </c>
      <c r="F321" s="237"/>
      <c r="G321" s="129">
        <f>SUM(G322,G325)</f>
        <v>3812.5</v>
      </c>
    </row>
    <row r="322" spans="1:7" ht="25.5" x14ac:dyDescent="0.2">
      <c r="A322" s="220" t="s">
        <v>424</v>
      </c>
      <c r="B322" s="232"/>
      <c r="C322" s="222" t="s">
        <v>11</v>
      </c>
      <c r="D322" s="222" t="s">
        <v>44</v>
      </c>
      <c r="E322" s="222" t="s">
        <v>86</v>
      </c>
      <c r="F322" s="237"/>
      <c r="G322" s="129">
        <f>SUM(G323:G324)</f>
        <v>3737.7</v>
      </c>
    </row>
    <row r="323" spans="1:7" ht="38.25" x14ac:dyDescent="0.2">
      <c r="A323" s="224" t="s">
        <v>71</v>
      </c>
      <c r="B323" s="232"/>
      <c r="C323" s="239" t="s">
        <v>11</v>
      </c>
      <c r="D323" s="239" t="s">
        <v>44</v>
      </c>
      <c r="E323" s="225" t="s">
        <v>86</v>
      </c>
      <c r="F323" s="223" t="s">
        <v>73</v>
      </c>
      <c r="G323" s="59">
        <v>3536.5</v>
      </c>
    </row>
    <row r="324" spans="1:7" ht="25.5" x14ac:dyDescent="0.2">
      <c r="A324" s="224" t="s">
        <v>116</v>
      </c>
      <c r="B324" s="232"/>
      <c r="C324" s="239" t="s">
        <v>11</v>
      </c>
      <c r="D324" s="239" t="s">
        <v>44</v>
      </c>
      <c r="E324" s="225" t="s">
        <v>86</v>
      </c>
      <c r="F324" s="223" t="s">
        <v>74</v>
      </c>
      <c r="G324" s="59">
        <v>201.2</v>
      </c>
    </row>
    <row r="325" spans="1:7" ht="25.5" x14ac:dyDescent="0.2">
      <c r="A325" s="220" t="s">
        <v>426</v>
      </c>
      <c r="B325" s="232"/>
      <c r="C325" s="222" t="s">
        <v>11</v>
      </c>
      <c r="D325" s="222" t="s">
        <v>44</v>
      </c>
      <c r="E325" s="222" t="s">
        <v>425</v>
      </c>
      <c r="F325" s="237"/>
      <c r="G325" s="129">
        <f>SUM(G326)</f>
        <v>74.8</v>
      </c>
    </row>
    <row r="326" spans="1:7" ht="38.25" x14ac:dyDescent="0.2">
      <c r="A326" s="224" t="s">
        <v>71</v>
      </c>
      <c r="B326" s="232"/>
      <c r="C326" s="239" t="s">
        <v>11</v>
      </c>
      <c r="D326" s="239" t="s">
        <v>44</v>
      </c>
      <c r="E326" s="225" t="s">
        <v>425</v>
      </c>
      <c r="F326" s="223" t="s">
        <v>73</v>
      </c>
      <c r="G326" s="59">
        <v>74.8</v>
      </c>
    </row>
    <row r="327" spans="1:7" ht="13.5" hidden="1" x14ac:dyDescent="0.2">
      <c r="A327" s="265" t="s">
        <v>53</v>
      </c>
      <c r="B327" s="232"/>
      <c r="C327" s="214" t="s">
        <v>11</v>
      </c>
      <c r="D327" s="214" t="s">
        <v>33</v>
      </c>
      <c r="E327" s="273"/>
      <c r="F327" s="273"/>
      <c r="G327" s="129">
        <f>SUM(G328)</f>
        <v>0</v>
      </c>
    </row>
    <row r="328" spans="1:7" hidden="1" x14ac:dyDescent="0.2">
      <c r="A328" s="215" t="s">
        <v>230</v>
      </c>
      <c r="B328" s="232"/>
      <c r="C328" s="255" t="s">
        <v>11</v>
      </c>
      <c r="D328" s="255" t="s">
        <v>33</v>
      </c>
      <c r="E328" s="255" t="s">
        <v>229</v>
      </c>
      <c r="F328" s="255"/>
      <c r="G328" s="129">
        <f>SUM(G329)</f>
        <v>0</v>
      </c>
    </row>
    <row r="329" spans="1:7" ht="25.5" hidden="1" x14ac:dyDescent="0.2">
      <c r="A329" s="215" t="s">
        <v>393</v>
      </c>
      <c r="B329" s="232"/>
      <c r="C329" s="255" t="s">
        <v>11</v>
      </c>
      <c r="D329" s="255" t="s">
        <v>33</v>
      </c>
      <c r="E329" s="255" t="s">
        <v>91</v>
      </c>
      <c r="F329" s="255"/>
      <c r="G329" s="129">
        <f>SUM(G330,G332)</f>
        <v>0</v>
      </c>
    </row>
    <row r="330" spans="1:7" hidden="1" x14ac:dyDescent="0.2">
      <c r="A330" s="257" t="s">
        <v>92</v>
      </c>
      <c r="B330" s="232"/>
      <c r="C330" s="255" t="s">
        <v>11</v>
      </c>
      <c r="D330" s="255" t="s">
        <v>33</v>
      </c>
      <c r="E330" s="255" t="s">
        <v>93</v>
      </c>
      <c r="F330" s="255"/>
      <c r="G330" s="129">
        <f>SUM(G331)</f>
        <v>0</v>
      </c>
    </row>
    <row r="331" spans="1:7" hidden="1" x14ac:dyDescent="0.2">
      <c r="A331" s="224" t="s">
        <v>72</v>
      </c>
      <c r="B331" s="232"/>
      <c r="C331" s="225" t="s">
        <v>11</v>
      </c>
      <c r="D331" s="225" t="s">
        <v>33</v>
      </c>
      <c r="E331" s="256" t="s">
        <v>93</v>
      </c>
      <c r="F331" s="223" t="s">
        <v>75</v>
      </c>
      <c r="G331" s="59">
        <v>0</v>
      </c>
    </row>
    <row r="332" spans="1:7" ht="25.5" hidden="1" x14ac:dyDescent="0.2">
      <c r="A332" s="279" t="s">
        <v>94</v>
      </c>
      <c r="B332" s="232"/>
      <c r="C332" s="221" t="s">
        <v>11</v>
      </c>
      <c r="D332" s="221" t="s">
        <v>33</v>
      </c>
      <c r="E332" s="255" t="s">
        <v>95</v>
      </c>
      <c r="F332" s="223"/>
      <c r="G332" s="129">
        <f>SUM(G333)</f>
        <v>0</v>
      </c>
    </row>
    <row r="333" spans="1:7" hidden="1" x14ac:dyDescent="0.2">
      <c r="A333" s="224" t="s">
        <v>72</v>
      </c>
      <c r="B333" s="232"/>
      <c r="C333" s="223" t="s">
        <v>11</v>
      </c>
      <c r="D333" s="223" t="s">
        <v>33</v>
      </c>
      <c r="E333" s="256" t="s">
        <v>95</v>
      </c>
      <c r="F333" s="223" t="s">
        <v>75</v>
      </c>
      <c r="G333" s="59">
        <v>0</v>
      </c>
    </row>
    <row r="334" spans="1:7" ht="13.5" x14ac:dyDescent="0.2">
      <c r="A334" s="231" t="s">
        <v>14</v>
      </c>
      <c r="B334" s="232"/>
      <c r="C334" s="233" t="s">
        <v>11</v>
      </c>
      <c r="D334" s="233" t="s">
        <v>15</v>
      </c>
      <c r="E334" s="233"/>
      <c r="F334" s="233"/>
      <c r="G334" s="129">
        <f>SUM(G335,G342,G347)</f>
        <v>52.3</v>
      </c>
    </row>
    <row r="335" spans="1:7" ht="38.25" x14ac:dyDescent="0.2">
      <c r="A335" s="249" t="s">
        <v>341</v>
      </c>
      <c r="B335" s="232"/>
      <c r="C335" s="221" t="s">
        <v>11</v>
      </c>
      <c r="D335" s="221" t="s">
        <v>15</v>
      </c>
      <c r="E335" s="222" t="s">
        <v>235</v>
      </c>
      <c r="F335" s="233"/>
      <c r="G335" s="129">
        <f>SUM(G336)</f>
        <v>19.7</v>
      </c>
    </row>
    <row r="336" spans="1:7" ht="25.5" x14ac:dyDescent="0.2">
      <c r="A336" s="249" t="s">
        <v>232</v>
      </c>
      <c r="B336" s="232"/>
      <c r="C336" s="221" t="s">
        <v>11</v>
      </c>
      <c r="D336" s="221" t="s">
        <v>15</v>
      </c>
      <c r="E336" s="222" t="s">
        <v>236</v>
      </c>
      <c r="F336" s="233"/>
      <c r="G336" s="129">
        <f>SUM(G337)</f>
        <v>19.7</v>
      </c>
    </row>
    <row r="337" spans="1:7" ht="25.5" x14ac:dyDescent="0.2">
      <c r="A337" s="249" t="s">
        <v>233</v>
      </c>
      <c r="B337" s="232"/>
      <c r="C337" s="221" t="s">
        <v>11</v>
      </c>
      <c r="D337" s="221" t="s">
        <v>15</v>
      </c>
      <c r="E337" s="222" t="s">
        <v>237</v>
      </c>
      <c r="F337" s="233"/>
      <c r="G337" s="129">
        <f>SUM(G338,G340)</f>
        <v>19.7</v>
      </c>
    </row>
    <row r="338" spans="1:7" ht="13.5" x14ac:dyDescent="0.2">
      <c r="A338" s="249" t="s">
        <v>253</v>
      </c>
      <c r="B338" s="232"/>
      <c r="C338" s="221" t="s">
        <v>11</v>
      </c>
      <c r="D338" s="221" t="s">
        <v>15</v>
      </c>
      <c r="E338" s="222" t="s">
        <v>252</v>
      </c>
      <c r="F338" s="233"/>
      <c r="G338" s="129">
        <f>SUM(G339)</f>
        <v>15.7</v>
      </c>
    </row>
    <row r="339" spans="1:7" ht="25.5" x14ac:dyDescent="0.2">
      <c r="A339" s="224" t="s">
        <v>81</v>
      </c>
      <c r="B339" s="232"/>
      <c r="C339" s="223" t="s">
        <v>11</v>
      </c>
      <c r="D339" s="223" t="s">
        <v>15</v>
      </c>
      <c r="E339" s="225" t="s">
        <v>252</v>
      </c>
      <c r="F339" s="225" t="s">
        <v>78</v>
      </c>
      <c r="G339" s="59">
        <v>15.7</v>
      </c>
    </row>
    <row r="340" spans="1:7" ht="25.5" x14ac:dyDescent="0.2">
      <c r="A340" s="249" t="s">
        <v>234</v>
      </c>
      <c r="B340" s="232"/>
      <c r="C340" s="221" t="s">
        <v>11</v>
      </c>
      <c r="D340" s="221" t="s">
        <v>15</v>
      </c>
      <c r="E340" s="222" t="s">
        <v>238</v>
      </c>
      <c r="F340" s="233"/>
      <c r="G340" s="129">
        <f>SUM(G341)</f>
        <v>4</v>
      </c>
    </row>
    <row r="341" spans="1:7" ht="25.5" x14ac:dyDescent="0.2">
      <c r="A341" s="224" t="s">
        <v>81</v>
      </c>
      <c r="B341" s="232"/>
      <c r="C341" s="223" t="s">
        <v>11</v>
      </c>
      <c r="D341" s="223" t="s">
        <v>15</v>
      </c>
      <c r="E341" s="225" t="s">
        <v>238</v>
      </c>
      <c r="F341" s="225" t="s">
        <v>78</v>
      </c>
      <c r="G341" s="59">
        <v>4</v>
      </c>
    </row>
    <row r="342" spans="1:7" ht="51" hidden="1" x14ac:dyDescent="0.2">
      <c r="A342" s="220" t="s">
        <v>340</v>
      </c>
      <c r="B342" s="232"/>
      <c r="C342" s="221" t="s">
        <v>11</v>
      </c>
      <c r="D342" s="221" t="s">
        <v>15</v>
      </c>
      <c r="E342" s="221" t="s">
        <v>96</v>
      </c>
      <c r="F342" s="223"/>
      <c r="G342" s="129">
        <f>SUM(G343)</f>
        <v>0</v>
      </c>
    </row>
    <row r="343" spans="1:7" ht="25.5" hidden="1" x14ac:dyDescent="0.2">
      <c r="A343" s="215" t="s">
        <v>110</v>
      </c>
      <c r="B343" s="232"/>
      <c r="C343" s="221" t="s">
        <v>11</v>
      </c>
      <c r="D343" s="221" t="s">
        <v>15</v>
      </c>
      <c r="E343" s="221" t="s">
        <v>115</v>
      </c>
      <c r="F343" s="223"/>
      <c r="G343" s="234">
        <f>SUM(G344)</f>
        <v>0</v>
      </c>
    </row>
    <row r="344" spans="1:7" ht="25.5" hidden="1" x14ac:dyDescent="0.2">
      <c r="A344" s="250" t="s">
        <v>111</v>
      </c>
      <c r="B344" s="232"/>
      <c r="C344" s="221" t="s">
        <v>11</v>
      </c>
      <c r="D344" s="221" t="s">
        <v>15</v>
      </c>
      <c r="E344" s="221" t="s">
        <v>113</v>
      </c>
      <c r="F344" s="222"/>
      <c r="G344" s="234">
        <f>SUM(G345)</f>
        <v>0</v>
      </c>
    </row>
    <row r="345" spans="1:7" ht="51" hidden="1" x14ac:dyDescent="0.2">
      <c r="A345" s="215" t="s">
        <v>112</v>
      </c>
      <c r="B345" s="232"/>
      <c r="C345" s="221" t="s">
        <v>11</v>
      </c>
      <c r="D345" s="221" t="s">
        <v>15</v>
      </c>
      <c r="E345" s="221" t="s">
        <v>114</v>
      </c>
      <c r="F345" s="223"/>
      <c r="G345" s="234">
        <f>SUM(G346)</f>
        <v>0</v>
      </c>
    </row>
    <row r="346" spans="1:7" ht="25.5" hidden="1" x14ac:dyDescent="0.2">
      <c r="A346" s="224" t="s">
        <v>116</v>
      </c>
      <c r="B346" s="232"/>
      <c r="C346" s="223" t="s">
        <v>11</v>
      </c>
      <c r="D346" s="223" t="s">
        <v>15</v>
      </c>
      <c r="E346" s="223" t="s">
        <v>114</v>
      </c>
      <c r="F346" s="225" t="s">
        <v>74</v>
      </c>
      <c r="G346" s="70"/>
    </row>
    <row r="347" spans="1:7" x14ac:dyDescent="0.2">
      <c r="A347" s="215" t="s">
        <v>230</v>
      </c>
      <c r="B347" s="232"/>
      <c r="C347" s="255" t="s">
        <v>11</v>
      </c>
      <c r="D347" s="255" t="s">
        <v>15</v>
      </c>
      <c r="E347" s="255" t="s">
        <v>229</v>
      </c>
      <c r="F347" s="255"/>
      <c r="G347" s="129">
        <f>SUM(G348)</f>
        <v>32.6</v>
      </c>
    </row>
    <row r="348" spans="1:7" ht="25.5" x14ac:dyDescent="0.2">
      <c r="A348" s="215" t="s">
        <v>393</v>
      </c>
      <c r="B348" s="232"/>
      <c r="C348" s="255" t="s">
        <v>11</v>
      </c>
      <c r="D348" s="255" t="s">
        <v>15</v>
      </c>
      <c r="E348" s="255" t="s">
        <v>91</v>
      </c>
      <c r="F348" s="255"/>
      <c r="G348" s="129">
        <f>SUM(G349)</f>
        <v>32.6</v>
      </c>
    </row>
    <row r="349" spans="1:7" ht="38.25" x14ac:dyDescent="0.2">
      <c r="A349" s="215" t="s">
        <v>519</v>
      </c>
      <c r="B349" s="232"/>
      <c r="C349" s="255" t="s">
        <v>11</v>
      </c>
      <c r="D349" s="255" t="s">
        <v>15</v>
      </c>
      <c r="E349" s="255" t="s">
        <v>520</v>
      </c>
      <c r="F349" s="255"/>
      <c r="G349" s="129">
        <f>SUM(G350)</f>
        <v>32.6</v>
      </c>
    </row>
    <row r="350" spans="1:7" ht="38.25" x14ac:dyDescent="0.2">
      <c r="A350" s="224" t="s">
        <v>71</v>
      </c>
      <c r="B350" s="232"/>
      <c r="C350" s="225" t="s">
        <v>11</v>
      </c>
      <c r="D350" s="225" t="s">
        <v>15</v>
      </c>
      <c r="E350" s="256" t="s">
        <v>520</v>
      </c>
      <c r="F350" s="256" t="s">
        <v>73</v>
      </c>
      <c r="G350" s="59">
        <v>32.6</v>
      </c>
    </row>
    <row r="351" spans="1:7" x14ac:dyDescent="0.2">
      <c r="A351" s="280" t="s">
        <v>54</v>
      </c>
      <c r="B351" s="232"/>
      <c r="C351" s="259" t="s">
        <v>24</v>
      </c>
      <c r="D351" s="223"/>
      <c r="E351" s="223"/>
      <c r="F351" s="223"/>
      <c r="G351" s="129">
        <f t="shared" ref="G351:G356" si="8">SUM(G352)</f>
        <v>525</v>
      </c>
    </row>
    <row r="352" spans="1:7" ht="13.5" x14ac:dyDescent="0.2">
      <c r="A352" s="281" t="s">
        <v>67</v>
      </c>
      <c r="B352" s="232"/>
      <c r="C352" s="233" t="s">
        <v>24</v>
      </c>
      <c r="D352" s="233" t="s">
        <v>13</v>
      </c>
      <c r="E352" s="233"/>
      <c r="F352" s="233"/>
      <c r="G352" s="129">
        <f t="shared" si="8"/>
        <v>525</v>
      </c>
    </row>
    <row r="353" spans="1:7" ht="51" x14ac:dyDescent="0.2">
      <c r="A353" s="220" t="s">
        <v>340</v>
      </c>
      <c r="B353" s="232"/>
      <c r="C353" s="221" t="s">
        <v>24</v>
      </c>
      <c r="D353" s="221" t="s">
        <v>13</v>
      </c>
      <c r="E353" s="222" t="s">
        <v>96</v>
      </c>
      <c r="F353" s="221"/>
      <c r="G353" s="129">
        <f t="shared" si="8"/>
        <v>525</v>
      </c>
    </row>
    <row r="354" spans="1:7" ht="25.5" x14ac:dyDescent="0.2">
      <c r="A354" s="220" t="s">
        <v>87</v>
      </c>
      <c r="B354" s="232"/>
      <c r="C354" s="221" t="s">
        <v>24</v>
      </c>
      <c r="D354" s="221" t="s">
        <v>13</v>
      </c>
      <c r="E354" s="222" t="s">
        <v>97</v>
      </c>
      <c r="F354" s="282"/>
      <c r="G354" s="115">
        <f t="shared" si="8"/>
        <v>525</v>
      </c>
    </row>
    <row r="355" spans="1:7" ht="25.5" x14ac:dyDescent="0.2">
      <c r="A355" s="250" t="s">
        <v>89</v>
      </c>
      <c r="B355" s="232"/>
      <c r="C355" s="221" t="s">
        <v>24</v>
      </c>
      <c r="D355" s="221" t="s">
        <v>13</v>
      </c>
      <c r="E355" s="222" t="s">
        <v>99</v>
      </c>
      <c r="F355" s="282"/>
      <c r="G355" s="115">
        <f t="shared" si="8"/>
        <v>525</v>
      </c>
    </row>
    <row r="356" spans="1:7" ht="25.5" x14ac:dyDescent="0.2">
      <c r="A356" s="283" t="s">
        <v>90</v>
      </c>
      <c r="B356" s="232"/>
      <c r="C356" s="221" t="s">
        <v>24</v>
      </c>
      <c r="D356" s="221" t="s">
        <v>13</v>
      </c>
      <c r="E356" s="284" t="s">
        <v>133</v>
      </c>
      <c r="F356" s="282"/>
      <c r="G356" s="115">
        <f t="shared" si="8"/>
        <v>525</v>
      </c>
    </row>
    <row r="357" spans="1:7" x14ac:dyDescent="0.2">
      <c r="A357" s="224" t="s">
        <v>25</v>
      </c>
      <c r="B357" s="232"/>
      <c r="C357" s="244" t="s">
        <v>24</v>
      </c>
      <c r="D357" s="244" t="s">
        <v>13</v>
      </c>
      <c r="E357" s="253" t="s">
        <v>133</v>
      </c>
      <c r="F357" s="276" t="s">
        <v>79</v>
      </c>
      <c r="G357" s="85">
        <v>525</v>
      </c>
    </row>
    <row r="358" spans="1:7" x14ac:dyDescent="0.2">
      <c r="A358" s="258" t="s">
        <v>70</v>
      </c>
      <c r="B358" s="232"/>
      <c r="C358" s="259" t="s">
        <v>13</v>
      </c>
      <c r="D358" s="223"/>
      <c r="E358" s="225"/>
      <c r="F358" s="223"/>
      <c r="G358" s="129">
        <f>SUM(G359,G365)</f>
        <v>97.6</v>
      </c>
    </row>
    <row r="359" spans="1:7" ht="39" hidden="1" customHeight="1" x14ac:dyDescent="0.2">
      <c r="A359" s="235" t="s">
        <v>391</v>
      </c>
      <c r="B359" s="232"/>
      <c r="C359" s="214" t="s">
        <v>13</v>
      </c>
      <c r="D359" s="214" t="s">
        <v>30</v>
      </c>
      <c r="E359" s="225"/>
      <c r="F359" s="223"/>
      <c r="G359" s="285">
        <f t="shared" ref="G359:G371" si="9">SUM(G360)</f>
        <v>0</v>
      </c>
    </row>
    <row r="360" spans="1:7" ht="38.25" hidden="1" x14ac:dyDescent="0.2">
      <c r="A360" s="249" t="s">
        <v>356</v>
      </c>
      <c r="B360" s="232"/>
      <c r="C360" s="221" t="s">
        <v>13</v>
      </c>
      <c r="D360" s="221" t="s">
        <v>30</v>
      </c>
      <c r="E360" s="222" t="s">
        <v>235</v>
      </c>
      <c r="F360" s="223"/>
      <c r="G360" s="285">
        <f t="shared" si="9"/>
        <v>0</v>
      </c>
    </row>
    <row r="361" spans="1:7" ht="25.5" hidden="1" x14ac:dyDescent="0.2">
      <c r="A361" s="215" t="s">
        <v>283</v>
      </c>
      <c r="B361" s="232"/>
      <c r="C361" s="221" t="s">
        <v>13</v>
      </c>
      <c r="D361" s="221" t="s">
        <v>30</v>
      </c>
      <c r="E361" s="222" t="s">
        <v>271</v>
      </c>
      <c r="F361" s="221"/>
      <c r="G361" s="285">
        <f t="shared" si="9"/>
        <v>0</v>
      </c>
    </row>
    <row r="362" spans="1:7" ht="25.5" hidden="1" x14ac:dyDescent="0.2">
      <c r="A362" s="215" t="s">
        <v>270</v>
      </c>
      <c r="B362" s="232"/>
      <c r="C362" s="221" t="s">
        <v>13</v>
      </c>
      <c r="D362" s="221" t="s">
        <v>30</v>
      </c>
      <c r="E362" s="222" t="s">
        <v>272</v>
      </c>
      <c r="F362" s="221"/>
      <c r="G362" s="285">
        <f>SUM(G363)</f>
        <v>0</v>
      </c>
    </row>
    <row r="363" spans="1:7" ht="25.5" hidden="1" x14ac:dyDescent="0.2">
      <c r="A363" s="215" t="s">
        <v>304</v>
      </c>
      <c r="B363" s="232"/>
      <c r="C363" s="221" t="s">
        <v>13</v>
      </c>
      <c r="D363" s="221" t="s">
        <v>30</v>
      </c>
      <c r="E363" s="222" t="s">
        <v>273</v>
      </c>
      <c r="F363" s="221"/>
      <c r="G363" s="285">
        <f t="shared" si="9"/>
        <v>0</v>
      </c>
    </row>
    <row r="364" spans="1:7" x14ac:dyDescent="0.2">
      <c r="A364" s="224" t="s">
        <v>25</v>
      </c>
      <c r="B364" s="232"/>
      <c r="C364" s="223" t="s">
        <v>13</v>
      </c>
      <c r="D364" s="223" t="s">
        <v>30</v>
      </c>
      <c r="E364" s="225" t="s">
        <v>273</v>
      </c>
      <c r="F364" s="223" t="s">
        <v>79</v>
      </c>
      <c r="G364" s="67">
        <v>0</v>
      </c>
    </row>
    <row r="365" spans="1:7" ht="27" x14ac:dyDescent="0.2">
      <c r="A365" s="235" t="s">
        <v>550</v>
      </c>
      <c r="B365" s="232"/>
      <c r="C365" s="214" t="s">
        <v>13</v>
      </c>
      <c r="D365" s="214" t="s">
        <v>55</v>
      </c>
      <c r="E365" s="225"/>
      <c r="F365" s="223"/>
      <c r="G365" s="285">
        <f>SUM(G366)</f>
        <v>97.6</v>
      </c>
    </row>
    <row r="366" spans="1:7" ht="38.25" x14ac:dyDescent="0.2">
      <c r="A366" s="249" t="s">
        <v>356</v>
      </c>
      <c r="B366" s="232"/>
      <c r="C366" s="221" t="s">
        <v>13</v>
      </c>
      <c r="D366" s="221" t="s">
        <v>55</v>
      </c>
      <c r="E366" s="222" t="s">
        <v>235</v>
      </c>
      <c r="F366" s="223"/>
      <c r="G366" s="285">
        <f>SUM(G367)</f>
        <v>97.6</v>
      </c>
    </row>
    <row r="367" spans="1:7" x14ac:dyDescent="0.2">
      <c r="A367" s="215" t="s">
        <v>484</v>
      </c>
      <c r="B367" s="232"/>
      <c r="C367" s="221" t="s">
        <v>13</v>
      </c>
      <c r="D367" s="221" t="s">
        <v>55</v>
      </c>
      <c r="E367" s="222" t="s">
        <v>480</v>
      </c>
      <c r="F367" s="221"/>
      <c r="G367" s="285">
        <f t="shared" si="9"/>
        <v>97.6</v>
      </c>
    </row>
    <row r="368" spans="1:7" x14ac:dyDescent="0.2">
      <c r="A368" s="215" t="s">
        <v>483</v>
      </c>
      <c r="B368" s="232"/>
      <c r="C368" s="221" t="s">
        <v>13</v>
      </c>
      <c r="D368" s="221" t="s">
        <v>55</v>
      </c>
      <c r="E368" s="222" t="s">
        <v>481</v>
      </c>
      <c r="F368" s="221"/>
      <c r="G368" s="285">
        <f>SUM(G369,G371)</f>
        <v>97.6</v>
      </c>
    </row>
    <row r="369" spans="1:7" ht="38.25" x14ac:dyDescent="0.2">
      <c r="A369" s="215" t="s">
        <v>482</v>
      </c>
      <c r="B369" s="232"/>
      <c r="C369" s="221" t="s">
        <v>13</v>
      </c>
      <c r="D369" s="221" t="s">
        <v>55</v>
      </c>
      <c r="E369" s="222" t="s">
        <v>489</v>
      </c>
      <c r="F369" s="221"/>
      <c r="G369" s="285">
        <f t="shared" si="9"/>
        <v>97.6</v>
      </c>
    </row>
    <row r="370" spans="1:7" ht="25.5" x14ac:dyDescent="0.2">
      <c r="A370" s="224" t="s">
        <v>81</v>
      </c>
      <c r="B370" s="232"/>
      <c r="C370" s="223" t="s">
        <v>13</v>
      </c>
      <c r="D370" s="223" t="s">
        <v>55</v>
      </c>
      <c r="E370" s="225" t="s">
        <v>489</v>
      </c>
      <c r="F370" s="223" t="s">
        <v>78</v>
      </c>
      <c r="G370" s="67">
        <v>97.6</v>
      </c>
    </row>
    <row r="371" spans="1:7" ht="38.25" hidden="1" x14ac:dyDescent="0.2">
      <c r="A371" s="215" t="s">
        <v>547</v>
      </c>
      <c r="B371" s="232"/>
      <c r="C371" s="221" t="s">
        <v>13</v>
      </c>
      <c r="D371" s="221" t="s">
        <v>55</v>
      </c>
      <c r="E371" s="222" t="s">
        <v>546</v>
      </c>
      <c r="F371" s="221"/>
      <c r="G371" s="285">
        <f t="shared" si="9"/>
        <v>0</v>
      </c>
    </row>
    <row r="372" spans="1:7" ht="25.5" hidden="1" x14ac:dyDescent="0.2">
      <c r="A372" s="224" t="s">
        <v>81</v>
      </c>
      <c r="B372" s="232"/>
      <c r="C372" s="223" t="s">
        <v>13</v>
      </c>
      <c r="D372" s="223" t="s">
        <v>55</v>
      </c>
      <c r="E372" s="225" t="s">
        <v>546</v>
      </c>
      <c r="F372" s="223" t="s">
        <v>78</v>
      </c>
      <c r="G372" s="67">
        <v>0</v>
      </c>
    </row>
    <row r="373" spans="1:7" x14ac:dyDescent="0.2">
      <c r="A373" s="280" t="s">
        <v>16</v>
      </c>
      <c r="B373" s="302"/>
      <c r="C373" s="264" t="s">
        <v>17</v>
      </c>
      <c r="D373" s="286"/>
      <c r="E373" s="264"/>
      <c r="F373" s="264"/>
      <c r="G373" s="129">
        <f>SUM(G374,G388,G394)</f>
        <v>287.2</v>
      </c>
    </row>
    <row r="374" spans="1:7" ht="13.5" x14ac:dyDescent="0.2">
      <c r="A374" s="262" t="s">
        <v>18</v>
      </c>
      <c r="B374" s="302"/>
      <c r="C374" s="263" t="s">
        <v>17</v>
      </c>
      <c r="D374" s="263" t="s">
        <v>11</v>
      </c>
      <c r="E374" s="264"/>
      <c r="F374" s="264"/>
      <c r="G374" s="129">
        <f>SUM(G375,G380)</f>
        <v>105</v>
      </c>
    </row>
    <row r="375" spans="1:7" ht="38.25" x14ac:dyDescent="0.2">
      <c r="A375" s="251" t="s">
        <v>343</v>
      </c>
      <c r="B375" s="302"/>
      <c r="C375" s="241" t="s">
        <v>17</v>
      </c>
      <c r="D375" s="241" t="s">
        <v>11</v>
      </c>
      <c r="E375" s="241" t="s">
        <v>135</v>
      </c>
      <c r="F375" s="241"/>
      <c r="G375" s="129">
        <f>SUM(G376)</f>
        <v>40</v>
      </c>
    </row>
    <row r="376" spans="1:7" x14ac:dyDescent="0.2">
      <c r="A376" s="215" t="s">
        <v>274</v>
      </c>
      <c r="B376" s="302"/>
      <c r="C376" s="241" t="s">
        <v>17</v>
      </c>
      <c r="D376" s="241" t="s">
        <v>11</v>
      </c>
      <c r="E376" s="241" t="s">
        <v>136</v>
      </c>
      <c r="F376" s="246"/>
      <c r="G376" s="129">
        <f>SUM(G377)</f>
        <v>40</v>
      </c>
    </row>
    <row r="377" spans="1:7" x14ac:dyDescent="0.2">
      <c r="A377" s="224" t="s">
        <v>134</v>
      </c>
      <c r="B377" s="302"/>
      <c r="C377" s="241" t="s">
        <v>17</v>
      </c>
      <c r="D377" s="241" t="s">
        <v>11</v>
      </c>
      <c r="E377" s="241" t="s">
        <v>137</v>
      </c>
      <c r="F377" s="246"/>
      <c r="G377" s="129">
        <f>SUM(G378)</f>
        <v>40</v>
      </c>
    </row>
    <row r="378" spans="1:7" x14ac:dyDescent="0.2">
      <c r="A378" s="215" t="s">
        <v>275</v>
      </c>
      <c r="B378" s="302"/>
      <c r="C378" s="241" t="s">
        <v>17</v>
      </c>
      <c r="D378" s="241" t="s">
        <v>11</v>
      </c>
      <c r="E378" s="241" t="s">
        <v>276</v>
      </c>
      <c r="F378" s="246"/>
      <c r="G378" s="129">
        <f>SUM(G379)</f>
        <v>40</v>
      </c>
    </row>
    <row r="379" spans="1:7" ht="25.5" x14ac:dyDescent="0.2">
      <c r="A379" s="224" t="s">
        <v>81</v>
      </c>
      <c r="B379" s="302"/>
      <c r="C379" s="246" t="s">
        <v>17</v>
      </c>
      <c r="D379" s="246" t="s">
        <v>11</v>
      </c>
      <c r="E379" s="246" t="s">
        <v>276</v>
      </c>
      <c r="F379" s="246" t="s">
        <v>78</v>
      </c>
      <c r="G379" s="59">
        <v>40</v>
      </c>
    </row>
    <row r="380" spans="1:7" ht="38.25" x14ac:dyDescent="0.2">
      <c r="A380" s="250" t="s">
        <v>346</v>
      </c>
      <c r="B380" s="302"/>
      <c r="C380" s="241" t="s">
        <v>17</v>
      </c>
      <c r="D380" s="241" t="s">
        <v>11</v>
      </c>
      <c r="E380" s="241" t="s">
        <v>185</v>
      </c>
      <c r="F380" s="241"/>
      <c r="G380" s="129">
        <f>SUM(G381)</f>
        <v>65</v>
      </c>
    </row>
    <row r="381" spans="1:7" ht="25.5" x14ac:dyDescent="0.2">
      <c r="A381" s="250" t="s">
        <v>182</v>
      </c>
      <c r="B381" s="302"/>
      <c r="C381" s="241" t="s">
        <v>17</v>
      </c>
      <c r="D381" s="241" t="s">
        <v>11</v>
      </c>
      <c r="E381" s="241" t="s">
        <v>186</v>
      </c>
      <c r="F381" s="246"/>
      <c r="G381" s="129">
        <f>SUM(G382)</f>
        <v>65</v>
      </c>
    </row>
    <row r="382" spans="1:7" ht="25.5" x14ac:dyDescent="0.2">
      <c r="A382" s="250" t="s">
        <v>183</v>
      </c>
      <c r="B382" s="302"/>
      <c r="C382" s="241" t="s">
        <v>17</v>
      </c>
      <c r="D382" s="241" t="s">
        <v>11</v>
      </c>
      <c r="E382" s="241" t="s">
        <v>187</v>
      </c>
      <c r="F382" s="246"/>
      <c r="G382" s="129">
        <f>SUM(G383,G386)</f>
        <v>65</v>
      </c>
    </row>
    <row r="383" spans="1:7" ht="76.5" x14ac:dyDescent="0.2">
      <c r="A383" s="215" t="s">
        <v>301</v>
      </c>
      <c r="B383" s="302"/>
      <c r="C383" s="241" t="s">
        <v>17</v>
      </c>
      <c r="D383" s="241" t="s">
        <v>11</v>
      </c>
      <c r="E383" s="241" t="s">
        <v>265</v>
      </c>
      <c r="F383" s="246"/>
      <c r="G383" s="129">
        <f>SUM(G384:G385)</f>
        <v>65</v>
      </c>
    </row>
    <row r="384" spans="1:7" x14ac:dyDescent="0.2">
      <c r="A384" s="224" t="s">
        <v>25</v>
      </c>
      <c r="B384" s="302"/>
      <c r="C384" s="246" t="s">
        <v>17</v>
      </c>
      <c r="D384" s="246" t="s">
        <v>11</v>
      </c>
      <c r="E384" s="241" t="s">
        <v>265</v>
      </c>
      <c r="F384" s="246" t="s">
        <v>79</v>
      </c>
      <c r="G384" s="59">
        <v>10</v>
      </c>
    </row>
    <row r="385" spans="1:7" ht="25.5" x14ac:dyDescent="0.2">
      <c r="A385" s="224" t="s">
        <v>81</v>
      </c>
      <c r="B385" s="302"/>
      <c r="C385" s="246" t="s">
        <v>17</v>
      </c>
      <c r="D385" s="246" t="s">
        <v>11</v>
      </c>
      <c r="E385" s="246" t="s">
        <v>265</v>
      </c>
      <c r="F385" s="246" t="s">
        <v>78</v>
      </c>
      <c r="G385" s="59">
        <v>55</v>
      </c>
    </row>
    <row r="386" spans="1:7" ht="0.75" customHeight="1" x14ac:dyDescent="0.2">
      <c r="A386" s="215" t="s">
        <v>476</v>
      </c>
      <c r="B386" s="232"/>
      <c r="C386" s="246" t="s">
        <v>17</v>
      </c>
      <c r="D386" s="246" t="s">
        <v>11</v>
      </c>
      <c r="E386" s="241" t="s">
        <v>477</v>
      </c>
      <c r="F386" s="241"/>
      <c r="G386" s="129">
        <f>SUM(G387)</f>
        <v>0</v>
      </c>
    </row>
    <row r="387" spans="1:7" hidden="1" x14ac:dyDescent="0.2">
      <c r="A387" s="224" t="s">
        <v>25</v>
      </c>
      <c r="B387" s="232"/>
      <c r="C387" s="246" t="s">
        <v>17</v>
      </c>
      <c r="D387" s="246" t="s">
        <v>11</v>
      </c>
      <c r="E387" s="246" t="s">
        <v>477</v>
      </c>
      <c r="F387" s="246" t="s">
        <v>79</v>
      </c>
      <c r="G387" s="59"/>
    </row>
    <row r="388" spans="1:7" ht="13.5" x14ac:dyDescent="0.2">
      <c r="A388" s="265" t="s">
        <v>309</v>
      </c>
      <c r="B388" s="232"/>
      <c r="C388" s="214" t="s">
        <v>17</v>
      </c>
      <c r="D388" s="214" t="s">
        <v>41</v>
      </c>
      <c r="E388" s="255"/>
      <c r="F388" s="255"/>
      <c r="G388" s="129">
        <f>SUM(G389)</f>
        <v>182.2</v>
      </c>
    </row>
    <row r="389" spans="1:7" ht="38.25" x14ac:dyDescent="0.2">
      <c r="A389" s="215" t="s">
        <v>348</v>
      </c>
      <c r="B389" s="232"/>
      <c r="C389" s="222" t="s">
        <v>17</v>
      </c>
      <c r="D389" s="222" t="s">
        <v>41</v>
      </c>
      <c r="E389" s="222" t="s">
        <v>310</v>
      </c>
      <c r="F389" s="225"/>
      <c r="G389" s="129">
        <f>SUM(G390)</f>
        <v>182.2</v>
      </c>
    </row>
    <row r="390" spans="1:7" x14ac:dyDescent="0.2">
      <c r="A390" s="266" t="s">
        <v>311</v>
      </c>
      <c r="B390" s="232"/>
      <c r="C390" s="225" t="s">
        <v>17</v>
      </c>
      <c r="D390" s="225" t="s">
        <v>41</v>
      </c>
      <c r="E390" s="222" t="s">
        <v>312</v>
      </c>
      <c r="F390" s="225"/>
      <c r="G390" s="129">
        <f>SUM(G391)</f>
        <v>182.2</v>
      </c>
    </row>
    <row r="391" spans="1:7" ht="30.75" customHeight="1" x14ac:dyDescent="0.2">
      <c r="A391" s="266" t="s">
        <v>313</v>
      </c>
      <c r="B391" s="232"/>
      <c r="C391" s="221" t="s">
        <v>17</v>
      </c>
      <c r="D391" s="221" t="s">
        <v>41</v>
      </c>
      <c r="E391" s="222" t="s">
        <v>314</v>
      </c>
      <c r="F391" s="225"/>
      <c r="G391" s="129">
        <f>SUM(G392)</f>
        <v>182.2</v>
      </c>
    </row>
    <row r="392" spans="1:7" x14ac:dyDescent="0.2">
      <c r="A392" s="215" t="s">
        <v>321</v>
      </c>
      <c r="B392" s="232"/>
      <c r="C392" s="225" t="s">
        <v>17</v>
      </c>
      <c r="D392" s="225" t="s">
        <v>41</v>
      </c>
      <c r="E392" s="222" t="s">
        <v>315</v>
      </c>
      <c r="F392" s="225"/>
      <c r="G392" s="129">
        <f>SUM(G393)</f>
        <v>182.2</v>
      </c>
    </row>
    <row r="393" spans="1:7" x14ac:dyDescent="0.2">
      <c r="A393" s="224" t="s">
        <v>25</v>
      </c>
      <c r="B393" s="232"/>
      <c r="C393" s="223" t="s">
        <v>17</v>
      </c>
      <c r="D393" s="223" t="s">
        <v>41</v>
      </c>
      <c r="E393" s="225" t="s">
        <v>315</v>
      </c>
      <c r="F393" s="225" t="s">
        <v>79</v>
      </c>
      <c r="G393" s="59">
        <v>182.2</v>
      </c>
    </row>
    <row r="394" spans="1:7" ht="13.5" hidden="1" x14ac:dyDescent="0.2">
      <c r="A394" s="231" t="s">
        <v>58</v>
      </c>
      <c r="B394" s="287"/>
      <c r="C394" s="233" t="s">
        <v>17</v>
      </c>
      <c r="D394" s="233" t="s">
        <v>48</v>
      </c>
      <c r="E394" s="233"/>
      <c r="F394" s="233"/>
      <c r="G394" s="129">
        <f>SUM(G395,G400)</f>
        <v>0</v>
      </c>
    </row>
    <row r="395" spans="1:7" ht="38.25" hidden="1" x14ac:dyDescent="0.2">
      <c r="A395" s="250" t="s">
        <v>343</v>
      </c>
      <c r="B395" s="287"/>
      <c r="C395" s="241" t="s">
        <v>17</v>
      </c>
      <c r="D395" s="241" t="s">
        <v>48</v>
      </c>
      <c r="E395" s="241" t="s">
        <v>135</v>
      </c>
      <c r="F395" s="222"/>
      <c r="G395" s="129">
        <f>SUM(G396)</f>
        <v>0</v>
      </c>
    </row>
    <row r="396" spans="1:7" hidden="1" x14ac:dyDescent="0.2">
      <c r="A396" s="215" t="s">
        <v>274</v>
      </c>
      <c r="B396" s="287"/>
      <c r="C396" s="241" t="s">
        <v>17</v>
      </c>
      <c r="D396" s="241" t="s">
        <v>48</v>
      </c>
      <c r="E396" s="241" t="s">
        <v>136</v>
      </c>
      <c r="F396" s="222"/>
      <c r="G396" s="129">
        <f>SUM(G397)</f>
        <v>0</v>
      </c>
    </row>
    <row r="397" spans="1:7" hidden="1" x14ac:dyDescent="0.2">
      <c r="A397" s="224" t="s">
        <v>134</v>
      </c>
      <c r="B397" s="287"/>
      <c r="C397" s="241" t="s">
        <v>17</v>
      </c>
      <c r="D397" s="241" t="s">
        <v>48</v>
      </c>
      <c r="E397" s="241" t="s">
        <v>137</v>
      </c>
      <c r="F397" s="222"/>
      <c r="G397" s="129">
        <f>SUM(G398)</f>
        <v>0</v>
      </c>
    </row>
    <row r="398" spans="1:7" ht="25.5" hidden="1" x14ac:dyDescent="0.2">
      <c r="A398" s="215" t="s">
        <v>431</v>
      </c>
      <c r="B398" s="287"/>
      <c r="C398" s="241" t="s">
        <v>17</v>
      </c>
      <c r="D398" s="241" t="s">
        <v>48</v>
      </c>
      <c r="E398" s="241" t="s">
        <v>432</v>
      </c>
      <c r="F398" s="222"/>
      <c r="G398" s="129">
        <f>SUM(G399)</f>
        <v>0</v>
      </c>
    </row>
    <row r="399" spans="1:7" ht="25.5" hidden="1" x14ac:dyDescent="0.2">
      <c r="A399" s="224" t="s">
        <v>81</v>
      </c>
      <c r="B399" s="287"/>
      <c r="C399" s="225" t="s">
        <v>17</v>
      </c>
      <c r="D399" s="225" t="s">
        <v>48</v>
      </c>
      <c r="E399" s="246" t="s">
        <v>432</v>
      </c>
      <c r="F399" s="223" t="s">
        <v>78</v>
      </c>
      <c r="G399" s="59"/>
    </row>
    <row r="400" spans="1:7" ht="25.5" hidden="1" x14ac:dyDescent="0.2">
      <c r="A400" s="215" t="s">
        <v>345</v>
      </c>
      <c r="B400" s="287"/>
      <c r="C400" s="222" t="s">
        <v>17</v>
      </c>
      <c r="D400" s="222" t="s">
        <v>48</v>
      </c>
      <c r="E400" s="241" t="s">
        <v>157</v>
      </c>
      <c r="F400" s="223"/>
      <c r="G400" s="129">
        <f>SUM(G401)</f>
        <v>0</v>
      </c>
    </row>
    <row r="401" spans="1:7" ht="25.5" hidden="1" x14ac:dyDescent="0.2">
      <c r="A401" s="215" t="s">
        <v>155</v>
      </c>
      <c r="B401" s="287"/>
      <c r="C401" s="222" t="s">
        <v>17</v>
      </c>
      <c r="D401" s="222" t="s">
        <v>48</v>
      </c>
      <c r="E401" s="241" t="s">
        <v>493</v>
      </c>
      <c r="F401" s="223"/>
      <c r="G401" s="129">
        <f>SUM(G402)</f>
        <v>0</v>
      </c>
    </row>
    <row r="402" spans="1:7" ht="25.5" hidden="1" x14ac:dyDescent="0.2">
      <c r="A402" s="224" t="s">
        <v>490</v>
      </c>
      <c r="B402" s="287"/>
      <c r="C402" s="222" t="s">
        <v>17</v>
      </c>
      <c r="D402" s="222" t="s">
        <v>48</v>
      </c>
      <c r="E402" s="241" t="s">
        <v>492</v>
      </c>
      <c r="F402" s="223"/>
      <c r="G402" s="129">
        <f>SUM(G403)</f>
        <v>0</v>
      </c>
    </row>
    <row r="403" spans="1:7" hidden="1" x14ac:dyDescent="0.2">
      <c r="A403" s="215" t="s">
        <v>494</v>
      </c>
      <c r="B403" s="287"/>
      <c r="C403" s="222" t="s">
        <v>17</v>
      </c>
      <c r="D403" s="222" t="s">
        <v>48</v>
      </c>
      <c r="E403" s="241" t="s">
        <v>491</v>
      </c>
      <c r="F403" s="223"/>
      <c r="G403" s="129">
        <f>SUM(G404)</f>
        <v>0</v>
      </c>
    </row>
    <row r="404" spans="1:7" hidden="1" x14ac:dyDescent="0.2">
      <c r="A404" s="224" t="s">
        <v>25</v>
      </c>
      <c r="B404" s="287"/>
      <c r="C404" s="225" t="s">
        <v>17</v>
      </c>
      <c r="D404" s="225" t="s">
        <v>48</v>
      </c>
      <c r="E404" s="246" t="s">
        <v>491</v>
      </c>
      <c r="F404" s="223" t="s">
        <v>79</v>
      </c>
      <c r="G404" s="59">
        <v>0</v>
      </c>
    </row>
    <row r="405" spans="1:7" x14ac:dyDescent="0.2">
      <c r="A405" s="260" t="s">
        <v>40</v>
      </c>
      <c r="B405" s="232"/>
      <c r="C405" s="259" t="s">
        <v>41</v>
      </c>
      <c r="D405" s="221"/>
      <c r="E405" s="255"/>
      <c r="F405" s="255"/>
      <c r="G405" s="129">
        <f>SUM(G406,G426)</f>
        <v>909.1</v>
      </c>
    </row>
    <row r="406" spans="1:7" ht="13.5" x14ac:dyDescent="0.2">
      <c r="A406" s="265" t="s">
        <v>49</v>
      </c>
      <c r="B406" s="232"/>
      <c r="C406" s="214" t="s">
        <v>41</v>
      </c>
      <c r="D406" s="214" t="s">
        <v>24</v>
      </c>
      <c r="E406" s="255"/>
      <c r="F406" s="255"/>
      <c r="G406" s="129">
        <f>SUM(G412,G407)</f>
        <v>705</v>
      </c>
    </row>
    <row r="407" spans="1:7" ht="1.5" customHeight="1" x14ac:dyDescent="0.2">
      <c r="A407" s="215" t="s">
        <v>348</v>
      </c>
      <c r="B407" s="232"/>
      <c r="C407" s="241" t="s">
        <v>41</v>
      </c>
      <c r="D407" s="242" t="s">
        <v>24</v>
      </c>
      <c r="E407" s="243" t="s">
        <v>310</v>
      </c>
      <c r="F407" s="244"/>
      <c r="G407" s="226">
        <f>SUM(G408)</f>
        <v>0</v>
      </c>
    </row>
    <row r="408" spans="1:7" ht="25.5" hidden="1" x14ac:dyDescent="0.2">
      <c r="A408" s="215" t="s">
        <v>369</v>
      </c>
      <c r="B408" s="232"/>
      <c r="C408" s="241" t="s">
        <v>41</v>
      </c>
      <c r="D408" s="241" t="s">
        <v>24</v>
      </c>
      <c r="E408" s="241" t="s">
        <v>366</v>
      </c>
      <c r="F408" s="223"/>
      <c r="G408" s="129">
        <f>SUM(G409)</f>
        <v>0</v>
      </c>
    </row>
    <row r="409" spans="1:7" hidden="1" x14ac:dyDescent="0.2">
      <c r="A409" s="215" t="s">
        <v>370</v>
      </c>
      <c r="B409" s="232"/>
      <c r="C409" s="241" t="s">
        <v>41</v>
      </c>
      <c r="D409" s="241" t="s">
        <v>24</v>
      </c>
      <c r="E409" s="241" t="s">
        <v>365</v>
      </c>
      <c r="F409" s="223"/>
      <c r="G409" s="129">
        <f>SUM(G410)</f>
        <v>0</v>
      </c>
    </row>
    <row r="410" spans="1:7" ht="25.5" hidden="1" x14ac:dyDescent="0.2">
      <c r="A410" s="215" t="s">
        <v>385</v>
      </c>
      <c r="B410" s="232"/>
      <c r="C410" s="225" t="s">
        <v>41</v>
      </c>
      <c r="D410" s="225" t="s">
        <v>24</v>
      </c>
      <c r="E410" s="222" t="s">
        <v>414</v>
      </c>
      <c r="F410" s="225"/>
      <c r="G410" s="129">
        <f>SUM(G411)</f>
        <v>0</v>
      </c>
    </row>
    <row r="411" spans="1:7" hidden="1" x14ac:dyDescent="0.2">
      <c r="A411" s="224" t="s">
        <v>25</v>
      </c>
      <c r="B411" s="232"/>
      <c r="C411" s="223" t="s">
        <v>41</v>
      </c>
      <c r="D411" s="223" t="s">
        <v>24</v>
      </c>
      <c r="E411" s="225" t="s">
        <v>414</v>
      </c>
      <c r="F411" s="225" t="s">
        <v>79</v>
      </c>
      <c r="G411" s="59"/>
    </row>
    <row r="412" spans="1:7" ht="38.25" x14ac:dyDescent="0.2">
      <c r="A412" s="266" t="s">
        <v>357</v>
      </c>
      <c r="B412" s="232"/>
      <c r="C412" s="222" t="s">
        <v>41</v>
      </c>
      <c r="D412" s="222" t="s">
        <v>24</v>
      </c>
      <c r="E412" s="222" t="s">
        <v>149</v>
      </c>
      <c r="F412" s="225"/>
      <c r="G412" s="129">
        <f>SUM(G413)</f>
        <v>705</v>
      </c>
    </row>
    <row r="413" spans="1:7" ht="25.5" x14ac:dyDescent="0.2">
      <c r="A413" s="266" t="s">
        <v>147</v>
      </c>
      <c r="B413" s="232"/>
      <c r="C413" s="225" t="s">
        <v>41</v>
      </c>
      <c r="D413" s="225" t="s">
        <v>24</v>
      </c>
      <c r="E413" s="222" t="s">
        <v>150</v>
      </c>
      <c r="F413" s="225"/>
      <c r="G413" s="129">
        <f>SUM(G414,G421)</f>
        <v>705</v>
      </c>
    </row>
    <row r="414" spans="1:7" ht="25.5" x14ac:dyDescent="0.2">
      <c r="A414" s="266" t="s">
        <v>148</v>
      </c>
      <c r="B414" s="232"/>
      <c r="C414" s="221" t="s">
        <v>41</v>
      </c>
      <c r="D414" s="221" t="s">
        <v>24</v>
      </c>
      <c r="E414" s="222" t="s">
        <v>152</v>
      </c>
      <c r="F414" s="225"/>
      <c r="G414" s="129">
        <f>SUM(G415,G417,G419)</f>
        <v>705</v>
      </c>
    </row>
    <row r="415" spans="1:7" ht="1.5" customHeight="1" x14ac:dyDescent="0.2">
      <c r="A415" s="215" t="s">
        <v>419</v>
      </c>
      <c r="B415" s="232"/>
      <c r="C415" s="225" t="s">
        <v>41</v>
      </c>
      <c r="D415" s="225" t="s">
        <v>24</v>
      </c>
      <c r="E415" s="222" t="s">
        <v>418</v>
      </c>
      <c r="F415" s="225"/>
      <c r="G415" s="129">
        <f>SUM(G416)</f>
        <v>0</v>
      </c>
    </row>
    <row r="416" spans="1:7" hidden="1" x14ac:dyDescent="0.2">
      <c r="A416" s="224" t="s">
        <v>25</v>
      </c>
      <c r="B416" s="232"/>
      <c r="C416" s="223" t="s">
        <v>41</v>
      </c>
      <c r="D416" s="223" t="s">
        <v>24</v>
      </c>
      <c r="E416" s="225" t="s">
        <v>418</v>
      </c>
      <c r="F416" s="225" t="s">
        <v>79</v>
      </c>
      <c r="G416" s="59"/>
    </row>
    <row r="417" spans="1:7" ht="51" x14ac:dyDescent="0.2">
      <c r="A417" s="215" t="s">
        <v>151</v>
      </c>
      <c r="B417" s="232"/>
      <c r="C417" s="225" t="s">
        <v>41</v>
      </c>
      <c r="D417" s="225" t="s">
        <v>24</v>
      </c>
      <c r="E417" s="222" t="s">
        <v>154</v>
      </c>
      <c r="F417" s="225"/>
      <c r="G417" s="129">
        <f>SUM(G418)</f>
        <v>705</v>
      </c>
    </row>
    <row r="418" spans="1:7" x14ac:dyDescent="0.2">
      <c r="A418" s="224" t="s">
        <v>25</v>
      </c>
      <c r="B418" s="232"/>
      <c r="C418" s="223" t="s">
        <v>41</v>
      </c>
      <c r="D418" s="223" t="s">
        <v>24</v>
      </c>
      <c r="E418" s="225" t="s">
        <v>154</v>
      </c>
      <c r="F418" s="225" t="s">
        <v>79</v>
      </c>
      <c r="G418" s="59">
        <v>705</v>
      </c>
    </row>
    <row r="419" spans="1:7" ht="0.75" customHeight="1" x14ac:dyDescent="0.2">
      <c r="A419" s="215" t="s">
        <v>416</v>
      </c>
      <c r="B419" s="232"/>
      <c r="C419" s="225" t="s">
        <v>41</v>
      </c>
      <c r="D419" s="225" t="s">
        <v>24</v>
      </c>
      <c r="E419" s="222" t="s">
        <v>415</v>
      </c>
      <c r="F419" s="225"/>
      <c r="G419" s="129">
        <f>SUM(G420)</f>
        <v>0</v>
      </c>
    </row>
    <row r="420" spans="1:7" hidden="1" x14ac:dyDescent="0.2">
      <c r="A420" s="224" t="s">
        <v>25</v>
      </c>
      <c r="B420" s="232"/>
      <c r="C420" s="223" t="s">
        <v>41</v>
      </c>
      <c r="D420" s="223" t="s">
        <v>24</v>
      </c>
      <c r="E420" s="225" t="s">
        <v>415</v>
      </c>
      <c r="F420" s="225" t="s">
        <v>79</v>
      </c>
      <c r="G420" s="59"/>
    </row>
    <row r="421" spans="1:7" ht="25.5" hidden="1" x14ac:dyDescent="0.2">
      <c r="A421" s="266" t="s">
        <v>384</v>
      </c>
      <c r="B421" s="232"/>
      <c r="C421" s="221" t="s">
        <v>41</v>
      </c>
      <c r="D421" s="221" t="s">
        <v>24</v>
      </c>
      <c r="E421" s="222" t="s">
        <v>394</v>
      </c>
      <c r="F421" s="225"/>
      <c r="G421" s="129">
        <f>SUM(G422,G424)</f>
        <v>0</v>
      </c>
    </row>
    <row r="422" spans="1:7" ht="38.25" hidden="1" x14ac:dyDescent="0.2">
      <c r="A422" s="215" t="s">
        <v>386</v>
      </c>
      <c r="B422" s="232"/>
      <c r="C422" s="225" t="s">
        <v>41</v>
      </c>
      <c r="D422" s="225" t="s">
        <v>24</v>
      </c>
      <c r="E422" s="222" t="s">
        <v>395</v>
      </c>
      <c r="F422" s="225"/>
      <c r="G422" s="129">
        <f>SUM(G423)</f>
        <v>0</v>
      </c>
    </row>
    <row r="423" spans="1:7" hidden="1" x14ac:dyDescent="0.2">
      <c r="A423" s="224" t="s">
        <v>25</v>
      </c>
      <c r="B423" s="232"/>
      <c r="C423" s="223" t="s">
        <v>41</v>
      </c>
      <c r="D423" s="223" t="s">
        <v>24</v>
      </c>
      <c r="E423" s="225" t="s">
        <v>395</v>
      </c>
      <c r="F423" s="225" t="s">
        <v>79</v>
      </c>
      <c r="G423" s="59"/>
    </row>
    <row r="424" spans="1:7" ht="38.25" hidden="1" x14ac:dyDescent="0.2">
      <c r="A424" s="215" t="s">
        <v>387</v>
      </c>
      <c r="B424" s="232"/>
      <c r="C424" s="225" t="s">
        <v>41</v>
      </c>
      <c r="D424" s="225" t="s">
        <v>24</v>
      </c>
      <c r="E424" s="222" t="s">
        <v>396</v>
      </c>
      <c r="F424" s="225"/>
      <c r="G424" s="129">
        <f>SUM(G425)</f>
        <v>0</v>
      </c>
    </row>
    <row r="425" spans="1:7" hidden="1" x14ac:dyDescent="0.2">
      <c r="A425" s="224" t="s">
        <v>25</v>
      </c>
      <c r="B425" s="232"/>
      <c r="C425" s="223" t="s">
        <v>41</v>
      </c>
      <c r="D425" s="223" t="s">
        <v>24</v>
      </c>
      <c r="E425" s="225" t="s">
        <v>396</v>
      </c>
      <c r="F425" s="225" t="s">
        <v>79</v>
      </c>
      <c r="G425" s="59"/>
    </row>
    <row r="426" spans="1:7" ht="13.5" x14ac:dyDescent="0.2">
      <c r="A426" s="231" t="s">
        <v>43</v>
      </c>
      <c r="B426" s="232"/>
      <c r="C426" s="233" t="s">
        <v>41</v>
      </c>
      <c r="D426" s="233" t="s">
        <v>13</v>
      </c>
      <c r="E426" s="233"/>
      <c r="F426" s="233"/>
      <c r="G426" s="129">
        <f>SUM(G427,G434)</f>
        <v>204.1</v>
      </c>
    </row>
    <row r="427" spans="1:7" ht="25.5" x14ac:dyDescent="0.2">
      <c r="A427" s="270" t="s">
        <v>345</v>
      </c>
      <c r="B427" s="232"/>
      <c r="C427" s="222" t="s">
        <v>41</v>
      </c>
      <c r="D427" s="222" t="s">
        <v>13</v>
      </c>
      <c r="E427" s="222" t="s">
        <v>157</v>
      </c>
      <c r="F427" s="225"/>
      <c r="G427" s="219">
        <f>SUM(G428)</f>
        <v>204.1</v>
      </c>
    </row>
    <row r="428" spans="1:7" ht="25.5" x14ac:dyDescent="0.2">
      <c r="A428" s="215" t="s">
        <v>155</v>
      </c>
      <c r="B428" s="232"/>
      <c r="C428" s="222" t="s">
        <v>41</v>
      </c>
      <c r="D428" s="222" t="s">
        <v>13</v>
      </c>
      <c r="E428" s="222" t="s">
        <v>158</v>
      </c>
      <c r="F428" s="225"/>
      <c r="G428" s="219">
        <f>SUM(G429)</f>
        <v>204.1</v>
      </c>
    </row>
    <row r="429" spans="1:7" ht="25.5" x14ac:dyDescent="0.2">
      <c r="A429" s="249" t="s">
        <v>460</v>
      </c>
      <c r="B429" s="232"/>
      <c r="C429" s="221" t="s">
        <v>41</v>
      </c>
      <c r="D429" s="221" t="s">
        <v>13</v>
      </c>
      <c r="E429" s="222" t="s">
        <v>159</v>
      </c>
      <c r="F429" s="233"/>
      <c r="G429" s="129">
        <f>SUM(G430,G432)</f>
        <v>204.1</v>
      </c>
    </row>
    <row r="430" spans="1:7" ht="51" hidden="1" x14ac:dyDescent="0.2">
      <c r="A430" s="215" t="s">
        <v>303</v>
      </c>
      <c r="B430" s="232"/>
      <c r="C430" s="221" t="s">
        <v>41</v>
      </c>
      <c r="D430" s="221" t="s">
        <v>13</v>
      </c>
      <c r="E430" s="222" t="s">
        <v>160</v>
      </c>
      <c r="F430" s="225"/>
      <c r="G430" s="129">
        <f>SUM(G431)</f>
        <v>0</v>
      </c>
    </row>
    <row r="431" spans="1:7" hidden="1" x14ac:dyDescent="0.2">
      <c r="A431" s="224" t="s">
        <v>25</v>
      </c>
      <c r="B431" s="232"/>
      <c r="C431" s="225" t="s">
        <v>41</v>
      </c>
      <c r="D431" s="225" t="s">
        <v>13</v>
      </c>
      <c r="E431" s="225" t="s">
        <v>160</v>
      </c>
      <c r="F431" s="225" t="s">
        <v>79</v>
      </c>
      <c r="G431" s="85">
        <v>0</v>
      </c>
    </row>
    <row r="432" spans="1:7" ht="38.25" x14ac:dyDescent="0.2">
      <c r="A432" s="215" t="s">
        <v>417</v>
      </c>
      <c r="B432" s="232"/>
      <c r="C432" s="221" t="s">
        <v>41</v>
      </c>
      <c r="D432" s="221" t="s">
        <v>13</v>
      </c>
      <c r="E432" s="222" t="s">
        <v>316</v>
      </c>
      <c r="F432" s="225"/>
      <c r="G432" s="129">
        <f>SUM(G433)</f>
        <v>204.1</v>
      </c>
    </row>
    <row r="433" spans="1:7" x14ac:dyDescent="0.2">
      <c r="A433" s="224" t="s">
        <v>25</v>
      </c>
      <c r="B433" s="232"/>
      <c r="C433" s="225" t="s">
        <v>41</v>
      </c>
      <c r="D433" s="225" t="s">
        <v>13</v>
      </c>
      <c r="E433" s="225" t="s">
        <v>316</v>
      </c>
      <c r="F433" s="225" t="s">
        <v>79</v>
      </c>
      <c r="G433" s="85">
        <v>204.1</v>
      </c>
    </row>
    <row r="434" spans="1:7" ht="1.5" customHeight="1" x14ac:dyDescent="0.2">
      <c r="A434" s="266" t="s">
        <v>353</v>
      </c>
      <c r="B434" s="232"/>
      <c r="C434" s="222" t="s">
        <v>41</v>
      </c>
      <c r="D434" s="222" t="s">
        <v>13</v>
      </c>
      <c r="E434" s="222" t="s">
        <v>310</v>
      </c>
      <c r="F434" s="225"/>
      <c r="G434" s="115">
        <f>SUM(G435)</f>
        <v>0</v>
      </c>
    </row>
    <row r="435" spans="1:7" ht="25.5" hidden="1" x14ac:dyDescent="0.2">
      <c r="A435" s="215" t="s">
        <v>369</v>
      </c>
      <c r="B435" s="232"/>
      <c r="C435" s="222" t="s">
        <v>41</v>
      </c>
      <c r="D435" s="222" t="s">
        <v>13</v>
      </c>
      <c r="E435" s="222" t="s">
        <v>366</v>
      </c>
      <c r="F435" s="225"/>
      <c r="G435" s="115">
        <f>SUM(G436)</f>
        <v>0</v>
      </c>
    </row>
    <row r="436" spans="1:7" ht="25.5" hidden="1" x14ac:dyDescent="0.2">
      <c r="A436" s="250" t="s">
        <v>461</v>
      </c>
      <c r="B436" s="232"/>
      <c r="C436" s="222" t="s">
        <v>41</v>
      </c>
      <c r="D436" s="222" t="s">
        <v>13</v>
      </c>
      <c r="E436" s="222" t="s">
        <v>457</v>
      </c>
      <c r="F436" s="225"/>
      <c r="G436" s="115">
        <f>SUM(G437)</f>
        <v>0</v>
      </c>
    </row>
    <row r="437" spans="1:7" ht="38.25" hidden="1" x14ac:dyDescent="0.2">
      <c r="A437" s="215" t="s">
        <v>459</v>
      </c>
      <c r="B437" s="232"/>
      <c r="C437" s="222" t="s">
        <v>41</v>
      </c>
      <c r="D437" s="222" t="s">
        <v>13</v>
      </c>
      <c r="E437" s="222" t="s">
        <v>458</v>
      </c>
      <c r="F437" s="225"/>
      <c r="G437" s="115">
        <f>SUM(G438)</f>
        <v>0</v>
      </c>
    </row>
    <row r="438" spans="1:7" hidden="1" x14ac:dyDescent="0.2">
      <c r="A438" s="224" t="s">
        <v>25</v>
      </c>
      <c r="B438" s="232"/>
      <c r="C438" s="225" t="s">
        <v>41</v>
      </c>
      <c r="D438" s="225" t="s">
        <v>13</v>
      </c>
      <c r="E438" s="225" t="s">
        <v>458</v>
      </c>
      <c r="F438" s="225" t="s">
        <v>79</v>
      </c>
      <c r="G438" s="85"/>
    </row>
    <row r="439" spans="1:7" x14ac:dyDescent="0.2">
      <c r="A439" s="260" t="s">
        <v>20</v>
      </c>
      <c r="B439" s="209"/>
      <c r="C439" s="259" t="s">
        <v>21</v>
      </c>
      <c r="D439" s="259"/>
      <c r="E439" s="261"/>
      <c r="F439" s="261"/>
      <c r="G439" s="234">
        <f>SUM(G440,G461,G498,G533,G521)</f>
        <v>87269.334999999992</v>
      </c>
    </row>
    <row r="440" spans="1:7" ht="13.5" x14ac:dyDescent="0.2">
      <c r="A440" s="231" t="s">
        <v>22</v>
      </c>
      <c r="B440" s="209"/>
      <c r="C440" s="214" t="s">
        <v>21</v>
      </c>
      <c r="D440" s="214" t="s">
        <v>11</v>
      </c>
      <c r="E440" s="233"/>
      <c r="F440" s="233"/>
      <c r="G440" s="234">
        <f>SUM(G441,G456)</f>
        <v>22553</v>
      </c>
    </row>
    <row r="441" spans="1:7" ht="38.25" x14ac:dyDescent="0.2">
      <c r="A441" s="250" t="s">
        <v>343</v>
      </c>
      <c r="B441" s="209"/>
      <c r="C441" s="222" t="s">
        <v>21</v>
      </c>
      <c r="D441" s="222" t="s">
        <v>11</v>
      </c>
      <c r="E441" s="222" t="s">
        <v>135</v>
      </c>
      <c r="F441" s="222"/>
      <c r="G441" s="129">
        <f>SUM(G442)</f>
        <v>22453</v>
      </c>
    </row>
    <row r="442" spans="1:7" ht="25.5" x14ac:dyDescent="0.2">
      <c r="A442" s="215" t="s">
        <v>161</v>
      </c>
      <c r="B442" s="209"/>
      <c r="C442" s="223" t="s">
        <v>21</v>
      </c>
      <c r="D442" s="223" t="s">
        <v>11</v>
      </c>
      <c r="E442" s="222" t="s">
        <v>164</v>
      </c>
      <c r="F442" s="225"/>
      <c r="G442" s="234">
        <f>SUM(G443)</f>
        <v>22453</v>
      </c>
    </row>
    <row r="443" spans="1:7" x14ac:dyDescent="0.2">
      <c r="A443" s="250" t="s">
        <v>162</v>
      </c>
      <c r="B443" s="209"/>
      <c r="C443" s="221" t="s">
        <v>21</v>
      </c>
      <c r="D443" s="221" t="s">
        <v>11</v>
      </c>
      <c r="E443" s="222" t="s">
        <v>165</v>
      </c>
      <c r="F443" s="222"/>
      <c r="G443" s="234">
        <f>SUM(G444,G450,G452,G454,G448,G446)</f>
        <v>22453</v>
      </c>
    </row>
    <row r="444" spans="1:7" ht="25.5" x14ac:dyDescent="0.2">
      <c r="A444" s="215" t="s">
        <v>163</v>
      </c>
      <c r="B444" s="209"/>
      <c r="C444" s="221" t="s">
        <v>21</v>
      </c>
      <c r="D444" s="221" t="s">
        <v>11</v>
      </c>
      <c r="E444" s="222" t="s">
        <v>166</v>
      </c>
      <c r="F444" s="225"/>
      <c r="G444" s="234">
        <f>SUM(G445)</f>
        <v>6640.9</v>
      </c>
    </row>
    <row r="445" spans="1:7" ht="25.5" x14ac:dyDescent="0.2">
      <c r="A445" s="224" t="s">
        <v>81</v>
      </c>
      <c r="B445" s="209"/>
      <c r="C445" s="223" t="s">
        <v>21</v>
      </c>
      <c r="D445" s="223" t="s">
        <v>11</v>
      </c>
      <c r="E445" s="225" t="s">
        <v>166</v>
      </c>
      <c r="F445" s="225" t="s">
        <v>78</v>
      </c>
      <c r="G445" s="70">
        <v>6640.9</v>
      </c>
    </row>
    <row r="446" spans="1:7" ht="1.5" customHeight="1" x14ac:dyDescent="0.2">
      <c r="A446" s="215" t="s">
        <v>328</v>
      </c>
      <c r="B446" s="209"/>
      <c r="C446" s="221" t="s">
        <v>21</v>
      </c>
      <c r="D446" s="221" t="s">
        <v>11</v>
      </c>
      <c r="E446" s="222" t="s">
        <v>388</v>
      </c>
      <c r="F446" s="222"/>
      <c r="G446" s="234">
        <f>SUM(G447)</f>
        <v>0</v>
      </c>
    </row>
    <row r="447" spans="1:7" ht="25.5" hidden="1" x14ac:dyDescent="0.2">
      <c r="A447" s="224" t="s">
        <v>81</v>
      </c>
      <c r="B447" s="209"/>
      <c r="C447" s="223" t="s">
        <v>21</v>
      </c>
      <c r="D447" s="223" t="s">
        <v>11</v>
      </c>
      <c r="E447" s="225" t="s">
        <v>388</v>
      </c>
      <c r="F447" s="225" t="s">
        <v>78</v>
      </c>
      <c r="G447" s="70"/>
    </row>
    <row r="448" spans="1:7" ht="38.25" hidden="1" x14ac:dyDescent="0.2">
      <c r="A448" s="215" t="s">
        <v>339</v>
      </c>
      <c r="B448" s="209"/>
      <c r="C448" s="221" t="s">
        <v>21</v>
      </c>
      <c r="D448" s="221" t="s">
        <v>11</v>
      </c>
      <c r="E448" s="222" t="s">
        <v>373</v>
      </c>
      <c r="F448" s="222"/>
      <c r="G448" s="234">
        <f>SUM(G449)</f>
        <v>0</v>
      </c>
    </row>
    <row r="449" spans="1:7" ht="25.5" hidden="1" x14ac:dyDescent="0.2">
      <c r="A449" s="224" t="s">
        <v>81</v>
      </c>
      <c r="B449" s="209"/>
      <c r="C449" s="223" t="s">
        <v>21</v>
      </c>
      <c r="D449" s="223" t="s">
        <v>11</v>
      </c>
      <c r="E449" s="225" t="s">
        <v>373</v>
      </c>
      <c r="F449" s="225" t="s">
        <v>78</v>
      </c>
      <c r="G449" s="70"/>
    </row>
    <row r="450" spans="1:7" ht="63.75" x14ac:dyDescent="0.2">
      <c r="A450" s="250" t="s">
        <v>167</v>
      </c>
      <c r="B450" s="209"/>
      <c r="C450" s="221" t="s">
        <v>21</v>
      </c>
      <c r="D450" s="221" t="s">
        <v>11</v>
      </c>
      <c r="E450" s="222" t="s">
        <v>168</v>
      </c>
      <c r="F450" s="222"/>
      <c r="G450" s="234">
        <f>SUM(G451)</f>
        <v>112.3</v>
      </c>
    </row>
    <row r="451" spans="1:7" ht="25.5" x14ac:dyDescent="0.2">
      <c r="A451" s="224" t="s">
        <v>81</v>
      </c>
      <c r="B451" s="209"/>
      <c r="C451" s="223" t="s">
        <v>21</v>
      </c>
      <c r="D451" s="223" t="s">
        <v>11</v>
      </c>
      <c r="E451" s="225" t="s">
        <v>168</v>
      </c>
      <c r="F451" s="225" t="s">
        <v>78</v>
      </c>
      <c r="G451" s="70">
        <v>112.3</v>
      </c>
    </row>
    <row r="452" spans="1:7" ht="76.5" x14ac:dyDescent="0.2">
      <c r="A452" s="250" t="s">
        <v>255</v>
      </c>
      <c r="B452" s="209"/>
      <c r="C452" s="221" t="s">
        <v>21</v>
      </c>
      <c r="D452" s="221" t="s">
        <v>11</v>
      </c>
      <c r="E452" s="222" t="s">
        <v>169</v>
      </c>
      <c r="F452" s="225"/>
      <c r="G452" s="234">
        <f>SUM(G453)</f>
        <v>15699.8</v>
      </c>
    </row>
    <row r="453" spans="1:7" ht="25.5" x14ac:dyDescent="0.2">
      <c r="A453" s="224" t="s">
        <v>81</v>
      </c>
      <c r="B453" s="288"/>
      <c r="C453" s="223" t="s">
        <v>21</v>
      </c>
      <c r="D453" s="223" t="s">
        <v>11</v>
      </c>
      <c r="E453" s="225" t="s">
        <v>169</v>
      </c>
      <c r="F453" s="225" t="s">
        <v>78</v>
      </c>
      <c r="G453" s="70">
        <v>15699.8</v>
      </c>
    </row>
    <row r="454" spans="1:7" ht="25.5" hidden="1" x14ac:dyDescent="0.2">
      <c r="A454" s="215" t="s">
        <v>170</v>
      </c>
      <c r="B454" s="209"/>
      <c r="C454" s="221" t="s">
        <v>21</v>
      </c>
      <c r="D454" s="221" t="s">
        <v>11</v>
      </c>
      <c r="E454" s="222" t="s">
        <v>171</v>
      </c>
      <c r="F454" s="225"/>
      <c r="G454" s="234">
        <f>SUM(G455)</f>
        <v>0</v>
      </c>
    </row>
    <row r="455" spans="1:7" ht="25.5" hidden="1" x14ac:dyDescent="0.2">
      <c r="A455" s="224" t="s">
        <v>81</v>
      </c>
      <c r="B455" s="209"/>
      <c r="C455" s="223" t="s">
        <v>21</v>
      </c>
      <c r="D455" s="223" t="s">
        <v>11</v>
      </c>
      <c r="E455" s="225" t="s">
        <v>171</v>
      </c>
      <c r="F455" s="225" t="s">
        <v>78</v>
      </c>
      <c r="G455" s="70">
        <v>0</v>
      </c>
    </row>
    <row r="456" spans="1:7" ht="38.25" x14ac:dyDescent="0.2">
      <c r="A456" s="250" t="s">
        <v>346</v>
      </c>
      <c r="B456" s="209"/>
      <c r="C456" s="221" t="s">
        <v>21</v>
      </c>
      <c r="D456" s="221" t="s">
        <v>11</v>
      </c>
      <c r="E456" s="222" t="s">
        <v>185</v>
      </c>
      <c r="F456" s="222"/>
      <c r="G456" s="234">
        <f>SUM(G457)</f>
        <v>100</v>
      </c>
    </row>
    <row r="457" spans="1:7" ht="25.5" x14ac:dyDescent="0.2">
      <c r="A457" s="250" t="s">
        <v>182</v>
      </c>
      <c r="B457" s="209"/>
      <c r="C457" s="221" t="s">
        <v>21</v>
      </c>
      <c r="D457" s="221" t="s">
        <v>11</v>
      </c>
      <c r="E457" s="222" t="s">
        <v>186</v>
      </c>
      <c r="F457" s="222"/>
      <c r="G457" s="234">
        <f>SUM(G458)</f>
        <v>100</v>
      </c>
    </row>
    <row r="458" spans="1:7" ht="25.5" x14ac:dyDescent="0.2">
      <c r="A458" s="250" t="s">
        <v>202</v>
      </c>
      <c r="B458" s="209"/>
      <c r="C458" s="221" t="s">
        <v>21</v>
      </c>
      <c r="D458" s="221" t="s">
        <v>11</v>
      </c>
      <c r="E458" s="222" t="s">
        <v>204</v>
      </c>
      <c r="F458" s="222"/>
      <c r="G458" s="234">
        <f>SUM(G459)</f>
        <v>100</v>
      </c>
    </row>
    <row r="459" spans="1:7" ht="51" x14ac:dyDescent="0.2">
      <c r="A459" s="250" t="s">
        <v>256</v>
      </c>
      <c r="B459" s="209"/>
      <c r="C459" s="221" t="s">
        <v>21</v>
      </c>
      <c r="D459" s="221" t="s">
        <v>11</v>
      </c>
      <c r="E459" s="222" t="s">
        <v>250</v>
      </c>
      <c r="F459" s="222"/>
      <c r="G459" s="234">
        <f>SUM(G460)</f>
        <v>100</v>
      </c>
    </row>
    <row r="460" spans="1:7" ht="25.5" x14ac:dyDescent="0.2">
      <c r="A460" s="224" t="s">
        <v>81</v>
      </c>
      <c r="B460" s="209"/>
      <c r="C460" s="223" t="s">
        <v>21</v>
      </c>
      <c r="D460" s="223" t="s">
        <v>11</v>
      </c>
      <c r="E460" s="225" t="s">
        <v>250</v>
      </c>
      <c r="F460" s="225" t="s">
        <v>78</v>
      </c>
      <c r="G460" s="70">
        <v>100</v>
      </c>
    </row>
    <row r="461" spans="1:7" ht="13.5" x14ac:dyDescent="0.2">
      <c r="A461" s="231" t="s">
        <v>23</v>
      </c>
      <c r="B461" s="209"/>
      <c r="C461" s="273" t="s">
        <v>21</v>
      </c>
      <c r="D461" s="273" t="s">
        <v>24</v>
      </c>
      <c r="E461" s="273"/>
      <c r="F461" s="273"/>
      <c r="G461" s="234">
        <f>SUM(G462,G490)</f>
        <v>50678.399999999994</v>
      </c>
    </row>
    <row r="462" spans="1:7" ht="38.25" x14ac:dyDescent="0.2">
      <c r="A462" s="250" t="s">
        <v>344</v>
      </c>
      <c r="B462" s="209"/>
      <c r="C462" s="221" t="s">
        <v>21</v>
      </c>
      <c r="D462" s="221" t="s">
        <v>24</v>
      </c>
      <c r="E462" s="222" t="s">
        <v>135</v>
      </c>
      <c r="F462" s="222"/>
      <c r="G462" s="234">
        <f>SUM(G463)</f>
        <v>50165.499999999993</v>
      </c>
    </row>
    <row r="463" spans="1:7" ht="25.5" x14ac:dyDescent="0.2">
      <c r="A463" s="215" t="s">
        <v>161</v>
      </c>
      <c r="B463" s="209"/>
      <c r="C463" s="221" t="s">
        <v>21</v>
      </c>
      <c r="D463" s="221" t="s">
        <v>24</v>
      </c>
      <c r="E463" s="222" t="s">
        <v>164</v>
      </c>
      <c r="F463" s="222"/>
      <c r="G463" s="234">
        <f>SUM(G464,G487)</f>
        <v>50165.499999999993</v>
      </c>
    </row>
    <row r="464" spans="1:7" x14ac:dyDescent="0.2">
      <c r="A464" s="250" t="s">
        <v>172</v>
      </c>
      <c r="B464" s="209"/>
      <c r="C464" s="221" t="s">
        <v>21</v>
      </c>
      <c r="D464" s="221" t="s">
        <v>24</v>
      </c>
      <c r="E464" s="222" t="s">
        <v>173</v>
      </c>
      <c r="F464" s="222"/>
      <c r="G464" s="234">
        <f>SUM(G465,G469,G471,G475,G477,G481,G483,G485,G473,G479,G467)</f>
        <v>49019.599999999991</v>
      </c>
    </row>
    <row r="465" spans="1:7" ht="25.5" x14ac:dyDescent="0.2">
      <c r="A465" s="250" t="s">
        <v>163</v>
      </c>
      <c r="B465" s="209"/>
      <c r="C465" s="221" t="s">
        <v>21</v>
      </c>
      <c r="D465" s="221" t="s">
        <v>24</v>
      </c>
      <c r="E465" s="222" t="s">
        <v>174</v>
      </c>
      <c r="F465" s="222"/>
      <c r="G465" s="234">
        <f>SUM(G466)</f>
        <v>11479.3</v>
      </c>
    </row>
    <row r="466" spans="1:7" ht="25.5" x14ac:dyDescent="0.2">
      <c r="A466" s="224" t="s">
        <v>81</v>
      </c>
      <c r="B466" s="209"/>
      <c r="C466" s="223" t="s">
        <v>21</v>
      </c>
      <c r="D466" s="223" t="s">
        <v>24</v>
      </c>
      <c r="E466" s="225" t="s">
        <v>174</v>
      </c>
      <c r="F466" s="225" t="s">
        <v>78</v>
      </c>
      <c r="G466" s="70">
        <v>11479.3</v>
      </c>
    </row>
    <row r="467" spans="1:7" ht="25.5" x14ac:dyDescent="0.2">
      <c r="A467" s="215" t="s">
        <v>359</v>
      </c>
      <c r="B467" s="209"/>
      <c r="C467" s="221" t="s">
        <v>21</v>
      </c>
      <c r="D467" s="221" t="s">
        <v>24</v>
      </c>
      <c r="E467" s="222" t="s">
        <v>358</v>
      </c>
      <c r="F467" s="222"/>
      <c r="G467" s="234">
        <f>SUM(G468)</f>
        <v>219.1</v>
      </c>
    </row>
    <row r="468" spans="1:7" ht="25.5" x14ac:dyDescent="0.2">
      <c r="A468" s="224" t="s">
        <v>81</v>
      </c>
      <c r="B468" s="209"/>
      <c r="C468" s="223" t="s">
        <v>21</v>
      </c>
      <c r="D468" s="223" t="s">
        <v>24</v>
      </c>
      <c r="E468" s="225" t="s">
        <v>358</v>
      </c>
      <c r="F468" s="225" t="s">
        <v>78</v>
      </c>
      <c r="G468" s="70">
        <v>219.1</v>
      </c>
    </row>
    <row r="469" spans="1:7" ht="38.25" hidden="1" x14ac:dyDescent="0.2">
      <c r="A469" s="215" t="s">
        <v>463</v>
      </c>
      <c r="B469" s="209"/>
      <c r="C469" s="221" t="s">
        <v>21</v>
      </c>
      <c r="D469" s="221" t="s">
        <v>24</v>
      </c>
      <c r="E469" s="222" t="s">
        <v>462</v>
      </c>
      <c r="F469" s="222"/>
      <c r="G469" s="234">
        <f>SUM(G470)</f>
        <v>0</v>
      </c>
    </row>
    <row r="470" spans="1:7" ht="25.5" hidden="1" x14ac:dyDescent="0.2">
      <c r="A470" s="224" t="s">
        <v>81</v>
      </c>
      <c r="B470" s="209"/>
      <c r="C470" s="223" t="s">
        <v>21</v>
      </c>
      <c r="D470" s="223" t="s">
        <v>24</v>
      </c>
      <c r="E470" s="225" t="s">
        <v>462</v>
      </c>
      <c r="F470" s="225" t="s">
        <v>78</v>
      </c>
      <c r="G470" s="70"/>
    </row>
    <row r="471" spans="1:7" x14ac:dyDescent="0.2">
      <c r="A471" s="215" t="s">
        <v>258</v>
      </c>
      <c r="B471" s="209"/>
      <c r="C471" s="221" t="s">
        <v>21</v>
      </c>
      <c r="D471" s="221" t="s">
        <v>24</v>
      </c>
      <c r="E471" s="222" t="s">
        <v>259</v>
      </c>
      <c r="F471" s="222"/>
      <c r="G471" s="234">
        <f>SUM(G472)</f>
        <v>0</v>
      </c>
    </row>
    <row r="472" spans="1:7" ht="14.25" customHeight="1" x14ac:dyDescent="0.2">
      <c r="A472" s="224" t="s">
        <v>81</v>
      </c>
      <c r="B472" s="209"/>
      <c r="C472" s="223" t="s">
        <v>21</v>
      </c>
      <c r="D472" s="223" t="s">
        <v>24</v>
      </c>
      <c r="E472" s="225" t="s">
        <v>259</v>
      </c>
      <c r="F472" s="225" t="s">
        <v>78</v>
      </c>
      <c r="G472" s="70">
        <v>0</v>
      </c>
    </row>
    <row r="473" spans="1:7" ht="38.25" hidden="1" x14ac:dyDescent="0.2">
      <c r="A473" s="215" t="s">
        <v>339</v>
      </c>
      <c r="B473" s="209"/>
      <c r="C473" s="221" t="s">
        <v>21</v>
      </c>
      <c r="D473" s="221" t="s">
        <v>24</v>
      </c>
      <c r="E473" s="222" t="s">
        <v>335</v>
      </c>
      <c r="F473" s="222"/>
      <c r="G473" s="234">
        <f>SUM(G474)</f>
        <v>0</v>
      </c>
    </row>
    <row r="474" spans="1:7" ht="25.5" hidden="1" x14ac:dyDescent="0.2">
      <c r="A474" s="224" t="s">
        <v>81</v>
      </c>
      <c r="B474" s="209"/>
      <c r="C474" s="223" t="s">
        <v>21</v>
      </c>
      <c r="D474" s="223" t="s">
        <v>24</v>
      </c>
      <c r="E474" s="225" t="s">
        <v>335</v>
      </c>
      <c r="F474" s="225" t="s">
        <v>78</v>
      </c>
      <c r="G474" s="70"/>
    </row>
    <row r="475" spans="1:7" ht="25.5" x14ac:dyDescent="0.2">
      <c r="A475" s="250" t="s">
        <v>322</v>
      </c>
      <c r="B475" s="209"/>
      <c r="C475" s="221" t="s">
        <v>21</v>
      </c>
      <c r="D475" s="221" t="s">
        <v>24</v>
      </c>
      <c r="E475" s="221" t="s">
        <v>175</v>
      </c>
      <c r="F475" s="221"/>
      <c r="G475" s="234">
        <f>SUM(G476)</f>
        <v>609.29999999999995</v>
      </c>
    </row>
    <row r="476" spans="1:7" ht="25.5" x14ac:dyDescent="0.2">
      <c r="A476" s="224" t="s">
        <v>81</v>
      </c>
      <c r="B476" s="209"/>
      <c r="C476" s="223" t="s">
        <v>21</v>
      </c>
      <c r="D476" s="223" t="s">
        <v>24</v>
      </c>
      <c r="E476" s="223" t="s">
        <v>175</v>
      </c>
      <c r="F476" s="225" t="s">
        <v>78</v>
      </c>
      <c r="G476" s="70">
        <v>609.29999999999995</v>
      </c>
    </row>
    <row r="477" spans="1:7" ht="29.25" customHeight="1" x14ac:dyDescent="0.2">
      <c r="A477" s="215" t="s">
        <v>241</v>
      </c>
      <c r="B477" s="209"/>
      <c r="C477" s="221" t="s">
        <v>21</v>
      </c>
      <c r="D477" s="221" t="s">
        <v>24</v>
      </c>
      <c r="E477" s="221" t="s">
        <v>286</v>
      </c>
      <c r="F477" s="225"/>
      <c r="G477" s="234">
        <f>SUM(G478)</f>
        <v>680</v>
      </c>
    </row>
    <row r="478" spans="1:7" ht="25.5" x14ac:dyDescent="0.2">
      <c r="A478" s="224" t="s">
        <v>81</v>
      </c>
      <c r="B478" s="209"/>
      <c r="C478" s="223" t="s">
        <v>21</v>
      </c>
      <c r="D478" s="223" t="s">
        <v>24</v>
      </c>
      <c r="E478" s="223" t="s">
        <v>286</v>
      </c>
      <c r="F478" s="225" t="s">
        <v>78</v>
      </c>
      <c r="G478" s="70">
        <v>680</v>
      </c>
    </row>
    <row r="479" spans="1:7" ht="38.25" x14ac:dyDescent="0.2">
      <c r="A479" s="215" t="s">
        <v>336</v>
      </c>
      <c r="B479" s="209"/>
      <c r="C479" s="221" t="s">
        <v>21</v>
      </c>
      <c r="D479" s="221" t="s">
        <v>24</v>
      </c>
      <c r="E479" s="221" t="s">
        <v>337</v>
      </c>
      <c r="F479" s="225"/>
      <c r="G479" s="234">
        <f>SUM(G480)</f>
        <v>1184.5999999999999</v>
      </c>
    </row>
    <row r="480" spans="1:7" ht="25.5" x14ac:dyDescent="0.2">
      <c r="A480" s="224" t="s">
        <v>81</v>
      </c>
      <c r="B480" s="209"/>
      <c r="C480" s="223" t="s">
        <v>21</v>
      </c>
      <c r="D480" s="223" t="s">
        <v>24</v>
      </c>
      <c r="E480" s="223" t="s">
        <v>337</v>
      </c>
      <c r="F480" s="225" t="s">
        <v>78</v>
      </c>
      <c r="G480" s="70">
        <v>1184.5999999999999</v>
      </c>
    </row>
    <row r="481" spans="1:7" ht="76.5" x14ac:dyDescent="0.2">
      <c r="A481" s="250" t="s">
        <v>255</v>
      </c>
      <c r="B481" s="209"/>
      <c r="C481" s="221" t="s">
        <v>21</v>
      </c>
      <c r="D481" s="221" t="s">
        <v>24</v>
      </c>
      <c r="E481" s="222" t="s">
        <v>176</v>
      </c>
      <c r="F481" s="222"/>
      <c r="G481" s="234">
        <f>SUM(G482)</f>
        <v>31635.8</v>
      </c>
    </row>
    <row r="482" spans="1:7" ht="25.5" x14ac:dyDescent="0.2">
      <c r="A482" s="224" t="s">
        <v>81</v>
      </c>
      <c r="B482" s="209"/>
      <c r="C482" s="223" t="s">
        <v>21</v>
      </c>
      <c r="D482" s="223" t="s">
        <v>24</v>
      </c>
      <c r="E482" s="225" t="s">
        <v>176</v>
      </c>
      <c r="F482" s="225" t="s">
        <v>78</v>
      </c>
      <c r="G482" s="70">
        <v>31635.8</v>
      </c>
    </row>
    <row r="483" spans="1:7" ht="38.25" x14ac:dyDescent="0.2">
      <c r="A483" s="250" t="s">
        <v>177</v>
      </c>
      <c r="B483" s="209"/>
      <c r="C483" s="221" t="s">
        <v>21</v>
      </c>
      <c r="D483" s="221" t="s">
        <v>24</v>
      </c>
      <c r="E483" s="222" t="s">
        <v>178</v>
      </c>
      <c r="F483" s="222"/>
      <c r="G483" s="234">
        <f>SUM(G484)</f>
        <v>277</v>
      </c>
    </row>
    <row r="484" spans="1:7" ht="25.5" x14ac:dyDescent="0.2">
      <c r="A484" s="224" t="s">
        <v>81</v>
      </c>
      <c r="B484" s="209"/>
      <c r="C484" s="223" t="s">
        <v>21</v>
      </c>
      <c r="D484" s="223" t="s">
        <v>24</v>
      </c>
      <c r="E484" s="225" t="s">
        <v>178</v>
      </c>
      <c r="F484" s="225" t="s">
        <v>78</v>
      </c>
      <c r="G484" s="70">
        <v>277</v>
      </c>
    </row>
    <row r="485" spans="1:7" ht="27.75" customHeight="1" x14ac:dyDescent="0.2">
      <c r="A485" s="250" t="s">
        <v>327</v>
      </c>
      <c r="B485" s="209"/>
      <c r="C485" s="221" t="s">
        <v>21</v>
      </c>
      <c r="D485" s="221" t="s">
        <v>24</v>
      </c>
      <c r="E485" s="222" t="s">
        <v>374</v>
      </c>
      <c r="F485" s="222"/>
      <c r="G485" s="234">
        <f>SUM(G486)</f>
        <v>2934.5</v>
      </c>
    </row>
    <row r="486" spans="1:7" ht="25.5" x14ac:dyDescent="0.2">
      <c r="A486" s="224" t="s">
        <v>81</v>
      </c>
      <c r="B486" s="209"/>
      <c r="C486" s="223" t="s">
        <v>21</v>
      </c>
      <c r="D486" s="223" t="s">
        <v>24</v>
      </c>
      <c r="E486" s="225" t="s">
        <v>374</v>
      </c>
      <c r="F486" s="225" t="s">
        <v>78</v>
      </c>
      <c r="G486" s="70">
        <v>2934.5</v>
      </c>
    </row>
    <row r="487" spans="1:7" x14ac:dyDescent="0.2">
      <c r="A487" s="215" t="s">
        <v>380</v>
      </c>
      <c r="B487" s="209"/>
      <c r="C487" s="221" t="s">
        <v>21</v>
      </c>
      <c r="D487" s="221" t="s">
        <v>24</v>
      </c>
      <c r="E487" s="222" t="s">
        <v>381</v>
      </c>
      <c r="F487" s="225"/>
      <c r="G487" s="234">
        <f>SUM(G488)</f>
        <v>1145.9000000000001</v>
      </c>
    </row>
    <row r="488" spans="1:7" ht="38.25" x14ac:dyDescent="0.2">
      <c r="A488" s="215" t="s">
        <v>506</v>
      </c>
      <c r="B488" s="209"/>
      <c r="C488" s="221" t="s">
        <v>21</v>
      </c>
      <c r="D488" s="221" t="s">
        <v>24</v>
      </c>
      <c r="E488" s="222" t="s">
        <v>505</v>
      </c>
      <c r="F488" s="222"/>
      <c r="G488" s="234">
        <f>SUM(G489)</f>
        <v>1145.9000000000001</v>
      </c>
    </row>
    <row r="489" spans="1:7" ht="25.5" x14ac:dyDescent="0.2">
      <c r="A489" s="224" t="s">
        <v>81</v>
      </c>
      <c r="B489" s="209"/>
      <c r="C489" s="223" t="s">
        <v>21</v>
      </c>
      <c r="D489" s="223" t="s">
        <v>24</v>
      </c>
      <c r="E489" s="225" t="s">
        <v>505</v>
      </c>
      <c r="F489" s="225" t="s">
        <v>78</v>
      </c>
      <c r="G489" s="70">
        <v>1145.9000000000001</v>
      </c>
    </row>
    <row r="490" spans="1:7" ht="38.25" x14ac:dyDescent="0.2">
      <c r="A490" s="250" t="s">
        <v>346</v>
      </c>
      <c r="B490" s="209"/>
      <c r="C490" s="221" t="s">
        <v>21</v>
      </c>
      <c r="D490" s="221" t="s">
        <v>24</v>
      </c>
      <c r="E490" s="222" t="s">
        <v>185</v>
      </c>
      <c r="F490" s="222"/>
      <c r="G490" s="234">
        <f>SUM(G491)</f>
        <v>512.9</v>
      </c>
    </row>
    <row r="491" spans="1:7" ht="25.5" x14ac:dyDescent="0.2">
      <c r="A491" s="250" t="s">
        <v>182</v>
      </c>
      <c r="B491" s="209"/>
      <c r="C491" s="221" t="s">
        <v>21</v>
      </c>
      <c r="D491" s="221" t="s">
        <v>24</v>
      </c>
      <c r="E491" s="222" t="s">
        <v>186</v>
      </c>
      <c r="F491" s="222"/>
      <c r="G491" s="234">
        <f>SUM(G492,G495)</f>
        <v>512.9</v>
      </c>
    </row>
    <row r="492" spans="1:7" ht="25.5" x14ac:dyDescent="0.2">
      <c r="A492" s="250" t="s">
        <v>202</v>
      </c>
      <c r="B492" s="209"/>
      <c r="C492" s="221" t="s">
        <v>21</v>
      </c>
      <c r="D492" s="221" t="s">
        <v>24</v>
      </c>
      <c r="E492" s="222" t="s">
        <v>204</v>
      </c>
      <c r="F492" s="222"/>
      <c r="G492" s="234">
        <f>SUM(G493)</f>
        <v>140</v>
      </c>
    </row>
    <row r="493" spans="1:7" ht="51" x14ac:dyDescent="0.2">
      <c r="A493" s="250" t="s">
        <v>256</v>
      </c>
      <c r="B493" s="209"/>
      <c r="C493" s="221" t="s">
        <v>21</v>
      </c>
      <c r="D493" s="221" t="s">
        <v>24</v>
      </c>
      <c r="E493" s="222" t="s">
        <v>250</v>
      </c>
      <c r="F493" s="222"/>
      <c r="G493" s="234">
        <f>SUM(G494)</f>
        <v>140</v>
      </c>
    </row>
    <row r="494" spans="1:7" ht="25.5" x14ac:dyDescent="0.2">
      <c r="A494" s="224" t="s">
        <v>81</v>
      </c>
      <c r="B494" s="209"/>
      <c r="C494" s="223" t="s">
        <v>21</v>
      </c>
      <c r="D494" s="223" t="s">
        <v>24</v>
      </c>
      <c r="E494" s="225" t="s">
        <v>250</v>
      </c>
      <c r="F494" s="225" t="s">
        <v>78</v>
      </c>
      <c r="G494" s="70">
        <v>140</v>
      </c>
    </row>
    <row r="495" spans="1:7" ht="25.5" x14ac:dyDescent="0.2">
      <c r="A495" s="250" t="s">
        <v>183</v>
      </c>
      <c r="B495" s="209"/>
      <c r="C495" s="221" t="s">
        <v>21</v>
      </c>
      <c r="D495" s="221" t="s">
        <v>24</v>
      </c>
      <c r="E495" s="222" t="s">
        <v>187</v>
      </c>
      <c r="F495" s="222"/>
      <c r="G495" s="234">
        <f>SUM(G496)</f>
        <v>372.9</v>
      </c>
    </row>
    <row r="496" spans="1:7" ht="38.25" x14ac:dyDescent="0.2">
      <c r="A496" s="250" t="s">
        <v>184</v>
      </c>
      <c r="B496" s="209"/>
      <c r="C496" s="221" t="s">
        <v>21</v>
      </c>
      <c r="D496" s="221" t="s">
        <v>24</v>
      </c>
      <c r="E496" s="222" t="s">
        <v>188</v>
      </c>
      <c r="F496" s="222"/>
      <c r="G496" s="234">
        <f>SUM(G497)</f>
        <v>372.9</v>
      </c>
    </row>
    <row r="497" spans="1:7" ht="25.5" x14ac:dyDescent="0.2">
      <c r="A497" s="224" t="s">
        <v>81</v>
      </c>
      <c r="B497" s="209"/>
      <c r="C497" s="223" t="s">
        <v>21</v>
      </c>
      <c r="D497" s="223" t="s">
        <v>24</v>
      </c>
      <c r="E497" s="225" t="s">
        <v>188</v>
      </c>
      <c r="F497" s="225" t="s">
        <v>78</v>
      </c>
      <c r="G497" s="70">
        <v>372.9</v>
      </c>
    </row>
    <row r="498" spans="1:7" ht="18" customHeight="1" x14ac:dyDescent="0.2">
      <c r="A498" s="235" t="s">
        <v>251</v>
      </c>
      <c r="B498" s="209"/>
      <c r="C498" s="214" t="s">
        <v>21</v>
      </c>
      <c r="D498" s="214" t="s">
        <v>13</v>
      </c>
      <c r="E498" s="225"/>
      <c r="F498" s="225"/>
      <c r="G498" s="234">
        <f>SUM(G499)</f>
        <v>13812.4</v>
      </c>
    </row>
    <row r="499" spans="1:7" ht="38.25" x14ac:dyDescent="0.2">
      <c r="A499" s="250" t="s">
        <v>343</v>
      </c>
      <c r="B499" s="209"/>
      <c r="C499" s="221" t="s">
        <v>21</v>
      </c>
      <c r="D499" s="221" t="s">
        <v>13</v>
      </c>
      <c r="E499" s="222" t="s">
        <v>135</v>
      </c>
      <c r="F499" s="225"/>
      <c r="G499" s="234">
        <f>SUM(G500)</f>
        <v>13812.4</v>
      </c>
    </row>
    <row r="500" spans="1:7" ht="25.5" x14ac:dyDescent="0.2">
      <c r="A500" s="215" t="s">
        <v>161</v>
      </c>
      <c r="B500" s="209"/>
      <c r="C500" s="221" t="s">
        <v>21</v>
      </c>
      <c r="D500" s="221" t="s">
        <v>13</v>
      </c>
      <c r="E500" s="222" t="s">
        <v>164</v>
      </c>
      <c r="F500" s="225"/>
      <c r="G500" s="234">
        <f>SUM(G501,G518)</f>
        <v>13812.4</v>
      </c>
    </row>
    <row r="501" spans="1:7" x14ac:dyDescent="0.2">
      <c r="A501" s="215" t="s">
        <v>179</v>
      </c>
      <c r="B501" s="209"/>
      <c r="C501" s="221" t="s">
        <v>21</v>
      </c>
      <c r="D501" s="221" t="s">
        <v>13</v>
      </c>
      <c r="E501" s="222" t="s">
        <v>180</v>
      </c>
      <c r="F501" s="222"/>
      <c r="G501" s="234">
        <f>SUM(G502,G504,G506,G508,G516,G510,G512,G514)</f>
        <v>13812.4</v>
      </c>
    </row>
    <row r="502" spans="1:7" ht="25.5" x14ac:dyDescent="0.2">
      <c r="A502" s="215" t="s">
        <v>163</v>
      </c>
      <c r="B502" s="209"/>
      <c r="C502" s="221" t="s">
        <v>21</v>
      </c>
      <c r="D502" s="221" t="s">
        <v>13</v>
      </c>
      <c r="E502" s="222" t="s">
        <v>181</v>
      </c>
      <c r="F502" s="222"/>
      <c r="G502" s="234">
        <f>SUM(G503)</f>
        <v>13217.3</v>
      </c>
    </row>
    <row r="503" spans="1:7" ht="25.5" x14ac:dyDescent="0.2">
      <c r="A503" s="224" t="s">
        <v>81</v>
      </c>
      <c r="B503" s="209"/>
      <c r="C503" s="223" t="s">
        <v>21</v>
      </c>
      <c r="D503" s="223" t="s">
        <v>13</v>
      </c>
      <c r="E503" s="225" t="s">
        <v>181</v>
      </c>
      <c r="F503" s="225" t="s">
        <v>78</v>
      </c>
      <c r="G503" s="70">
        <v>13217.3</v>
      </c>
    </row>
    <row r="504" spans="1:7" ht="0.75" customHeight="1" x14ac:dyDescent="0.2">
      <c r="A504" s="215" t="s">
        <v>328</v>
      </c>
      <c r="B504" s="209"/>
      <c r="C504" s="221" t="s">
        <v>21</v>
      </c>
      <c r="D504" s="221" t="s">
        <v>13</v>
      </c>
      <c r="E504" s="222" t="s">
        <v>330</v>
      </c>
      <c r="F504" s="222"/>
      <c r="G504" s="234">
        <f>SUM(G505)</f>
        <v>0</v>
      </c>
    </row>
    <row r="505" spans="1:7" ht="25.5" hidden="1" x14ac:dyDescent="0.2">
      <c r="A505" s="224" t="s">
        <v>81</v>
      </c>
      <c r="B505" s="209"/>
      <c r="C505" s="223" t="s">
        <v>21</v>
      </c>
      <c r="D505" s="223" t="s">
        <v>13</v>
      </c>
      <c r="E505" s="225" t="s">
        <v>330</v>
      </c>
      <c r="F505" s="225" t="s">
        <v>78</v>
      </c>
      <c r="G505" s="70">
        <v>0</v>
      </c>
    </row>
    <row r="506" spans="1:7" ht="25.5" x14ac:dyDescent="0.2">
      <c r="A506" s="215" t="s">
        <v>292</v>
      </c>
      <c r="B506" s="209"/>
      <c r="C506" s="221" t="s">
        <v>21</v>
      </c>
      <c r="D506" s="221" t="s">
        <v>13</v>
      </c>
      <c r="E506" s="222" t="s">
        <v>293</v>
      </c>
      <c r="F506" s="222"/>
      <c r="G506" s="234">
        <f>SUM(G507)</f>
        <v>0</v>
      </c>
    </row>
    <row r="507" spans="1:7" ht="25.5" x14ac:dyDescent="0.2">
      <c r="A507" s="224" t="s">
        <v>81</v>
      </c>
      <c r="B507" s="209"/>
      <c r="C507" s="223" t="s">
        <v>21</v>
      </c>
      <c r="D507" s="223" t="s">
        <v>13</v>
      </c>
      <c r="E507" s="225" t="s">
        <v>293</v>
      </c>
      <c r="F507" s="225" t="s">
        <v>78</v>
      </c>
      <c r="G507" s="70">
        <v>0</v>
      </c>
    </row>
    <row r="508" spans="1:7" x14ac:dyDescent="0.2">
      <c r="A508" s="215" t="s">
        <v>258</v>
      </c>
      <c r="B508" s="209"/>
      <c r="C508" s="221" t="s">
        <v>21</v>
      </c>
      <c r="D508" s="221" t="s">
        <v>13</v>
      </c>
      <c r="E508" s="222" t="s">
        <v>267</v>
      </c>
      <c r="F508" s="222"/>
      <c r="G508" s="234">
        <f>SUM(G509)</f>
        <v>72.7</v>
      </c>
    </row>
    <row r="509" spans="1:7" ht="28.5" customHeight="1" x14ac:dyDescent="0.2">
      <c r="A509" s="224" t="s">
        <v>81</v>
      </c>
      <c r="B509" s="209"/>
      <c r="C509" s="223" t="s">
        <v>21</v>
      </c>
      <c r="D509" s="223" t="s">
        <v>13</v>
      </c>
      <c r="E509" s="225" t="s">
        <v>267</v>
      </c>
      <c r="F509" s="225" t="s">
        <v>78</v>
      </c>
      <c r="G509" s="70">
        <v>72.7</v>
      </c>
    </row>
    <row r="510" spans="1:7" ht="45" hidden="1" customHeight="1" x14ac:dyDescent="0.2">
      <c r="A510" s="215" t="s">
        <v>339</v>
      </c>
      <c r="B510" s="209"/>
      <c r="C510" s="221" t="s">
        <v>21</v>
      </c>
      <c r="D510" s="221" t="s">
        <v>13</v>
      </c>
      <c r="E510" s="222" t="s">
        <v>338</v>
      </c>
      <c r="F510" s="222"/>
      <c r="G510" s="234">
        <f>SUM(G511)</f>
        <v>0</v>
      </c>
    </row>
    <row r="511" spans="1:7" ht="25.5" hidden="1" x14ac:dyDescent="0.2">
      <c r="A511" s="224" t="s">
        <v>81</v>
      </c>
      <c r="B511" s="209"/>
      <c r="C511" s="223" t="s">
        <v>21</v>
      </c>
      <c r="D511" s="223" t="s">
        <v>13</v>
      </c>
      <c r="E511" s="225" t="s">
        <v>338</v>
      </c>
      <c r="F511" s="225" t="s">
        <v>78</v>
      </c>
      <c r="G511" s="70"/>
    </row>
    <row r="512" spans="1:7" ht="25.5" hidden="1" x14ac:dyDescent="0.2">
      <c r="A512" s="215" t="s">
        <v>466</v>
      </c>
      <c r="B512" s="209"/>
      <c r="C512" s="221" t="s">
        <v>21</v>
      </c>
      <c r="D512" s="221" t="s">
        <v>13</v>
      </c>
      <c r="E512" s="222" t="s">
        <v>464</v>
      </c>
      <c r="F512" s="222"/>
      <c r="G512" s="234">
        <f>SUM(G513)</f>
        <v>0</v>
      </c>
    </row>
    <row r="513" spans="1:7" ht="25.5" hidden="1" x14ac:dyDescent="0.2">
      <c r="A513" s="224" t="s">
        <v>81</v>
      </c>
      <c r="B513" s="209"/>
      <c r="C513" s="223" t="s">
        <v>21</v>
      </c>
      <c r="D513" s="223" t="s">
        <v>13</v>
      </c>
      <c r="E513" s="225" t="s">
        <v>464</v>
      </c>
      <c r="F513" s="225" t="s">
        <v>78</v>
      </c>
      <c r="G513" s="70"/>
    </row>
    <row r="514" spans="1:7" ht="30" hidden="1" customHeight="1" x14ac:dyDescent="0.2">
      <c r="A514" s="215" t="s">
        <v>468</v>
      </c>
      <c r="B514" s="209"/>
      <c r="C514" s="221" t="s">
        <v>21</v>
      </c>
      <c r="D514" s="221" t="s">
        <v>13</v>
      </c>
      <c r="E514" s="222" t="s">
        <v>465</v>
      </c>
      <c r="F514" s="222"/>
      <c r="G514" s="234">
        <f>SUM(G515)</f>
        <v>0</v>
      </c>
    </row>
    <row r="515" spans="1:7" ht="25.5" hidden="1" x14ac:dyDescent="0.2">
      <c r="A515" s="224" t="s">
        <v>81</v>
      </c>
      <c r="B515" s="209"/>
      <c r="C515" s="223" t="s">
        <v>21</v>
      </c>
      <c r="D515" s="223" t="s">
        <v>13</v>
      </c>
      <c r="E515" s="225" t="s">
        <v>465</v>
      </c>
      <c r="F515" s="225" t="s">
        <v>78</v>
      </c>
      <c r="G515" s="70"/>
    </row>
    <row r="516" spans="1:7" ht="76.5" x14ac:dyDescent="0.2">
      <c r="A516" s="250" t="s">
        <v>255</v>
      </c>
      <c r="B516" s="209"/>
      <c r="C516" s="221" t="s">
        <v>21</v>
      </c>
      <c r="D516" s="221" t="s">
        <v>13</v>
      </c>
      <c r="E516" s="222" t="s">
        <v>254</v>
      </c>
      <c r="F516" s="222"/>
      <c r="G516" s="234">
        <f>SUM(G517)</f>
        <v>522.4</v>
      </c>
    </row>
    <row r="517" spans="1:7" ht="29.25" customHeight="1" x14ac:dyDescent="0.2">
      <c r="A517" s="224" t="s">
        <v>81</v>
      </c>
      <c r="B517" s="209"/>
      <c r="C517" s="223" t="s">
        <v>21</v>
      </c>
      <c r="D517" s="223" t="s">
        <v>13</v>
      </c>
      <c r="E517" s="225" t="s">
        <v>254</v>
      </c>
      <c r="F517" s="225" t="s">
        <v>78</v>
      </c>
      <c r="G517" s="70">
        <v>522.4</v>
      </c>
    </row>
    <row r="518" spans="1:7" hidden="1" x14ac:dyDescent="0.2">
      <c r="A518" s="215" t="s">
        <v>380</v>
      </c>
      <c r="B518" s="209"/>
      <c r="C518" s="221" t="s">
        <v>21</v>
      </c>
      <c r="D518" s="221" t="s">
        <v>13</v>
      </c>
      <c r="E518" s="222" t="s">
        <v>381</v>
      </c>
      <c r="F518" s="225"/>
      <c r="G518" s="234">
        <f>SUM(G519)</f>
        <v>0</v>
      </c>
    </row>
    <row r="519" spans="1:7" ht="38.25" hidden="1" x14ac:dyDescent="0.2">
      <c r="A519" s="215" t="s">
        <v>382</v>
      </c>
      <c r="B519" s="209"/>
      <c r="C519" s="221" t="s">
        <v>21</v>
      </c>
      <c r="D519" s="221" t="s">
        <v>13</v>
      </c>
      <c r="E519" s="222" t="s">
        <v>383</v>
      </c>
      <c r="F519" s="222"/>
      <c r="G519" s="234">
        <f>SUM(G520)</f>
        <v>0</v>
      </c>
    </row>
    <row r="520" spans="1:7" ht="25.5" hidden="1" x14ac:dyDescent="0.2">
      <c r="A520" s="224" t="s">
        <v>81</v>
      </c>
      <c r="B520" s="209"/>
      <c r="C520" s="223" t="s">
        <v>21</v>
      </c>
      <c r="D520" s="223" t="s">
        <v>13</v>
      </c>
      <c r="E520" s="225" t="s">
        <v>383</v>
      </c>
      <c r="F520" s="225" t="s">
        <v>78</v>
      </c>
      <c r="G520" s="70"/>
    </row>
    <row r="521" spans="1:7" ht="13.5" x14ac:dyDescent="0.2">
      <c r="A521" s="235" t="s">
        <v>26</v>
      </c>
      <c r="B521" s="209"/>
      <c r="C521" s="214" t="s">
        <v>21</v>
      </c>
      <c r="D521" s="214" t="s">
        <v>21</v>
      </c>
      <c r="E521" s="225"/>
      <c r="F521" s="225"/>
      <c r="G521" s="234">
        <f>SUM(G522)</f>
        <v>25.5</v>
      </c>
    </row>
    <row r="522" spans="1:7" ht="38.25" x14ac:dyDescent="0.2">
      <c r="A522" s="250" t="s">
        <v>343</v>
      </c>
      <c r="B522" s="209"/>
      <c r="C522" s="221" t="s">
        <v>21</v>
      </c>
      <c r="D522" s="221" t="s">
        <v>21</v>
      </c>
      <c r="E522" s="222" t="s">
        <v>135</v>
      </c>
      <c r="F522" s="225"/>
      <c r="G522" s="234">
        <f>SUM(G523)</f>
        <v>25.5</v>
      </c>
    </row>
    <row r="523" spans="1:7" x14ac:dyDescent="0.2">
      <c r="A523" s="215" t="s">
        <v>189</v>
      </c>
      <c r="B523" s="209"/>
      <c r="C523" s="221" t="s">
        <v>21</v>
      </c>
      <c r="D523" s="221" t="s">
        <v>21</v>
      </c>
      <c r="E523" s="222" t="s">
        <v>136</v>
      </c>
      <c r="F523" s="225"/>
      <c r="G523" s="234">
        <f>SUM(G524,G527,G530)</f>
        <v>25.5</v>
      </c>
    </row>
    <row r="524" spans="1:7" hidden="1" x14ac:dyDescent="0.2">
      <c r="A524" s="224" t="s">
        <v>319</v>
      </c>
      <c r="B524" s="209"/>
      <c r="C524" s="221" t="s">
        <v>21</v>
      </c>
      <c r="D524" s="221" t="s">
        <v>21</v>
      </c>
      <c r="E524" s="241" t="s">
        <v>317</v>
      </c>
      <c r="F524" s="246"/>
      <c r="G524" s="129">
        <f>SUM(G525)</f>
        <v>0</v>
      </c>
    </row>
    <row r="525" spans="1:7" hidden="1" x14ac:dyDescent="0.2">
      <c r="A525" s="215" t="s">
        <v>320</v>
      </c>
      <c r="B525" s="209"/>
      <c r="C525" s="221" t="s">
        <v>21</v>
      </c>
      <c r="D525" s="221" t="s">
        <v>21</v>
      </c>
      <c r="E525" s="241" t="s">
        <v>318</v>
      </c>
      <c r="F525" s="246"/>
      <c r="G525" s="129">
        <f>SUM(G526)</f>
        <v>0</v>
      </c>
    </row>
    <row r="526" spans="1:7" ht="25.5" hidden="1" x14ac:dyDescent="0.2">
      <c r="A526" s="224" t="s">
        <v>81</v>
      </c>
      <c r="B526" s="209"/>
      <c r="C526" s="223" t="s">
        <v>21</v>
      </c>
      <c r="D526" s="223" t="s">
        <v>21</v>
      </c>
      <c r="E526" s="246" t="s">
        <v>318</v>
      </c>
      <c r="F526" s="246" t="s">
        <v>78</v>
      </c>
      <c r="G526" s="59">
        <v>0</v>
      </c>
    </row>
    <row r="527" spans="1:7" hidden="1" x14ac:dyDescent="0.2">
      <c r="A527" s="224" t="s">
        <v>134</v>
      </c>
      <c r="B527" s="209"/>
      <c r="C527" s="221" t="s">
        <v>21</v>
      </c>
      <c r="D527" s="221" t="s">
        <v>21</v>
      </c>
      <c r="E527" s="241" t="s">
        <v>137</v>
      </c>
      <c r="F527" s="246"/>
      <c r="G527" s="129">
        <f>SUM(G528)</f>
        <v>0</v>
      </c>
    </row>
    <row r="528" spans="1:7" hidden="1" x14ac:dyDescent="0.2">
      <c r="A528" s="215" t="s">
        <v>275</v>
      </c>
      <c r="B528" s="209"/>
      <c r="C528" s="221" t="s">
        <v>21</v>
      </c>
      <c r="D528" s="221" t="s">
        <v>21</v>
      </c>
      <c r="E528" s="241" t="s">
        <v>276</v>
      </c>
      <c r="F528" s="246"/>
      <c r="G528" s="129">
        <f>SUM(G529)</f>
        <v>0</v>
      </c>
    </row>
    <row r="529" spans="1:7" ht="25.5" hidden="1" x14ac:dyDescent="0.2">
      <c r="A529" s="224" t="s">
        <v>81</v>
      </c>
      <c r="B529" s="209"/>
      <c r="C529" s="223" t="s">
        <v>21</v>
      </c>
      <c r="D529" s="223" t="s">
        <v>21</v>
      </c>
      <c r="E529" s="246" t="s">
        <v>276</v>
      </c>
      <c r="F529" s="246" t="s">
        <v>78</v>
      </c>
      <c r="G529" s="59"/>
    </row>
    <row r="530" spans="1:7" ht="25.5" x14ac:dyDescent="0.2">
      <c r="A530" s="215" t="s">
        <v>277</v>
      </c>
      <c r="B530" s="209"/>
      <c r="C530" s="221" t="s">
        <v>21</v>
      </c>
      <c r="D530" s="221" t="s">
        <v>21</v>
      </c>
      <c r="E530" s="222" t="s">
        <v>278</v>
      </c>
      <c r="F530" s="225"/>
      <c r="G530" s="234">
        <f>SUM(G531)</f>
        <v>25.5</v>
      </c>
    </row>
    <row r="531" spans="1:7" x14ac:dyDescent="0.2">
      <c r="A531" s="215" t="s">
        <v>279</v>
      </c>
      <c r="B531" s="209"/>
      <c r="C531" s="221" t="s">
        <v>21</v>
      </c>
      <c r="D531" s="221" t="s">
        <v>21</v>
      </c>
      <c r="E531" s="222" t="s">
        <v>280</v>
      </c>
      <c r="F531" s="225"/>
      <c r="G531" s="234">
        <f>SUM(G532)</f>
        <v>25.5</v>
      </c>
    </row>
    <row r="532" spans="1:7" ht="25.5" x14ac:dyDescent="0.2">
      <c r="A532" s="224" t="s">
        <v>81</v>
      </c>
      <c r="B532" s="209"/>
      <c r="C532" s="223" t="s">
        <v>21</v>
      </c>
      <c r="D532" s="223" t="s">
        <v>21</v>
      </c>
      <c r="E532" s="222" t="s">
        <v>280</v>
      </c>
      <c r="F532" s="225" t="s">
        <v>78</v>
      </c>
      <c r="G532" s="70">
        <v>25.5</v>
      </c>
    </row>
    <row r="533" spans="1:7" ht="13.5" x14ac:dyDescent="0.2">
      <c r="A533" s="231" t="s">
        <v>27</v>
      </c>
      <c r="B533" s="209"/>
      <c r="C533" s="233" t="s">
        <v>21</v>
      </c>
      <c r="D533" s="233" t="s">
        <v>28</v>
      </c>
      <c r="E533" s="233"/>
      <c r="F533" s="233"/>
      <c r="G533" s="129">
        <f>SUM(G553,G534)</f>
        <v>200.035</v>
      </c>
    </row>
    <row r="534" spans="1:7" ht="38.25" hidden="1" x14ac:dyDescent="0.2">
      <c r="A534" s="250" t="s">
        <v>344</v>
      </c>
      <c r="B534" s="209"/>
      <c r="C534" s="221" t="s">
        <v>21</v>
      </c>
      <c r="D534" s="221" t="s">
        <v>28</v>
      </c>
      <c r="E534" s="222" t="s">
        <v>135</v>
      </c>
      <c r="F534" s="222"/>
      <c r="G534" s="234">
        <f>SUM(G535)</f>
        <v>3.5000000000000003E-2</v>
      </c>
    </row>
    <row r="535" spans="1:7" ht="25.5" hidden="1" x14ac:dyDescent="0.2">
      <c r="A535" s="215" t="s">
        <v>161</v>
      </c>
      <c r="B535" s="209"/>
      <c r="C535" s="221" t="s">
        <v>21</v>
      </c>
      <c r="D535" s="221" t="s">
        <v>28</v>
      </c>
      <c r="E535" s="222" t="s">
        <v>164</v>
      </c>
      <c r="F535" s="222"/>
      <c r="G535" s="234">
        <f>SUM(G536,G541,G548)</f>
        <v>3.5000000000000003E-2</v>
      </c>
    </row>
    <row r="536" spans="1:7" hidden="1" x14ac:dyDescent="0.2">
      <c r="A536" s="250" t="s">
        <v>509</v>
      </c>
      <c r="B536" s="209"/>
      <c r="C536" s="221" t="s">
        <v>21</v>
      </c>
      <c r="D536" s="221" t="s">
        <v>28</v>
      </c>
      <c r="E536" s="222" t="s">
        <v>165</v>
      </c>
      <c r="F536" s="222"/>
      <c r="G536" s="234">
        <f>SUM(G537,G539)</f>
        <v>0</v>
      </c>
    </row>
    <row r="537" spans="1:7" ht="38.25" hidden="1" x14ac:dyDescent="0.2">
      <c r="A537" s="215" t="s">
        <v>510</v>
      </c>
      <c r="B537" s="209"/>
      <c r="C537" s="221" t="s">
        <v>21</v>
      </c>
      <c r="D537" s="221" t="s">
        <v>28</v>
      </c>
      <c r="E537" s="222" t="s">
        <v>511</v>
      </c>
      <c r="F537" s="222"/>
      <c r="G537" s="234">
        <f>SUM(G538)</f>
        <v>0</v>
      </c>
    </row>
    <row r="538" spans="1:7" ht="25.5" hidden="1" x14ac:dyDescent="0.2">
      <c r="A538" s="224" t="s">
        <v>81</v>
      </c>
      <c r="B538" s="209"/>
      <c r="C538" s="223" t="s">
        <v>21</v>
      </c>
      <c r="D538" s="223" t="s">
        <v>28</v>
      </c>
      <c r="E538" s="225" t="s">
        <v>511</v>
      </c>
      <c r="F538" s="225" t="s">
        <v>78</v>
      </c>
      <c r="G538" s="70">
        <v>0</v>
      </c>
    </row>
    <row r="539" spans="1:7" ht="51" hidden="1" x14ac:dyDescent="0.2">
      <c r="A539" s="215" t="s">
        <v>513</v>
      </c>
      <c r="B539" s="209"/>
      <c r="C539" s="221" t="s">
        <v>21</v>
      </c>
      <c r="D539" s="221" t="s">
        <v>28</v>
      </c>
      <c r="E539" s="222" t="s">
        <v>512</v>
      </c>
      <c r="F539" s="222"/>
      <c r="G539" s="234">
        <f>SUM(G540)</f>
        <v>0</v>
      </c>
    </row>
    <row r="540" spans="1:7" ht="25.5" hidden="1" x14ac:dyDescent="0.2">
      <c r="A540" s="224" t="s">
        <v>81</v>
      </c>
      <c r="B540" s="209"/>
      <c r="C540" s="223" t="s">
        <v>21</v>
      </c>
      <c r="D540" s="223" t="s">
        <v>28</v>
      </c>
      <c r="E540" s="225" t="s">
        <v>512</v>
      </c>
      <c r="F540" s="225" t="s">
        <v>78</v>
      </c>
      <c r="G540" s="70">
        <v>0</v>
      </c>
    </row>
    <row r="541" spans="1:7" hidden="1" x14ac:dyDescent="0.2">
      <c r="A541" s="250" t="s">
        <v>172</v>
      </c>
      <c r="B541" s="209"/>
      <c r="C541" s="221" t="s">
        <v>21</v>
      </c>
      <c r="D541" s="221" t="s">
        <v>28</v>
      </c>
      <c r="E541" s="222" t="s">
        <v>173</v>
      </c>
      <c r="F541" s="222"/>
      <c r="G541" s="234">
        <f>SUM(G542,G544,G546)</f>
        <v>0</v>
      </c>
    </row>
    <row r="542" spans="1:7" ht="38.25" hidden="1" x14ac:dyDescent="0.2">
      <c r="A542" s="215" t="s">
        <v>510</v>
      </c>
      <c r="B542" s="209"/>
      <c r="C542" s="221" t="s">
        <v>21</v>
      </c>
      <c r="D542" s="221" t="s">
        <v>28</v>
      </c>
      <c r="E542" s="222" t="s">
        <v>514</v>
      </c>
      <c r="F542" s="222"/>
      <c r="G542" s="234">
        <f>SUM(G543)</f>
        <v>0</v>
      </c>
    </row>
    <row r="543" spans="1:7" ht="25.5" hidden="1" x14ac:dyDescent="0.2">
      <c r="A543" s="224" t="s">
        <v>81</v>
      </c>
      <c r="B543" s="209"/>
      <c r="C543" s="223" t="s">
        <v>21</v>
      </c>
      <c r="D543" s="223" t="s">
        <v>28</v>
      </c>
      <c r="E543" s="225" t="s">
        <v>514</v>
      </c>
      <c r="F543" s="225" t="s">
        <v>78</v>
      </c>
      <c r="G543" s="70">
        <v>0</v>
      </c>
    </row>
    <row r="544" spans="1:7" ht="51" hidden="1" x14ac:dyDescent="0.2">
      <c r="A544" s="215" t="s">
        <v>513</v>
      </c>
      <c r="B544" s="209"/>
      <c r="C544" s="221" t="s">
        <v>21</v>
      </c>
      <c r="D544" s="221" t="s">
        <v>28</v>
      </c>
      <c r="E544" s="222" t="s">
        <v>515</v>
      </c>
      <c r="F544" s="222"/>
      <c r="G544" s="234">
        <f>SUM(G545)</f>
        <v>0</v>
      </c>
    </row>
    <row r="545" spans="1:7" ht="25.5" hidden="1" x14ac:dyDescent="0.2">
      <c r="A545" s="224" t="s">
        <v>81</v>
      </c>
      <c r="B545" s="209"/>
      <c r="C545" s="223" t="s">
        <v>21</v>
      </c>
      <c r="D545" s="223" t="s">
        <v>28</v>
      </c>
      <c r="E545" s="225" t="s">
        <v>515</v>
      </c>
      <c r="F545" s="225" t="s">
        <v>78</v>
      </c>
      <c r="G545" s="70">
        <v>0</v>
      </c>
    </row>
    <row r="546" spans="1:7" ht="51" hidden="1" x14ac:dyDescent="0.2">
      <c r="A546" s="215" t="s">
        <v>433</v>
      </c>
      <c r="B546" s="209"/>
      <c r="C546" s="221" t="s">
        <v>21</v>
      </c>
      <c r="D546" s="221" t="s">
        <v>28</v>
      </c>
      <c r="E546" s="222" t="s">
        <v>434</v>
      </c>
      <c r="F546" s="222"/>
      <c r="G546" s="234">
        <f>SUM(G547)</f>
        <v>0</v>
      </c>
    </row>
    <row r="547" spans="1:7" ht="25.5" hidden="1" x14ac:dyDescent="0.2">
      <c r="A547" s="224" t="s">
        <v>81</v>
      </c>
      <c r="B547" s="209"/>
      <c r="C547" s="223" t="s">
        <v>21</v>
      </c>
      <c r="D547" s="223" t="s">
        <v>28</v>
      </c>
      <c r="E547" s="225" t="s">
        <v>434</v>
      </c>
      <c r="F547" s="225" t="s">
        <v>78</v>
      </c>
      <c r="G547" s="70">
        <v>0</v>
      </c>
    </row>
    <row r="548" spans="1:7" hidden="1" x14ac:dyDescent="0.2">
      <c r="A548" s="250" t="s">
        <v>179</v>
      </c>
      <c r="B548" s="209"/>
      <c r="C548" s="221" t="s">
        <v>21</v>
      </c>
      <c r="D548" s="221" t="s">
        <v>28</v>
      </c>
      <c r="E548" s="222" t="s">
        <v>180</v>
      </c>
      <c r="F548" s="222"/>
      <c r="G548" s="234">
        <f>SUM(G549,G551)</f>
        <v>3.5000000000000003E-2</v>
      </c>
    </row>
    <row r="549" spans="1:7" ht="38.25" hidden="1" x14ac:dyDescent="0.2">
      <c r="A549" s="215" t="s">
        <v>510</v>
      </c>
      <c r="B549" s="209"/>
      <c r="C549" s="221" t="s">
        <v>21</v>
      </c>
      <c r="D549" s="221" t="s">
        <v>28</v>
      </c>
      <c r="E549" s="222" t="s">
        <v>516</v>
      </c>
      <c r="F549" s="222"/>
      <c r="G549" s="234">
        <f>SUM(G550)</f>
        <v>0</v>
      </c>
    </row>
    <row r="550" spans="1:7" ht="25.5" hidden="1" x14ac:dyDescent="0.2">
      <c r="A550" s="224" t="s">
        <v>81</v>
      </c>
      <c r="B550" s="209"/>
      <c r="C550" s="223" t="s">
        <v>21</v>
      </c>
      <c r="D550" s="223" t="s">
        <v>28</v>
      </c>
      <c r="E550" s="225" t="s">
        <v>516</v>
      </c>
      <c r="F550" s="225" t="s">
        <v>78</v>
      </c>
      <c r="G550" s="70">
        <v>0</v>
      </c>
    </row>
    <row r="551" spans="1:7" ht="51" hidden="1" x14ac:dyDescent="0.2">
      <c r="A551" s="215" t="s">
        <v>513</v>
      </c>
      <c r="B551" s="209"/>
      <c r="C551" s="221" t="s">
        <v>21</v>
      </c>
      <c r="D551" s="221" t="s">
        <v>28</v>
      </c>
      <c r="E551" s="222" t="s">
        <v>517</v>
      </c>
      <c r="F551" s="222"/>
      <c r="G551" s="234">
        <f>SUM(G552)</f>
        <v>3.5000000000000003E-2</v>
      </c>
    </row>
    <row r="552" spans="1:7" ht="25.5" hidden="1" x14ac:dyDescent="0.2">
      <c r="A552" s="224" t="s">
        <v>81</v>
      </c>
      <c r="B552" s="209"/>
      <c r="C552" s="223" t="s">
        <v>21</v>
      </c>
      <c r="D552" s="223" t="s">
        <v>28</v>
      </c>
      <c r="E552" s="225" t="s">
        <v>517</v>
      </c>
      <c r="F552" s="225" t="s">
        <v>78</v>
      </c>
      <c r="G552" s="70">
        <v>3.5000000000000003E-2</v>
      </c>
    </row>
    <row r="553" spans="1:7" ht="38.25" x14ac:dyDescent="0.2">
      <c r="A553" s="250" t="s">
        <v>346</v>
      </c>
      <c r="B553" s="232"/>
      <c r="C553" s="221" t="s">
        <v>21</v>
      </c>
      <c r="D553" s="221" t="s">
        <v>28</v>
      </c>
      <c r="E553" s="222" t="s">
        <v>185</v>
      </c>
      <c r="F553" s="225"/>
      <c r="G553" s="129">
        <f>SUM(G554)</f>
        <v>200</v>
      </c>
    </row>
    <row r="554" spans="1:7" ht="25.5" x14ac:dyDescent="0.2">
      <c r="A554" s="250" t="s">
        <v>182</v>
      </c>
      <c r="B554" s="232"/>
      <c r="C554" s="221" t="s">
        <v>21</v>
      </c>
      <c r="D554" s="221" t="s">
        <v>28</v>
      </c>
      <c r="E554" s="222" t="s">
        <v>186</v>
      </c>
      <c r="F554" s="225"/>
      <c r="G554" s="129">
        <f>SUM(G555)</f>
        <v>200</v>
      </c>
    </row>
    <row r="555" spans="1:7" ht="25.5" x14ac:dyDescent="0.2">
      <c r="A555" s="250" t="s">
        <v>183</v>
      </c>
      <c r="B555" s="232"/>
      <c r="C555" s="221" t="s">
        <v>21</v>
      </c>
      <c r="D555" s="221" t="s">
        <v>28</v>
      </c>
      <c r="E555" s="222" t="s">
        <v>187</v>
      </c>
      <c r="F555" s="225"/>
      <c r="G555" s="129">
        <f>SUM(G556)</f>
        <v>200</v>
      </c>
    </row>
    <row r="556" spans="1:7" ht="25.5" x14ac:dyDescent="0.2">
      <c r="A556" s="283" t="s">
        <v>221</v>
      </c>
      <c r="B556" s="232"/>
      <c r="C556" s="221" t="s">
        <v>21</v>
      </c>
      <c r="D556" s="221" t="s">
        <v>28</v>
      </c>
      <c r="E556" s="217" t="s">
        <v>220</v>
      </c>
      <c r="F556" s="252"/>
      <c r="G556" s="289">
        <f>SUM(G557)</f>
        <v>200</v>
      </c>
    </row>
    <row r="557" spans="1:7" ht="25.5" x14ac:dyDescent="0.2">
      <c r="A557" s="224" t="s">
        <v>81</v>
      </c>
      <c r="B557" s="232"/>
      <c r="C557" s="223" t="s">
        <v>21</v>
      </c>
      <c r="D557" s="223" t="s">
        <v>28</v>
      </c>
      <c r="E557" s="268" t="s">
        <v>220</v>
      </c>
      <c r="F557" s="253">
        <v>600</v>
      </c>
      <c r="G557" s="54">
        <v>200</v>
      </c>
    </row>
    <row r="558" spans="1:7" x14ac:dyDescent="0.2">
      <c r="A558" s="260" t="s">
        <v>29</v>
      </c>
      <c r="B558" s="232"/>
      <c r="C558" s="272" t="s">
        <v>30</v>
      </c>
      <c r="D558" s="272"/>
      <c r="E558" s="272"/>
      <c r="F558" s="272"/>
      <c r="G558" s="129">
        <f t="shared" ref="G558:G568" si="10">SUM(G559)</f>
        <v>440</v>
      </c>
    </row>
    <row r="559" spans="1:7" ht="13.5" x14ac:dyDescent="0.2">
      <c r="A559" s="213" t="s">
        <v>31</v>
      </c>
      <c r="B559" s="232"/>
      <c r="C559" s="214" t="s">
        <v>30</v>
      </c>
      <c r="D559" s="214" t="s">
        <v>17</v>
      </c>
      <c r="E559" s="273"/>
      <c r="F559" s="273"/>
      <c r="G559" s="129">
        <f>SUM(G560,G565)</f>
        <v>440</v>
      </c>
    </row>
    <row r="560" spans="1:7" ht="1.5" customHeight="1" x14ac:dyDescent="0.2">
      <c r="A560" s="250" t="s">
        <v>343</v>
      </c>
      <c r="B560" s="209"/>
      <c r="C560" s="221" t="s">
        <v>30</v>
      </c>
      <c r="D560" s="221" t="s">
        <v>17</v>
      </c>
      <c r="E560" s="222" t="s">
        <v>135</v>
      </c>
      <c r="F560" s="273"/>
      <c r="G560" s="129">
        <f>SUM(G561)</f>
        <v>0</v>
      </c>
    </row>
    <row r="561" spans="1:7" ht="25.5" hidden="1" x14ac:dyDescent="0.2">
      <c r="A561" s="215" t="s">
        <v>161</v>
      </c>
      <c r="B561" s="209"/>
      <c r="C561" s="221" t="s">
        <v>30</v>
      </c>
      <c r="D561" s="221" t="s">
        <v>17</v>
      </c>
      <c r="E561" s="222" t="s">
        <v>164</v>
      </c>
      <c r="F561" s="273"/>
      <c r="G561" s="129">
        <f>SUM(G562)</f>
        <v>0</v>
      </c>
    </row>
    <row r="562" spans="1:7" ht="13.5" hidden="1" x14ac:dyDescent="0.2">
      <c r="A562" s="250" t="s">
        <v>172</v>
      </c>
      <c r="B562" s="209"/>
      <c r="C562" s="221" t="s">
        <v>30</v>
      </c>
      <c r="D562" s="221" t="s">
        <v>17</v>
      </c>
      <c r="E562" s="222" t="s">
        <v>173</v>
      </c>
      <c r="F562" s="273"/>
      <c r="G562" s="129">
        <f>SUM(G563)</f>
        <v>0</v>
      </c>
    </row>
    <row r="563" spans="1:7" ht="38.25" hidden="1" x14ac:dyDescent="0.2">
      <c r="A563" s="250" t="s">
        <v>300</v>
      </c>
      <c r="B563" s="209"/>
      <c r="C563" s="221" t="s">
        <v>30</v>
      </c>
      <c r="D563" s="221" t="s">
        <v>17</v>
      </c>
      <c r="E563" s="222" t="s">
        <v>299</v>
      </c>
      <c r="F563" s="222"/>
      <c r="G563" s="234">
        <f>SUM(G564)</f>
        <v>0</v>
      </c>
    </row>
    <row r="564" spans="1:7" ht="25.5" hidden="1" x14ac:dyDescent="0.2">
      <c r="A564" s="224" t="s">
        <v>81</v>
      </c>
      <c r="B564" s="209"/>
      <c r="C564" s="256" t="s">
        <v>30</v>
      </c>
      <c r="D564" s="256" t="s">
        <v>17</v>
      </c>
      <c r="E564" s="225" t="s">
        <v>299</v>
      </c>
      <c r="F564" s="225" t="s">
        <v>78</v>
      </c>
      <c r="G564" s="70"/>
    </row>
    <row r="565" spans="1:7" ht="38.25" x14ac:dyDescent="0.2">
      <c r="A565" s="250" t="s">
        <v>346</v>
      </c>
      <c r="B565" s="232"/>
      <c r="C565" s="221" t="s">
        <v>30</v>
      </c>
      <c r="D565" s="221" t="s">
        <v>17</v>
      </c>
      <c r="E565" s="222" t="s">
        <v>185</v>
      </c>
      <c r="F565" s="255"/>
      <c r="G565" s="129">
        <f t="shared" si="10"/>
        <v>440</v>
      </c>
    </row>
    <row r="566" spans="1:7" ht="25.5" x14ac:dyDescent="0.2">
      <c r="A566" s="250" t="s">
        <v>182</v>
      </c>
      <c r="B566" s="232"/>
      <c r="C566" s="221" t="s">
        <v>30</v>
      </c>
      <c r="D566" s="221" t="s">
        <v>17</v>
      </c>
      <c r="E566" s="222" t="s">
        <v>186</v>
      </c>
      <c r="F566" s="255"/>
      <c r="G566" s="129">
        <f t="shared" si="10"/>
        <v>440</v>
      </c>
    </row>
    <row r="567" spans="1:7" ht="25.5" x14ac:dyDescent="0.2">
      <c r="A567" s="215" t="s">
        <v>202</v>
      </c>
      <c r="B567" s="232"/>
      <c r="C567" s="221" t="s">
        <v>30</v>
      </c>
      <c r="D567" s="221" t="s">
        <v>17</v>
      </c>
      <c r="E567" s="255" t="s">
        <v>204</v>
      </c>
      <c r="F567" s="225"/>
      <c r="G567" s="234">
        <f t="shared" si="10"/>
        <v>440</v>
      </c>
    </row>
    <row r="568" spans="1:7" ht="51" x14ac:dyDescent="0.2">
      <c r="A568" s="215" t="s">
        <v>203</v>
      </c>
      <c r="B568" s="232"/>
      <c r="C568" s="221" t="s">
        <v>30</v>
      </c>
      <c r="D568" s="221" t="s">
        <v>17</v>
      </c>
      <c r="E568" s="255" t="s">
        <v>205</v>
      </c>
      <c r="F568" s="225"/>
      <c r="G568" s="234">
        <f t="shared" si="10"/>
        <v>440</v>
      </c>
    </row>
    <row r="569" spans="1:7" ht="25.5" x14ac:dyDescent="0.2">
      <c r="A569" s="224" t="s">
        <v>81</v>
      </c>
      <c r="B569" s="232"/>
      <c r="C569" s="256" t="s">
        <v>30</v>
      </c>
      <c r="D569" s="256" t="s">
        <v>17</v>
      </c>
      <c r="E569" s="256" t="s">
        <v>205</v>
      </c>
      <c r="F569" s="225" t="s">
        <v>78</v>
      </c>
      <c r="G569" s="87">
        <v>440</v>
      </c>
    </row>
    <row r="570" spans="1:7" x14ac:dyDescent="0.2">
      <c r="A570" s="274" t="s">
        <v>32</v>
      </c>
      <c r="B570" s="232"/>
      <c r="C570" s="259" t="s">
        <v>33</v>
      </c>
      <c r="D570" s="259"/>
      <c r="E570" s="272"/>
      <c r="F570" s="272"/>
      <c r="G570" s="129">
        <f t="shared" ref="G570:G575" si="11">SUM(G571)</f>
        <v>23.5</v>
      </c>
    </row>
    <row r="571" spans="1:7" ht="13.5" x14ac:dyDescent="0.2">
      <c r="A571" s="231" t="s">
        <v>34</v>
      </c>
      <c r="B571" s="232"/>
      <c r="C571" s="233" t="s">
        <v>33</v>
      </c>
      <c r="D571" s="233" t="s">
        <v>11</v>
      </c>
      <c r="E571" s="233"/>
      <c r="F571" s="233"/>
      <c r="G571" s="129">
        <f t="shared" si="11"/>
        <v>23.5</v>
      </c>
    </row>
    <row r="572" spans="1:7" ht="38.25" x14ac:dyDescent="0.2">
      <c r="A572" s="250" t="s">
        <v>343</v>
      </c>
      <c r="B572" s="232"/>
      <c r="C572" s="222" t="s">
        <v>33</v>
      </c>
      <c r="D572" s="222" t="s">
        <v>11</v>
      </c>
      <c r="E572" s="222" t="s">
        <v>135</v>
      </c>
      <c r="F572" s="233"/>
      <c r="G572" s="129">
        <f t="shared" si="11"/>
        <v>23.5</v>
      </c>
    </row>
    <row r="573" spans="1:7" ht="25.5" x14ac:dyDescent="0.2">
      <c r="A573" s="215" t="s">
        <v>161</v>
      </c>
      <c r="B573" s="232"/>
      <c r="C573" s="222" t="s">
        <v>33</v>
      </c>
      <c r="D573" s="222" t="s">
        <v>11</v>
      </c>
      <c r="E573" s="222" t="s">
        <v>164</v>
      </c>
      <c r="F573" s="233"/>
      <c r="G573" s="129">
        <f>SUM(G574)</f>
        <v>23.5</v>
      </c>
    </row>
    <row r="574" spans="1:7" ht="13.5" x14ac:dyDescent="0.2">
      <c r="A574" s="215" t="s">
        <v>179</v>
      </c>
      <c r="B574" s="232"/>
      <c r="C574" s="222" t="s">
        <v>33</v>
      </c>
      <c r="D574" s="222" t="s">
        <v>11</v>
      </c>
      <c r="E574" s="222" t="s">
        <v>180</v>
      </c>
      <c r="F574" s="233"/>
      <c r="G574" s="129">
        <f t="shared" si="11"/>
        <v>23.5</v>
      </c>
    </row>
    <row r="575" spans="1:7" ht="25.5" x14ac:dyDescent="0.2">
      <c r="A575" s="215" t="s">
        <v>297</v>
      </c>
      <c r="B575" s="232"/>
      <c r="C575" s="222" t="s">
        <v>33</v>
      </c>
      <c r="D575" s="222" t="s">
        <v>11</v>
      </c>
      <c r="E575" s="222" t="s">
        <v>298</v>
      </c>
      <c r="F575" s="233"/>
      <c r="G575" s="129">
        <f t="shared" si="11"/>
        <v>23.5</v>
      </c>
    </row>
    <row r="576" spans="1:7" ht="25.5" x14ac:dyDescent="0.2">
      <c r="A576" s="224" t="s">
        <v>81</v>
      </c>
      <c r="B576" s="232"/>
      <c r="C576" s="256" t="s">
        <v>33</v>
      </c>
      <c r="D576" s="256" t="s">
        <v>11</v>
      </c>
      <c r="E576" s="225" t="s">
        <v>298</v>
      </c>
      <c r="F576" s="223" t="s">
        <v>78</v>
      </c>
      <c r="G576" s="59">
        <v>23.5</v>
      </c>
    </row>
    <row r="577" spans="1:7" hidden="1" x14ac:dyDescent="0.2">
      <c r="A577" s="290" t="s">
        <v>82</v>
      </c>
      <c r="B577" s="232"/>
      <c r="C577" s="259" t="s">
        <v>15</v>
      </c>
      <c r="D577" s="259"/>
      <c r="E577" s="259"/>
      <c r="F577" s="259"/>
      <c r="G577" s="129">
        <f t="shared" ref="G577:G582" si="12">SUM(G578)</f>
        <v>0</v>
      </c>
    </row>
    <row r="578" spans="1:7" ht="13.5" hidden="1" x14ac:dyDescent="0.2">
      <c r="A578" s="231" t="s">
        <v>440</v>
      </c>
      <c r="B578" s="232"/>
      <c r="C578" s="233" t="s">
        <v>15</v>
      </c>
      <c r="D578" s="233" t="s">
        <v>11</v>
      </c>
      <c r="E578" s="222"/>
      <c r="F578" s="222"/>
      <c r="G578" s="129">
        <f t="shared" si="12"/>
        <v>0</v>
      </c>
    </row>
    <row r="579" spans="1:7" ht="51" hidden="1" x14ac:dyDescent="0.2">
      <c r="A579" s="220" t="s">
        <v>340</v>
      </c>
      <c r="B579" s="232"/>
      <c r="C579" s="222" t="s">
        <v>15</v>
      </c>
      <c r="D579" s="222" t="s">
        <v>11</v>
      </c>
      <c r="E579" s="222" t="s">
        <v>96</v>
      </c>
      <c r="F579" s="222"/>
      <c r="G579" s="129">
        <f t="shared" si="12"/>
        <v>0</v>
      </c>
    </row>
    <row r="580" spans="1:7" ht="25.5" hidden="1" x14ac:dyDescent="0.2">
      <c r="A580" s="249" t="s">
        <v>110</v>
      </c>
      <c r="B580" s="232"/>
      <c r="C580" s="222" t="s">
        <v>15</v>
      </c>
      <c r="D580" s="222" t="s">
        <v>11</v>
      </c>
      <c r="E580" s="216" t="s">
        <v>115</v>
      </c>
      <c r="F580" s="216"/>
      <c r="G580" s="129">
        <f t="shared" si="12"/>
        <v>0</v>
      </c>
    </row>
    <row r="581" spans="1:7" ht="25.5" hidden="1" x14ac:dyDescent="0.2">
      <c r="A581" s="249" t="s">
        <v>111</v>
      </c>
      <c r="B581" s="232"/>
      <c r="C581" s="222" t="s">
        <v>15</v>
      </c>
      <c r="D581" s="222" t="s">
        <v>11</v>
      </c>
      <c r="E581" s="216" t="s">
        <v>113</v>
      </c>
      <c r="F581" s="216"/>
      <c r="G581" s="129">
        <f t="shared" si="12"/>
        <v>0</v>
      </c>
    </row>
    <row r="582" spans="1:7" hidden="1" x14ac:dyDescent="0.2">
      <c r="A582" s="249" t="s">
        <v>216</v>
      </c>
      <c r="B582" s="232"/>
      <c r="C582" s="222" t="s">
        <v>15</v>
      </c>
      <c r="D582" s="222" t="s">
        <v>11</v>
      </c>
      <c r="E582" s="216" t="s">
        <v>217</v>
      </c>
      <c r="F582" s="216"/>
      <c r="G582" s="129">
        <f t="shared" si="12"/>
        <v>0</v>
      </c>
    </row>
    <row r="583" spans="1:7" hidden="1" x14ac:dyDescent="0.2">
      <c r="A583" s="224" t="s">
        <v>82</v>
      </c>
      <c r="B583" s="232"/>
      <c r="C583" s="271" t="s">
        <v>15</v>
      </c>
      <c r="D583" s="271" t="s">
        <v>11</v>
      </c>
      <c r="E583" s="271" t="s">
        <v>217</v>
      </c>
      <c r="F583" s="271" t="s">
        <v>83</v>
      </c>
      <c r="G583" s="59">
        <v>0</v>
      </c>
    </row>
    <row r="584" spans="1:7" ht="38.25" x14ac:dyDescent="0.2">
      <c r="A584" s="291" t="s">
        <v>248</v>
      </c>
      <c r="B584" s="232"/>
      <c r="C584" s="292" t="s">
        <v>55</v>
      </c>
      <c r="D584" s="276"/>
      <c r="E584" s="276"/>
      <c r="F584" s="276"/>
      <c r="G584" s="115">
        <f>SUM(G585)</f>
        <v>2399.8000000000002</v>
      </c>
    </row>
    <row r="585" spans="1:7" ht="40.5" x14ac:dyDescent="0.2">
      <c r="A585" s="293" t="s">
        <v>439</v>
      </c>
      <c r="B585" s="232"/>
      <c r="C585" s="294" t="s">
        <v>55</v>
      </c>
      <c r="D585" s="294" t="s">
        <v>11</v>
      </c>
      <c r="E585" s="295"/>
      <c r="F585" s="295"/>
      <c r="G585" s="234">
        <f t="shared" ref="G585:G589" si="13">SUM(G586)</f>
        <v>2399.8000000000002</v>
      </c>
    </row>
    <row r="586" spans="1:7" ht="51" x14ac:dyDescent="0.2">
      <c r="A586" s="220" t="s">
        <v>340</v>
      </c>
      <c r="B586" s="232"/>
      <c r="C586" s="296" t="s">
        <v>55</v>
      </c>
      <c r="D586" s="296" t="s">
        <v>11</v>
      </c>
      <c r="E586" s="222" t="s">
        <v>96</v>
      </c>
      <c r="F586" s="296"/>
      <c r="G586" s="234">
        <f t="shared" si="13"/>
        <v>2399.8000000000002</v>
      </c>
    </row>
    <row r="587" spans="1:7" ht="25.5" x14ac:dyDescent="0.2">
      <c r="A587" s="249" t="s">
        <v>110</v>
      </c>
      <c r="B587" s="232"/>
      <c r="C587" s="296" t="s">
        <v>55</v>
      </c>
      <c r="D587" s="296" t="s">
        <v>11</v>
      </c>
      <c r="E587" s="216" t="s">
        <v>115</v>
      </c>
      <c r="F587" s="296"/>
      <c r="G587" s="234">
        <f t="shared" si="13"/>
        <v>2399.8000000000002</v>
      </c>
    </row>
    <row r="588" spans="1:7" ht="25.5" x14ac:dyDescent="0.2">
      <c r="A588" s="249" t="s">
        <v>111</v>
      </c>
      <c r="B588" s="232"/>
      <c r="C588" s="296" t="s">
        <v>55</v>
      </c>
      <c r="D588" s="296" t="s">
        <v>11</v>
      </c>
      <c r="E588" s="216" t="s">
        <v>113</v>
      </c>
      <c r="F588" s="296"/>
      <c r="G588" s="234">
        <f t="shared" si="13"/>
        <v>2399.8000000000002</v>
      </c>
    </row>
    <row r="589" spans="1:7" ht="25.5" x14ac:dyDescent="0.2">
      <c r="A589" s="250" t="s">
        <v>302</v>
      </c>
      <c r="B589" s="232"/>
      <c r="C589" s="296" t="s">
        <v>55</v>
      </c>
      <c r="D589" s="296" t="s">
        <v>11</v>
      </c>
      <c r="E589" s="296" t="s">
        <v>218</v>
      </c>
      <c r="F589" s="296"/>
      <c r="G589" s="234">
        <f t="shared" si="13"/>
        <v>2399.8000000000002</v>
      </c>
    </row>
    <row r="590" spans="1:7" ht="13.5" thickBot="1" x14ac:dyDescent="0.25">
      <c r="A590" s="224" t="s">
        <v>25</v>
      </c>
      <c r="B590" s="232"/>
      <c r="C590" s="297" t="s">
        <v>55</v>
      </c>
      <c r="D590" s="297" t="s">
        <v>11</v>
      </c>
      <c r="E590" s="297" t="s">
        <v>218</v>
      </c>
      <c r="F590" s="297" t="s">
        <v>79</v>
      </c>
      <c r="G590" s="70">
        <v>2399.8000000000002</v>
      </c>
    </row>
    <row r="591" spans="1:7" ht="27" thickTop="1" thickBot="1" x14ac:dyDescent="0.25">
      <c r="A591" s="205" t="s">
        <v>56</v>
      </c>
      <c r="B591" s="206" t="s">
        <v>57</v>
      </c>
      <c r="C591" s="228"/>
      <c r="D591" s="228"/>
      <c r="E591" s="228"/>
      <c r="F591" s="228"/>
      <c r="G591" s="229">
        <f>SUM(G592,G611)</f>
        <v>1198.2</v>
      </c>
    </row>
    <row r="592" spans="1:7" ht="13.5" thickTop="1" x14ac:dyDescent="0.2">
      <c r="A592" s="208" t="s">
        <v>10</v>
      </c>
      <c r="B592" s="230"/>
      <c r="C592" s="277" t="s">
        <v>11</v>
      </c>
      <c r="D592" s="230"/>
      <c r="E592" s="230"/>
      <c r="F592" s="230"/>
      <c r="G592" s="226">
        <f>SUM(G593)</f>
        <v>1188.2</v>
      </c>
    </row>
    <row r="593" spans="1:7" ht="13.5" x14ac:dyDescent="0.2">
      <c r="A593" s="231" t="s">
        <v>14</v>
      </c>
      <c r="B593" s="232"/>
      <c r="C593" s="214" t="s">
        <v>11</v>
      </c>
      <c r="D593" s="214" t="s">
        <v>15</v>
      </c>
      <c r="E593" s="233"/>
      <c r="F593" s="233"/>
      <c r="G593" s="129">
        <f>SUM(G594)</f>
        <v>1188.2</v>
      </c>
    </row>
    <row r="594" spans="1:7" ht="51" x14ac:dyDescent="0.2">
      <c r="A594" s="220" t="s">
        <v>340</v>
      </c>
      <c r="B594" s="232"/>
      <c r="C594" s="222" t="s">
        <v>11</v>
      </c>
      <c r="D594" s="222" t="s">
        <v>15</v>
      </c>
      <c r="E594" s="222" t="s">
        <v>96</v>
      </c>
      <c r="F594" s="237"/>
      <c r="G594" s="129">
        <f>SUM(G595,G601)</f>
        <v>1188.2</v>
      </c>
    </row>
    <row r="595" spans="1:7" ht="25.5" x14ac:dyDescent="0.2">
      <c r="A595" s="220" t="s">
        <v>87</v>
      </c>
      <c r="B595" s="232"/>
      <c r="C595" s="222" t="s">
        <v>11</v>
      </c>
      <c r="D595" s="222" t="s">
        <v>15</v>
      </c>
      <c r="E595" s="222" t="s">
        <v>97</v>
      </c>
      <c r="F595" s="237"/>
      <c r="G595" s="129">
        <f>SUM(G596)</f>
        <v>1161.5</v>
      </c>
    </row>
    <row r="596" spans="1:7" ht="25.5" x14ac:dyDescent="0.2">
      <c r="A596" s="220" t="s">
        <v>88</v>
      </c>
      <c r="B596" s="232"/>
      <c r="C596" s="222" t="s">
        <v>11</v>
      </c>
      <c r="D596" s="222" t="s">
        <v>15</v>
      </c>
      <c r="E596" s="222" t="s">
        <v>98</v>
      </c>
      <c r="F596" s="237"/>
      <c r="G596" s="129">
        <f>SUM(G597)</f>
        <v>1161.5</v>
      </c>
    </row>
    <row r="597" spans="1:7" ht="25.5" x14ac:dyDescent="0.2">
      <c r="A597" s="220" t="s">
        <v>424</v>
      </c>
      <c r="B597" s="232"/>
      <c r="C597" s="222" t="s">
        <v>11</v>
      </c>
      <c r="D597" s="222" t="s">
        <v>15</v>
      </c>
      <c r="E597" s="222" t="s">
        <v>86</v>
      </c>
      <c r="F597" s="237"/>
      <c r="G597" s="129">
        <f>SUM(G598:G600)</f>
        <v>1161.5</v>
      </c>
    </row>
    <row r="598" spans="1:7" ht="38.25" x14ac:dyDescent="0.2">
      <c r="A598" s="224" t="s">
        <v>71</v>
      </c>
      <c r="B598" s="232"/>
      <c r="C598" s="239" t="s">
        <v>11</v>
      </c>
      <c r="D598" s="239" t="s">
        <v>15</v>
      </c>
      <c r="E598" s="225" t="s">
        <v>86</v>
      </c>
      <c r="F598" s="223" t="s">
        <v>73</v>
      </c>
      <c r="G598" s="59">
        <v>1025.2</v>
      </c>
    </row>
    <row r="599" spans="1:7" ht="29.25" customHeight="1" x14ac:dyDescent="0.2">
      <c r="A599" s="224" t="s">
        <v>80</v>
      </c>
      <c r="B599" s="232"/>
      <c r="C599" s="239" t="s">
        <v>11</v>
      </c>
      <c r="D599" s="239" t="s">
        <v>15</v>
      </c>
      <c r="E599" s="225" t="s">
        <v>86</v>
      </c>
      <c r="F599" s="223" t="s">
        <v>74</v>
      </c>
      <c r="G599" s="59">
        <v>136.30000000000001</v>
      </c>
    </row>
    <row r="600" spans="1:7" hidden="1" x14ac:dyDescent="0.2">
      <c r="A600" s="224" t="s">
        <v>72</v>
      </c>
      <c r="B600" s="232"/>
      <c r="C600" s="239" t="s">
        <v>11</v>
      </c>
      <c r="D600" s="239" t="s">
        <v>15</v>
      </c>
      <c r="E600" s="225" t="s">
        <v>86</v>
      </c>
      <c r="F600" s="223" t="s">
        <v>75</v>
      </c>
      <c r="G600" s="59"/>
    </row>
    <row r="601" spans="1:7" ht="38.25" x14ac:dyDescent="0.2">
      <c r="A601" s="215" t="s">
        <v>123</v>
      </c>
      <c r="B601" s="232"/>
      <c r="C601" s="223" t="s">
        <v>11</v>
      </c>
      <c r="D601" s="223" t="s">
        <v>15</v>
      </c>
      <c r="E601" s="221" t="s">
        <v>128</v>
      </c>
      <c r="F601" s="223"/>
      <c r="G601" s="234">
        <f>SUM(G602)</f>
        <v>26.700000000000003</v>
      </c>
    </row>
    <row r="602" spans="1:7" ht="25.5" x14ac:dyDescent="0.2">
      <c r="A602" s="250" t="s">
        <v>124</v>
      </c>
      <c r="B602" s="232"/>
      <c r="C602" s="223" t="s">
        <v>11</v>
      </c>
      <c r="D602" s="223" t="s">
        <v>15</v>
      </c>
      <c r="E602" s="221" t="s">
        <v>129</v>
      </c>
      <c r="F602" s="222"/>
      <c r="G602" s="129">
        <f>SUM(G603,G606,G609)</f>
        <v>26.700000000000003</v>
      </c>
    </row>
    <row r="603" spans="1:7" ht="38.25" x14ac:dyDescent="0.2">
      <c r="A603" s="250" t="s">
        <v>126</v>
      </c>
      <c r="B603" s="232"/>
      <c r="C603" s="223" t="s">
        <v>11</v>
      </c>
      <c r="D603" s="223" t="s">
        <v>15</v>
      </c>
      <c r="E603" s="221" t="s">
        <v>131</v>
      </c>
      <c r="F603" s="222"/>
      <c r="G603" s="234">
        <f>SUM(G604:G605)</f>
        <v>4.5999999999999996</v>
      </c>
    </row>
    <row r="604" spans="1:7" ht="25.5" x14ac:dyDescent="0.2">
      <c r="A604" s="224" t="s">
        <v>116</v>
      </c>
      <c r="B604" s="232"/>
      <c r="C604" s="223" t="s">
        <v>11</v>
      </c>
      <c r="D604" s="223" t="s">
        <v>15</v>
      </c>
      <c r="E604" s="223" t="s">
        <v>131</v>
      </c>
      <c r="F604" s="225" t="s">
        <v>74</v>
      </c>
      <c r="G604" s="70">
        <v>0</v>
      </c>
    </row>
    <row r="605" spans="1:7" x14ac:dyDescent="0.2">
      <c r="A605" s="224" t="s">
        <v>72</v>
      </c>
      <c r="B605" s="232"/>
      <c r="C605" s="223" t="s">
        <v>11</v>
      </c>
      <c r="D605" s="223" t="s">
        <v>15</v>
      </c>
      <c r="E605" s="223" t="s">
        <v>131</v>
      </c>
      <c r="F605" s="225" t="s">
        <v>75</v>
      </c>
      <c r="G605" s="70">
        <v>4.5999999999999996</v>
      </c>
    </row>
    <row r="606" spans="1:7" x14ac:dyDescent="0.2">
      <c r="A606" s="215" t="s">
        <v>127</v>
      </c>
      <c r="B606" s="232"/>
      <c r="C606" s="223" t="s">
        <v>11</v>
      </c>
      <c r="D606" s="223" t="s">
        <v>15</v>
      </c>
      <c r="E606" s="221" t="s">
        <v>132</v>
      </c>
      <c r="F606" s="223"/>
      <c r="G606" s="234">
        <f>SUM(G607:G608)</f>
        <v>22.1</v>
      </c>
    </row>
    <row r="607" spans="1:7" ht="25.5" x14ac:dyDescent="0.2">
      <c r="A607" s="224" t="s">
        <v>116</v>
      </c>
      <c r="B607" s="232"/>
      <c r="C607" s="223" t="s">
        <v>11</v>
      </c>
      <c r="D607" s="223" t="s">
        <v>15</v>
      </c>
      <c r="E607" s="223" t="s">
        <v>132</v>
      </c>
      <c r="F607" s="225" t="s">
        <v>74</v>
      </c>
      <c r="G607" s="70">
        <v>19</v>
      </c>
    </row>
    <row r="608" spans="1:7" x14ac:dyDescent="0.2">
      <c r="A608" s="224" t="s">
        <v>72</v>
      </c>
      <c r="B608" s="232"/>
      <c r="C608" s="223" t="s">
        <v>11</v>
      </c>
      <c r="D608" s="223" t="s">
        <v>15</v>
      </c>
      <c r="E608" s="223" t="s">
        <v>132</v>
      </c>
      <c r="F608" s="225" t="s">
        <v>75</v>
      </c>
      <c r="G608" s="70">
        <v>3.1</v>
      </c>
    </row>
    <row r="609" spans="1:7" ht="25.5" hidden="1" x14ac:dyDescent="0.2">
      <c r="A609" s="215" t="s">
        <v>549</v>
      </c>
      <c r="B609" s="232"/>
      <c r="C609" s="223" t="s">
        <v>11</v>
      </c>
      <c r="D609" s="223" t="s">
        <v>15</v>
      </c>
      <c r="E609" s="221" t="s">
        <v>548</v>
      </c>
      <c r="F609" s="223"/>
      <c r="G609" s="234">
        <f>SUM(G610)</f>
        <v>0</v>
      </c>
    </row>
    <row r="610" spans="1:7" ht="25.5" hidden="1" x14ac:dyDescent="0.2">
      <c r="A610" s="224" t="s">
        <v>362</v>
      </c>
      <c r="B610" s="232"/>
      <c r="C610" s="223" t="s">
        <v>11</v>
      </c>
      <c r="D610" s="223" t="s">
        <v>15</v>
      </c>
      <c r="E610" s="223" t="s">
        <v>548</v>
      </c>
      <c r="F610" s="225" t="s">
        <v>296</v>
      </c>
      <c r="G610" s="70">
        <v>0</v>
      </c>
    </row>
    <row r="611" spans="1:7" x14ac:dyDescent="0.2">
      <c r="A611" s="280" t="s">
        <v>16</v>
      </c>
      <c r="B611" s="232"/>
      <c r="C611" s="259" t="s">
        <v>17</v>
      </c>
      <c r="D611" s="223"/>
      <c r="E611" s="276"/>
      <c r="F611" s="225"/>
      <c r="G611" s="285">
        <f>SUM(G612)</f>
        <v>10</v>
      </c>
    </row>
    <row r="612" spans="1:7" ht="13.5" x14ac:dyDescent="0.2">
      <c r="A612" s="231" t="s">
        <v>58</v>
      </c>
      <c r="B612" s="232"/>
      <c r="C612" s="233" t="s">
        <v>17</v>
      </c>
      <c r="D612" s="233" t="s">
        <v>48</v>
      </c>
      <c r="E612" s="233"/>
      <c r="F612" s="233"/>
      <c r="G612" s="129">
        <f>SUM(G613)</f>
        <v>10</v>
      </c>
    </row>
    <row r="613" spans="1:7" ht="51" x14ac:dyDescent="0.2">
      <c r="A613" s="220" t="s">
        <v>349</v>
      </c>
      <c r="B613" s="232"/>
      <c r="C613" s="241" t="s">
        <v>17</v>
      </c>
      <c r="D613" s="241" t="s">
        <v>48</v>
      </c>
      <c r="E613" s="241" t="s">
        <v>96</v>
      </c>
      <c r="F613" s="222"/>
      <c r="G613" s="129">
        <f>SUM(G614)</f>
        <v>10</v>
      </c>
    </row>
    <row r="614" spans="1:7" ht="38.25" x14ac:dyDescent="0.2">
      <c r="A614" s="215" t="s">
        <v>123</v>
      </c>
      <c r="B614" s="232"/>
      <c r="C614" s="223" t="s">
        <v>17</v>
      </c>
      <c r="D614" s="223" t="s">
        <v>48</v>
      </c>
      <c r="E614" s="221" t="s">
        <v>128</v>
      </c>
      <c r="F614" s="223"/>
      <c r="G614" s="234">
        <f>SUM(G615)</f>
        <v>10</v>
      </c>
    </row>
    <row r="615" spans="1:7" ht="25.5" x14ac:dyDescent="0.2">
      <c r="A615" s="250" t="s">
        <v>124</v>
      </c>
      <c r="B615" s="232"/>
      <c r="C615" s="223" t="s">
        <v>17</v>
      </c>
      <c r="D615" s="223" t="s">
        <v>48</v>
      </c>
      <c r="E615" s="221" t="s">
        <v>129</v>
      </c>
      <c r="F615" s="222"/>
      <c r="G615" s="129">
        <f>SUM(G616)</f>
        <v>10</v>
      </c>
    </row>
    <row r="616" spans="1:7" ht="25.5" x14ac:dyDescent="0.2">
      <c r="A616" s="215" t="s">
        <v>125</v>
      </c>
      <c r="B616" s="232"/>
      <c r="C616" s="223" t="s">
        <v>17</v>
      </c>
      <c r="D616" s="223" t="s">
        <v>48</v>
      </c>
      <c r="E616" s="221" t="s">
        <v>130</v>
      </c>
      <c r="F616" s="223"/>
      <c r="G616" s="129">
        <f>SUM(G617:G617)</f>
        <v>10</v>
      </c>
    </row>
    <row r="617" spans="1:7" ht="26.25" thickBot="1" x14ac:dyDescent="0.25">
      <c r="A617" s="224" t="s">
        <v>116</v>
      </c>
      <c r="B617" s="232"/>
      <c r="C617" s="223" t="s">
        <v>17</v>
      </c>
      <c r="D617" s="223" t="s">
        <v>48</v>
      </c>
      <c r="E617" s="223" t="s">
        <v>130</v>
      </c>
      <c r="F617" s="223" t="s">
        <v>74</v>
      </c>
      <c r="G617" s="59">
        <v>10</v>
      </c>
    </row>
    <row r="618" spans="1:7" ht="14.25" thickTop="1" thickBot="1" x14ac:dyDescent="0.25">
      <c r="A618" s="205" t="s">
        <v>59</v>
      </c>
      <c r="B618" s="206"/>
      <c r="C618" s="206"/>
      <c r="D618" s="206"/>
      <c r="E618" s="206"/>
      <c r="F618" s="206"/>
      <c r="G618" s="229">
        <f>SUM(G10,G21,G316,G591,G305)</f>
        <v>149874.83499999999</v>
      </c>
    </row>
    <row r="619" spans="1:7" ht="13.5" thickTop="1" x14ac:dyDescent="0.2"/>
  </sheetData>
  <mergeCells count="9">
    <mergeCell ref="A1:G1"/>
    <mergeCell ref="A2:G2"/>
    <mergeCell ref="A3:G3"/>
    <mergeCell ref="A4:G4"/>
    <mergeCell ref="B373:B385"/>
    <mergeCell ref="A6:G6"/>
    <mergeCell ref="A8:A9"/>
    <mergeCell ref="B8:F8"/>
    <mergeCell ref="G8:G9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4"/>
  <sheetViews>
    <sheetView zoomScaleNormal="100" zoomScaleSheetLayoutView="100" workbookViewId="0">
      <selection activeCell="F12" sqref="F12"/>
    </sheetView>
  </sheetViews>
  <sheetFormatPr defaultRowHeight="12.75" x14ac:dyDescent="0.2"/>
  <cols>
    <col min="1" max="1" width="59" style="37" customWidth="1"/>
    <col min="2" max="2" width="7.85546875" style="42" customWidth="1"/>
    <col min="3" max="3" width="6.28515625" customWidth="1"/>
    <col min="4" max="4" width="15.7109375" style="49" customWidth="1"/>
    <col min="5" max="5" width="6.5703125" customWidth="1"/>
    <col min="6" max="6" width="12.140625" customWidth="1"/>
  </cols>
  <sheetData>
    <row r="1" spans="1:10" ht="15.75" x14ac:dyDescent="0.25">
      <c r="A1" s="309" t="s">
        <v>437</v>
      </c>
      <c r="B1" s="309"/>
      <c r="C1" s="309"/>
      <c r="D1" s="309"/>
      <c r="E1" s="309"/>
      <c r="F1" s="309"/>
    </row>
    <row r="2" spans="1:10" ht="15.75" x14ac:dyDescent="0.25">
      <c r="A2" s="309" t="s">
        <v>561</v>
      </c>
      <c r="B2" s="309"/>
      <c r="C2" s="309"/>
      <c r="D2" s="309"/>
      <c r="E2" s="309"/>
      <c r="F2" s="309"/>
    </row>
    <row r="3" spans="1:10" ht="15.75" x14ac:dyDescent="0.25">
      <c r="A3" s="309" t="s">
        <v>554</v>
      </c>
      <c r="B3" s="309"/>
      <c r="C3" s="309"/>
      <c r="D3" s="309"/>
      <c r="E3" s="309"/>
      <c r="F3" s="309"/>
    </row>
    <row r="4" spans="1:10" ht="15.75" x14ac:dyDescent="0.25">
      <c r="A4" s="309" t="s">
        <v>562</v>
      </c>
      <c r="B4" s="309"/>
      <c r="C4" s="309"/>
      <c r="D4" s="309"/>
      <c r="E4" s="309"/>
      <c r="F4" s="309"/>
    </row>
    <row r="5" spans="1:10" ht="15.75" x14ac:dyDescent="0.25">
      <c r="A5" s="105"/>
      <c r="B5" s="105"/>
      <c r="C5" s="105"/>
      <c r="D5" s="108"/>
      <c r="E5" s="105"/>
      <c r="F5" s="105"/>
      <c r="G5" s="1"/>
    </row>
    <row r="6" spans="1:10" ht="97.5" customHeight="1" x14ac:dyDescent="0.2">
      <c r="A6" s="315" t="s">
        <v>551</v>
      </c>
      <c r="B6" s="315"/>
      <c r="C6" s="315"/>
      <c r="D6" s="315"/>
      <c r="E6" s="315"/>
      <c r="F6" s="315"/>
      <c r="G6" s="25"/>
      <c r="H6" s="25"/>
      <c r="I6" s="25"/>
      <c r="J6" s="25"/>
    </row>
    <row r="7" spans="1:10" ht="13.5" thickBot="1" x14ac:dyDescent="0.25">
      <c r="A7" s="26"/>
      <c r="B7" s="27"/>
      <c r="C7" s="28"/>
      <c r="D7" s="109"/>
      <c r="E7" s="28"/>
      <c r="F7" s="29" t="s">
        <v>60</v>
      </c>
    </row>
    <row r="8" spans="1:10" ht="14.25" thickTop="1" thickBot="1" x14ac:dyDescent="0.25">
      <c r="A8" s="310" t="s">
        <v>61</v>
      </c>
      <c r="B8" s="312" t="s">
        <v>62</v>
      </c>
      <c r="C8" s="312"/>
      <c r="D8" s="312"/>
      <c r="E8" s="312"/>
      <c r="F8" s="313" t="s">
        <v>227</v>
      </c>
    </row>
    <row r="9" spans="1:10" ht="79.5" thickBot="1" x14ac:dyDescent="0.25">
      <c r="A9" s="311"/>
      <c r="B9" s="30" t="s">
        <v>63</v>
      </c>
      <c r="C9" s="30" t="s">
        <v>64</v>
      </c>
      <c r="D9" s="30" t="s">
        <v>65</v>
      </c>
      <c r="E9" s="30" t="s">
        <v>66</v>
      </c>
      <c r="F9" s="314"/>
    </row>
    <row r="10" spans="1:10" s="31" customFormat="1" ht="17.25" thickTop="1" thickBot="1" x14ac:dyDescent="0.25">
      <c r="A10" s="61" t="s">
        <v>10</v>
      </c>
      <c r="B10" s="3" t="s">
        <v>11</v>
      </c>
      <c r="C10" s="3"/>
      <c r="D10" s="3"/>
      <c r="E10" s="3"/>
      <c r="F10" s="62">
        <f>SUM(F11,F17,F26,F36,F42,F65,F72,F59)</f>
        <v>22338.400000000001</v>
      </c>
    </row>
    <row r="11" spans="1:10" ht="30.75" thickTop="1" x14ac:dyDescent="0.2">
      <c r="A11" s="88" t="s">
        <v>37</v>
      </c>
      <c r="B11" s="12" t="s">
        <v>11</v>
      </c>
      <c r="C11" s="12" t="s">
        <v>24</v>
      </c>
      <c r="D11" s="12"/>
      <c r="E11" s="12"/>
      <c r="F11" s="89">
        <f>SUM(F12)</f>
        <v>1078.3</v>
      </c>
    </row>
    <row r="12" spans="1:10" ht="15" x14ac:dyDescent="0.2">
      <c r="A12" s="60" t="s">
        <v>230</v>
      </c>
      <c r="B12" s="47" t="s">
        <v>11</v>
      </c>
      <c r="C12" s="47" t="s">
        <v>24</v>
      </c>
      <c r="D12" s="51" t="s">
        <v>229</v>
      </c>
      <c r="E12" s="12"/>
      <c r="F12" s="82">
        <f>SUM(F13)</f>
        <v>1078.3</v>
      </c>
    </row>
    <row r="13" spans="1:10" ht="30" x14ac:dyDescent="0.2">
      <c r="A13" s="60" t="s">
        <v>393</v>
      </c>
      <c r="B13" s="47" t="s">
        <v>11</v>
      </c>
      <c r="C13" s="47" t="s">
        <v>24</v>
      </c>
      <c r="D13" s="51" t="s">
        <v>91</v>
      </c>
      <c r="E13" s="12"/>
      <c r="F13" s="82">
        <f>SUM(F14)</f>
        <v>1078.3</v>
      </c>
    </row>
    <row r="14" spans="1:10" ht="15" x14ac:dyDescent="0.2">
      <c r="A14" s="65" t="s">
        <v>84</v>
      </c>
      <c r="B14" s="13" t="s">
        <v>11</v>
      </c>
      <c r="C14" s="13" t="s">
        <v>24</v>
      </c>
      <c r="D14" s="13" t="s">
        <v>222</v>
      </c>
      <c r="E14" s="13"/>
      <c r="F14" s="64">
        <f>SUM(F15)</f>
        <v>1078.3</v>
      </c>
    </row>
    <row r="15" spans="1:10" ht="30" x14ac:dyDescent="0.2">
      <c r="A15" s="65" t="s">
        <v>424</v>
      </c>
      <c r="B15" s="13" t="s">
        <v>11</v>
      </c>
      <c r="C15" s="13" t="s">
        <v>24</v>
      </c>
      <c r="D15" s="13" t="s">
        <v>223</v>
      </c>
      <c r="E15" s="13"/>
      <c r="F15" s="64">
        <f>SUM(F16)</f>
        <v>1078.3</v>
      </c>
    </row>
    <row r="16" spans="1:10" ht="75" x14ac:dyDescent="0.2">
      <c r="A16" s="56" t="s">
        <v>71</v>
      </c>
      <c r="B16" s="6" t="s">
        <v>11</v>
      </c>
      <c r="C16" s="6" t="s">
        <v>24</v>
      </c>
      <c r="D16" s="9" t="s">
        <v>223</v>
      </c>
      <c r="E16" s="6" t="s">
        <v>73</v>
      </c>
      <c r="F16" s="59">
        <v>1078.3</v>
      </c>
    </row>
    <row r="17" spans="1:6" ht="45" x14ac:dyDescent="0.2">
      <c r="A17" s="63" t="s">
        <v>12</v>
      </c>
      <c r="B17" s="4" t="s">
        <v>11</v>
      </c>
      <c r="C17" s="4" t="s">
        <v>13</v>
      </c>
      <c r="D17" s="4"/>
      <c r="E17" s="4"/>
      <c r="F17" s="64">
        <f>SUM(F18)</f>
        <v>434.80000000000007</v>
      </c>
    </row>
    <row r="18" spans="1:6" ht="15" x14ac:dyDescent="0.2">
      <c r="A18" s="60" t="s">
        <v>230</v>
      </c>
      <c r="B18" s="47" t="s">
        <v>11</v>
      </c>
      <c r="C18" s="47" t="s">
        <v>13</v>
      </c>
      <c r="D18" s="51" t="s">
        <v>229</v>
      </c>
      <c r="E18" s="12"/>
      <c r="F18" s="82">
        <f>SUM(F19)</f>
        <v>434.80000000000007</v>
      </c>
    </row>
    <row r="19" spans="1:6" ht="30" x14ac:dyDescent="0.2">
      <c r="A19" s="60" t="s">
        <v>393</v>
      </c>
      <c r="B19" s="47" t="s">
        <v>11</v>
      </c>
      <c r="C19" s="47" t="s">
        <v>13</v>
      </c>
      <c r="D19" s="51" t="s">
        <v>91</v>
      </c>
      <c r="E19" s="12"/>
      <c r="F19" s="82">
        <f>SUM(F20)</f>
        <v>434.80000000000007</v>
      </c>
    </row>
    <row r="20" spans="1:6" ht="15" x14ac:dyDescent="0.2">
      <c r="A20" s="65" t="s">
        <v>85</v>
      </c>
      <c r="B20" s="5" t="s">
        <v>11</v>
      </c>
      <c r="C20" s="5" t="s">
        <v>13</v>
      </c>
      <c r="D20" s="13" t="s">
        <v>224</v>
      </c>
      <c r="E20" s="5"/>
      <c r="F20" s="64">
        <f>SUM(F21,F24)</f>
        <v>434.80000000000007</v>
      </c>
    </row>
    <row r="21" spans="1:6" ht="30" x14ac:dyDescent="0.2">
      <c r="A21" s="65" t="s">
        <v>424</v>
      </c>
      <c r="B21" s="6" t="s">
        <v>11</v>
      </c>
      <c r="C21" s="6" t="s">
        <v>13</v>
      </c>
      <c r="D21" s="13" t="s">
        <v>225</v>
      </c>
      <c r="E21" s="5"/>
      <c r="F21" s="64">
        <f>SUM(F22:F23)</f>
        <v>371.20000000000005</v>
      </c>
    </row>
    <row r="22" spans="1:6" ht="75" x14ac:dyDescent="0.2">
      <c r="A22" s="56" t="s">
        <v>71</v>
      </c>
      <c r="B22" s="6" t="s">
        <v>11</v>
      </c>
      <c r="C22" s="6" t="s">
        <v>13</v>
      </c>
      <c r="D22" s="9" t="s">
        <v>225</v>
      </c>
      <c r="E22" s="6" t="s">
        <v>73</v>
      </c>
      <c r="F22" s="59">
        <v>348.1</v>
      </c>
    </row>
    <row r="23" spans="1:6" ht="30" x14ac:dyDescent="0.2">
      <c r="A23" s="56" t="s">
        <v>116</v>
      </c>
      <c r="B23" s="6" t="s">
        <v>11</v>
      </c>
      <c r="C23" s="6" t="s">
        <v>13</v>
      </c>
      <c r="D23" s="9" t="s">
        <v>225</v>
      </c>
      <c r="E23" s="6" t="s">
        <v>74</v>
      </c>
      <c r="F23" s="59">
        <v>23.1</v>
      </c>
    </row>
    <row r="24" spans="1:6" ht="45" x14ac:dyDescent="0.2">
      <c r="A24" s="65" t="s">
        <v>426</v>
      </c>
      <c r="B24" s="6" t="s">
        <v>11</v>
      </c>
      <c r="C24" s="6" t="s">
        <v>13</v>
      </c>
      <c r="D24" s="13" t="s">
        <v>428</v>
      </c>
      <c r="E24" s="5"/>
      <c r="F24" s="69">
        <f>SUM(F25)</f>
        <v>63.6</v>
      </c>
    </row>
    <row r="25" spans="1:6" ht="75.75" thickBot="1" x14ac:dyDescent="0.25">
      <c r="A25" s="56" t="s">
        <v>71</v>
      </c>
      <c r="B25" s="6" t="s">
        <v>11</v>
      </c>
      <c r="C25" s="6" t="s">
        <v>13</v>
      </c>
      <c r="D25" s="9" t="s">
        <v>428</v>
      </c>
      <c r="E25" s="6" t="s">
        <v>73</v>
      </c>
      <c r="F25" s="126">
        <v>63.6</v>
      </c>
    </row>
    <row r="26" spans="1:6" ht="45.75" thickTop="1" x14ac:dyDescent="0.2">
      <c r="A26" s="57" t="s">
        <v>38</v>
      </c>
      <c r="B26" s="16" t="s">
        <v>11</v>
      </c>
      <c r="C26" s="16" t="s">
        <v>17</v>
      </c>
      <c r="D26" s="16"/>
      <c r="E26" s="16"/>
      <c r="F26" s="64">
        <f>SUM(F27)</f>
        <v>12047</v>
      </c>
    </row>
    <row r="27" spans="1:6" ht="75" x14ac:dyDescent="0.2">
      <c r="A27" s="65" t="s">
        <v>340</v>
      </c>
      <c r="B27" s="13" t="s">
        <v>11</v>
      </c>
      <c r="C27" s="13" t="s">
        <v>17</v>
      </c>
      <c r="D27" s="13" t="s">
        <v>96</v>
      </c>
      <c r="E27" s="13"/>
      <c r="F27" s="64">
        <f>SUM(F28)</f>
        <v>12047</v>
      </c>
    </row>
    <row r="28" spans="1:6" ht="45" x14ac:dyDescent="0.2">
      <c r="A28" s="65" t="s">
        <v>87</v>
      </c>
      <c r="B28" s="13" t="s">
        <v>11</v>
      </c>
      <c r="C28" s="13" t="s">
        <v>17</v>
      </c>
      <c r="D28" s="13" t="s">
        <v>97</v>
      </c>
      <c r="E28" s="13"/>
      <c r="F28" s="64">
        <f>SUM(F29)</f>
        <v>12047</v>
      </c>
    </row>
    <row r="29" spans="1:6" ht="30" x14ac:dyDescent="0.2">
      <c r="A29" s="65" t="s">
        <v>88</v>
      </c>
      <c r="B29" s="13" t="s">
        <v>11</v>
      </c>
      <c r="C29" s="13" t="s">
        <v>17</v>
      </c>
      <c r="D29" s="13" t="s">
        <v>98</v>
      </c>
      <c r="E29" s="13"/>
      <c r="F29" s="64">
        <f>SUM(F30,F34)</f>
        <v>12047</v>
      </c>
    </row>
    <row r="30" spans="1:6" ht="30" x14ac:dyDescent="0.2">
      <c r="A30" s="65" t="s">
        <v>424</v>
      </c>
      <c r="B30" s="13" t="s">
        <v>11</v>
      </c>
      <c r="C30" s="13" t="s">
        <v>17</v>
      </c>
      <c r="D30" s="13" t="s">
        <v>86</v>
      </c>
      <c r="E30" s="13"/>
      <c r="F30" s="64">
        <f>SUM(F31:F33)</f>
        <v>10810</v>
      </c>
    </row>
    <row r="31" spans="1:6" ht="75" x14ac:dyDescent="0.2">
      <c r="A31" s="56" t="s">
        <v>71</v>
      </c>
      <c r="B31" s="6" t="s">
        <v>11</v>
      </c>
      <c r="C31" s="6" t="s">
        <v>17</v>
      </c>
      <c r="D31" s="6" t="s">
        <v>86</v>
      </c>
      <c r="E31" s="6" t="s">
        <v>73</v>
      </c>
      <c r="F31" s="70">
        <v>8758</v>
      </c>
    </row>
    <row r="32" spans="1:6" ht="30" x14ac:dyDescent="0.2">
      <c r="A32" s="56" t="s">
        <v>116</v>
      </c>
      <c r="B32" s="6" t="s">
        <v>11</v>
      </c>
      <c r="C32" s="6" t="s">
        <v>17</v>
      </c>
      <c r="D32" s="6" t="s">
        <v>86</v>
      </c>
      <c r="E32" s="6" t="s">
        <v>74</v>
      </c>
      <c r="F32" s="70">
        <v>2005.3</v>
      </c>
    </row>
    <row r="33" spans="1:6" ht="15" x14ac:dyDescent="0.2">
      <c r="A33" s="56" t="s">
        <v>72</v>
      </c>
      <c r="B33" s="6" t="s">
        <v>11</v>
      </c>
      <c r="C33" s="6" t="s">
        <v>17</v>
      </c>
      <c r="D33" s="6" t="s">
        <v>86</v>
      </c>
      <c r="E33" s="6" t="s">
        <v>75</v>
      </c>
      <c r="F33" s="70">
        <v>46.7</v>
      </c>
    </row>
    <row r="34" spans="1:6" ht="45" x14ac:dyDescent="0.2">
      <c r="A34" s="65" t="s">
        <v>426</v>
      </c>
      <c r="B34" s="13" t="s">
        <v>11</v>
      </c>
      <c r="C34" s="13" t="s">
        <v>17</v>
      </c>
      <c r="D34" s="13" t="s">
        <v>425</v>
      </c>
      <c r="E34" s="13"/>
      <c r="F34" s="71">
        <f>SUM(F35)</f>
        <v>1237</v>
      </c>
    </row>
    <row r="35" spans="1:6" ht="75" x14ac:dyDescent="0.2">
      <c r="A35" s="56" t="s">
        <v>71</v>
      </c>
      <c r="B35" s="6" t="s">
        <v>11</v>
      </c>
      <c r="C35" s="6" t="s">
        <v>17</v>
      </c>
      <c r="D35" s="6" t="s">
        <v>425</v>
      </c>
      <c r="E35" s="6" t="s">
        <v>73</v>
      </c>
      <c r="F35" s="70">
        <v>1237</v>
      </c>
    </row>
    <row r="36" spans="1:6" ht="15" hidden="1" x14ac:dyDescent="0.2">
      <c r="A36" s="72" t="s">
        <v>260</v>
      </c>
      <c r="B36" s="45" t="s">
        <v>11</v>
      </c>
      <c r="C36" s="45" t="s">
        <v>41</v>
      </c>
      <c r="D36" s="6"/>
      <c r="E36" s="6"/>
      <c r="F36" s="71">
        <f>SUM(F37)</f>
        <v>0</v>
      </c>
    </row>
    <row r="37" spans="1:6" ht="75" hidden="1" x14ac:dyDescent="0.2">
      <c r="A37" s="65" t="s">
        <v>340</v>
      </c>
      <c r="B37" s="21" t="s">
        <v>11</v>
      </c>
      <c r="C37" s="21" t="s">
        <v>41</v>
      </c>
      <c r="D37" s="5" t="s">
        <v>96</v>
      </c>
      <c r="E37" s="6"/>
      <c r="F37" s="71">
        <f>SUM(F38)</f>
        <v>0</v>
      </c>
    </row>
    <row r="38" spans="1:6" ht="45" hidden="1" x14ac:dyDescent="0.2">
      <c r="A38" s="65" t="s">
        <v>87</v>
      </c>
      <c r="B38" s="21" t="s">
        <v>11</v>
      </c>
      <c r="C38" s="21" t="s">
        <v>41</v>
      </c>
      <c r="D38" s="5" t="s">
        <v>97</v>
      </c>
      <c r="E38" s="6"/>
      <c r="F38" s="71">
        <f>SUM(F39)</f>
        <v>0</v>
      </c>
    </row>
    <row r="39" spans="1:6" ht="30" hidden="1" x14ac:dyDescent="0.2">
      <c r="A39" s="60" t="s">
        <v>89</v>
      </c>
      <c r="B39" s="21" t="s">
        <v>11</v>
      </c>
      <c r="C39" s="21" t="s">
        <v>41</v>
      </c>
      <c r="D39" s="5" t="s">
        <v>99</v>
      </c>
      <c r="E39" s="6"/>
      <c r="F39" s="71">
        <f>SUM(F40)</f>
        <v>0</v>
      </c>
    </row>
    <row r="40" spans="1:6" ht="45" hidden="1" x14ac:dyDescent="0.25">
      <c r="A40" s="102" t="s">
        <v>261</v>
      </c>
      <c r="B40" s="21" t="s">
        <v>11</v>
      </c>
      <c r="C40" s="21" t="s">
        <v>41</v>
      </c>
      <c r="D40" s="5" t="s">
        <v>262</v>
      </c>
      <c r="E40" s="6"/>
      <c r="F40" s="71">
        <f>SUM(F41)</f>
        <v>0</v>
      </c>
    </row>
    <row r="41" spans="1:6" ht="30" hidden="1" x14ac:dyDescent="0.2">
      <c r="A41" s="56" t="s">
        <v>80</v>
      </c>
      <c r="B41" s="19" t="s">
        <v>11</v>
      </c>
      <c r="C41" s="19" t="s">
        <v>41</v>
      </c>
      <c r="D41" s="6" t="s">
        <v>262</v>
      </c>
      <c r="E41" s="6" t="s">
        <v>74</v>
      </c>
      <c r="F41" s="70">
        <v>0</v>
      </c>
    </row>
    <row r="42" spans="1:6" ht="45" x14ac:dyDescent="0.2">
      <c r="A42" s="63" t="s">
        <v>52</v>
      </c>
      <c r="B42" s="4" t="s">
        <v>11</v>
      </c>
      <c r="C42" s="4" t="s">
        <v>44</v>
      </c>
      <c r="D42" s="20"/>
      <c r="E42" s="20"/>
      <c r="F42" s="64">
        <f>SUM(F43,F51)</f>
        <v>3997.9</v>
      </c>
    </row>
    <row r="43" spans="1:6" ht="75" x14ac:dyDescent="0.2">
      <c r="A43" s="65" t="s">
        <v>340</v>
      </c>
      <c r="B43" s="13" t="s">
        <v>11</v>
      </c>
      <c r="C43" s="13" t="s">
        <v>44</v>
      </c>
      <c r="D43" s="13" t="s">
        <v>96</v>
      </c>
      <c r="E43" s="21"/>
      <c r="F43" s="64">
        <f>SUM(F44)</f>
        <v>3812.5</v>
      </c>
    </row>
    <row r="44" spans="1:6" ht="45" x14ac:dyDescent="0.2">
      <c r="A44" s="65" t="s">
        <v>87</v>
      </c>
      <c r="B44" s="13" t="s">
        <v>11</v>
      </c>
      <c r="C44" s="13" t="s">
        <v>44</v>
      </c>
      <c r="D44" s="13" t="s">
        <v>97</v>
      </c>
      <c r="E44" s="21"/>
      <c r="F44" s="64">
        <f>SUM(F45)</f>
        <v>3812.5</v>
      </c>
    </row>
    <row r="45" spans="1:6" ht="30" x14ac:dyDescent="0.2">
      <c r="A45" s="65" t="s">
        <v>88</v>
      </c>
      <c r="B45" s="13" t="s">
        <v>11</v>
      </c>
      <c r="C45" s="13" t="s">
        <v>44</v>
      </c>
      <c r="D45" s="13" t="s">
        <v>98</v>
      </c>
      <c r="E45" s="21"/>
      <c r="F45" s="64">
        <f>SUM(F46,F49)</f>
        <v>3812.5</v>
      </c>
    </row>
    <row r="46" spans="1:6" ht="30" x14ac:dyDescent="0.2">
      <c r="A46" s="65" t="s">
        <v>424</v>
      </c>
      <c r="B46" s="13" t="s">
        <v>11</v>
      </c>
      <c r="C46" s="13" t="s">
        <v>44</v>
      </c>
      <c r="D46" s="13" t="s">
        <v>86</v>
      </c>
      <c r="E46" s="21"/>
      <c r="F46" s="64">
        <f>SUM(F47:F48)</f>
        <v>3737.7</v>
      </c>
    </row>
    <row r="47" spans="1:6" ht="75" x14ac:dyDescent="0.2">
      <c r="A47" s="56" t="s">
        <v>71</v>
      </c>
      <c r="B47" s="19" t="s">
        <v>11</v>
      </c>
      <c r="C47" s="19" t="s">
        <v>44</v>
      </c>
      <c r="D47" s="9" t="s">
        <v>86</v>
      </c>
      <c r="E47" s="6" t="s">
        <v>73</v>
      </c>
      <c r="F47" s="59">
        <v>3536.5</v>
      </c>
    </row>
    <row r="48" spans="1:6" ht="30" x14ac:dyDescent="0.2">
      <c r="A48" s="56" t="s">
        <v>116</v>
      </c>
      <c r="B48" s="19" t="s">
        <v>11</v>
      </c>
      <c r="C48" s="19" t="s">
        <v>44</v>
      </c>
      <c r="D48" s="9" t="s">
        <v>86</v>
      </c>
      <c r="E48" s="6" t="s">
        <v>74</v>
      </c>
      <c r="F48" s="59">
        <v>201.2</v>
      </c>
    </row>
    <row r="49" spans="1:6" ht="45" x14ac:dyDescent="0.2">
      <c r="A49" s="65" t="s">
        <v>426</v>
      </c>
      <c r="B49" s="13" t="s">
        <v>11</v>
      </c>
      <c r="C49" s="13" t="s">
        <v>44</v>
      </c>
      <c r="D49" s="13" t="s">
        <v>425</v>
      </c>
      <c r="E49" s="21"/>
      <c r="F49" s="82">
        <f>SUM(F50)</f>
        <v>74.8</v>
      </c>
    </row>
    <row r="50" spans="1:6" ht="75" x14ac:dyDescent="0.2">
      <c r="A50" s="56" t="s">
        <v>71</v>
      </c>
      <c r="B50" s="19" t="s">
        <v>11</v>
      </c>
      <c r="C50" s="19" t="s">
        <v>44</v>
      </c>
      <c r="D50" s="9" t="s">
        <v>425</v>
      </c>
      <c r="E50" s="6" t="s">
        <v>73</v>
      </c>
      <c r="F50" s="127">
        <v>74.8</v>
      </c>
    </row>
    <row r="51" spans="1:6" ht="15" x14ac:dyDescent="0.2">
      <c r="A51" s="60" t="s">
        <v>230</v>
      </c>
      <c r="B51" s="47" t="s">
        <v>11</v>
      </c>
      <c r="C51" s="47" t="s">
        <v>44</v>
      </c>
      <c r="D51" s="51" t="s">
        <v>229</v>
      </c>
      <c r="E51" s="12"/>
      <c r="F51" s="82">
        <f>SUM(F52)</f>
        <v>185.39999999999998</v>
      </c>
    </row>
    <row r="52" spans="1:6" ht="30" x14ac:dyDescent="0.2">
      <c r="A52" s="60" t="s">
        <v>393</v>
      </c>
      <c r="B52" s="47" t="s">
        <v>11</v>
      </c>
      <c r="C52" s="47" t="s">
        <v>44</v>
      </c>
      <c r="D52" s="51" t="s">
        <v>91</v>
      </c>
      <c r="E52" s="12"/>
      <c r="F52" s="82">
        <f>SUM(F53)</f>
        <v>185.39999999999998</v>
      </c>
    </row>
    <row r="53" spans="1:6" ht="15" x14ac:dyDescent="0.2">
      <c r="A53" s="65" t="s">
        <v>247</v>
      </c>
      <c r="B53" s="5" t="s">
        <v>11</v>
      </c>
      <c r="C53" s="5" t="s">
        <v>44</v>
      </c>
      <c r="D53" s="13" t="s">
        <v>245</v>
      </c>
      <c r="E53" s="5"/>
      <c r="F53" s="64">
        <f>SUM(F54,F57)</f>
        <v>185.39999999999998</v>
      </c>
    </row>
    <row r="54" spans="1:6" ht="30" x14ac:dyDescent="0.2">
      <c r="A54" s="65" t="s">
        <v>424</v>
      </c>
      <c r="B54" s="6" t="s">
        <v>11</v>
      </c>
      <c r="C54" s="6" t="s">
        <v>44</v>
      </c>
      <c r="D54" s="13" t="s">
        <v>246</v>
      </c>
      <c r="E54" s="5"/>
      <c r="F54" s="64">
        <f>SUM(F55:F56)</f>
        <v>149.1</v>
      </c>
    </row>
    <row r="55" spans="1:6" ht="75" x14ac:dyDescent="0.2">
      <c r="A55" s="56" t="s">
        <v>71</v>
      </c>
      <c r="B55" s="6" t="s">
        <v>11</v>
      </c>
      <c r="C55" s="6" t="s">
        <v>44</v>
      </c>
      <c r="D55" s="9" t="s">
        <v>246</v>
      </c>
      <c r="E55" s="6" t="s">
        <v>73</v>
      </c>
      <c r="F55" s="103">
        <v>149.1</v>
      </c>
    </row>
    <row r="56" spans="1:6" ht="30" x14ac:dyDescent="0.2">
      <c r="A56" s="56" t="s">
        <v>116</v>
      </c>
      <c r="B56" s="6" t="s">
        <v>11</v>
      </c>
      <c r="C56" s="6" t="s">
        <v>44</v>
      </c>
      <c r="D56" s="9" t="s">
        <v>246</v>
      </c>
      <c r="E56" s="6" t="s">
        <v>74</v>
      </c>
      <c r="F56" s="103">
        <v>0</v>
      </c>
    </row>
    <row r="57" spans="1:6" ht="45" x14ac:dyDescent="0.2">
      <c r="A57" s="65" t="s">
        <v>426</v>
      </c>
      <c r="B57" s="6" t="s">
        <v>11</v>
      </c>
      <c r="C57" s="6" t="s">
        <v>44</v>
      </c>
      <c r="D57" s="13" t="s">
        <v>427</v>
      </c>
      <c r="E57" s="5"/>
      <c r="F57" s="64">
        <f>SUM(F58)</f>
        <v>36.299999999999997</v>
      </c>
    </row>
    <row r="58" spans="1:6" ht="75" x14ac:dyDescent="0.2">
      <c r="A58" s="56" t="s">
        <v>71</v>
      </c>
      <c r="B58" s="6" t="s">
        <v>11</v>
      </c>
      <c r="C58" s="6" t="s">
        <v>44</v>
      </c>
      <c r="D58" s="9" t="s">
        <v>427</v>
      </c>
      <c r="E58" s="6" t="s">
        <v>73</v>
      </c>
      <c r="F58" s="59">
        <v>36.299999999999997</v>
      </c>
    </row>
    <row r="59" spans="1:6" ht="15" x14ac:dyDescent="0.2">
      <c r="A59" s="72" t="s">
        <v>441</v>
      </c>
      <c r="B59" s="45" t="s">
        <v>11</v>
      </c>
      <c r="C59" s="45" t="s">
        <v>21</v>
      </c>
      <c r="D59" s="6"/>
      <c r="E59" s="6"/>
      <c r="F59" s="71">
        <f>SUM(F60)</f>
        <v>2644.5</v>
      </c>
    </row>
    <row r="60" spans="1:6" ht="75" x14ac:dyDescent="0.2">
      <c r="A60" s="65" t="s">
        <v>340</v>
      </c>
      <c r="B60" s="21" t="s">
        <v>11</v>
      </c>
      <c r="C60" s="21" t="s">
        <v>21</v>
      </c>
      <c r="D60" s="128" t="s">
        <v>96</v>
      </c>
      <c r="E60" s="6"/>
      <c r="F60" s="71">
        <f>SUM(F61)</f>
        <v>2644.5</v>
      </c>
    </row>
    <row r="61" spans="1:6" ht="45" x14ac:dyDescent="0.2">
      <c r="A61" s="65" t="s">
        <v>87</v>
      </c>
      <c r="B61" s="21" t="s">
        <v>11</v>
      </c>
      <c r="C61" s="21" t="s">
        <v>21</v>
      </c>
      <c r="D61" s="128" t="s">
        <v>97</v>
      </c>
      <c r="E61" s="6"/>
      <c r="F61" s="71">
        <f>SUM(F62)</f>
        <v>2644.5</v>
      </c>
    </row>
    <row r="62" spans="1:6" ht="30" x14ac:dyDescent="0.2">
      <c r="A62" s="60" t="s">
        <v>442</v>
      </c>
      <c r="B62" s="21" t="s">
        <v>11</v>
      </c>
      <c r="C62" s="21" t="s">
        <v>21</v>
      </c>
      <c r="D62" s="5" t="s">
        <v>443</v>
      </c>
      <c r="E62" s="6"/>
      <c r="F62" s="71">
        <f>SUM(F63)</f>
        <v>2644.5</v>
      </c>
    </row>
    <row r="63" spans="1:6" ht="30" x14ac:dyDescent="0.25">
      <c r="A63" s="102" t="s">
        <v>444</v>
      </c>
      <c r="B63" s="21" t="s">
        <v>11</v>
      </c>
      <c r="C63" s="21" t="s">
        <v>21</v>
      </c>
      <c r="D63" s="5" t="s">
        <v>445</v>
      </c>
      <c r="E63" s="6"/>
      <c r="F63" s="71">
        <f>SUM(F64)</f>
        <v>2644.5</v>
      </c>
    </row>
    <row r="64" spans="1:6" ht="15" x14ac:dyDescent="0.2">
      <c r="A64" s="56" t="s">
        <v>72</v>
      </c>
      <c r="B64" s="19" t="s">
        <v>11</v>
      </c>
      <c r="C64" s="19" t="s">
        <v>21</v>
      </c>
      <c r="D64" s="6" t="s">
        <v>445</v>
      </c>
      <c r="E64" s="6" t="s">
        <v>75</v>
      </c>
      <c r="F64" s="70">
        <v>2644.5</v>
      </c>
    </row>
    <row r="65" spans="1:6" ht="15" x14ac:dyDescent="0.2">
      <c r="A65" s="81" t="s">
        <v>53</v>
      </c>
      <c r="B65" s="15" t="s">
        <v>11</v>
      </c>
      <c r="C65" s="15" t="s">
        <v>33</v>
      </c>
      <c r="D65" s="15"/>
      <c r="E65" s="15"/>
      <c r="F65" s="64">
        <f>SUM(F66)</f>
        <v>0</v>
      </c>
    </row>
    <row r="66" spans="1:6" ht="15" x14ac:dyDescent="0.2">
      <c r="A66" s="60" t="s">
        <v>230</v>
      </c>
      <c r="B66" s="17" t="s">
        <v>11</v>
      </c>
      <c r="C66" s="17" t="s">
        <v>33</v>
      </c>
      <c r="D66" s="17" t="s">
        <v>229</v>
      </c>
      <c r="E66" s="17"/>
      <c r="F66" s="64">
        <f>SUM(F67)</f>
        <v>0</v>
      </c>
    </row>
    <row r="67" spans="1:6" ht="30" x14ac:dyDescent="0.2">
      <c r="A67" s="60" t="s">
        <v>393</v>
      </c>
      <c r="B67" s="17" t="s">
        <v>11</v>
      </c>
      <c r="C67" s="17" t="s">
        <v>33</v>
      </c>
      <c r="D67" s="17" t="s">
        <v>91</v>
      </c>
      <c r="E67" s="17"/>
      <c r="F67" s="64">
        <f>SUM(F68,F70)</f>
        <v>0</v>
      </c>
    </row>
    <row r="68" spans="1:6" ht="15" x14ac:dyDescent="0.2">
      <c r="A68" s="86" t="s">
        <v>92</v>
      </c>
      <c r="B68" s="17" t="s">
        <v>11</v>
      </c>
      <c r="C68" s="17" t="s">
        <v>33</v>
      </c>
      <c r="D68" s="17" t="s">
        <v>93</v>
      </c>
      <c r="E68" s="17"/>
      <c r="F68" s="64">
        <f>SUM(F69)</f>
        <v>0</v>
      </c>
    </row>
    <row r="69" spans="1:6" ht="15" x14ac:dyDescent="0.2">
      <c r="A69" s="56" t="s">
        <v>72</v>
      </c>
      <c r="B69" s="9" t="s">
        <v>11</v>
      </c>
      <c r="C69" s="9" t="s">
        <v>33</v>
      </c>
      <c r="D69" s="18" t="s">
        <v>93</v>
      </c>
      <c r="E69" s="6" t="s">
        <v>75</v>
      </c>
      <c r="F69" s="59">
        <v>0</v>
      </c>
    </row>
    <row r="70" spans="1:6" ht="45" x14ac:dyDescent="0.2">
      <c r="A70" s="80" t="s">
        <v>94</v>
      </c>
      <c r="B70" s="5" t="s">
        <v>11</v>
      </c>
      <c r="C70" s="5" t="s">
        <v>33</v>
      </c>
      <c r="D70" s="17" t="s">
        <v>95</v>
      </c>
      <c r="E70" s="20"/>
      <c r="F70" s="64">
        <f>SUM(F71)</f>
        <v>0</v>
      </c>
    </row>
    <row r="71" spans="1:6" ht="15" x14ac:dyDescent="0.2">
      <c r="A71" s="56" t="s">
        <v>72</v>
      </c>
      <c r="B71" s="6" t="s">
        <v>11</v>
      </c>
      <c r="C71" s="6" t="s">
        <v>33</v>
      </c>
      <c r="D71" s="18" t="s">
        <v>95</v>
      </c>
      <c r="E71" s="6" t="s">
        <v>75</v>
      </c>
      <c r="F71" s="59">
        <v>0</v>
      </c>
    </row>
    <row r="72" spans="1:6" ht="15" x14ac:dyDescent="0.2">
      <c r="A72" s="57" t="s">
        <v>14</v>
      </c>
      <c r="B72" s="16" t="s">
        <v>11</v>
      </c>
      <c r="C72" s="16" t="s">
        <v>15</v>
      </c>
      <c r="D72" s="16"/>
      <c r="E72" s="16"/>
      <c r="F72" s="64">
        <f>SUM(F73,F80,F94,F129)</f>
        <v>2135.9</v>
      </c>
    </row>
    <row r="73" spans="1:6" ht="60" hidden="1" x14ac:dyDescent="0.2">
      <c r="A73" s="60" t="s">
        <v>348</v>
      </c>
      <c r="B73" s="43" t="s">
        <v>11</v>
      </c>
      <c r="C73" s="116" t="s">
        <v>15</v>
      </c>
      <c r="D73" s="117" t="s">
        <v>310</v>
      </c>
      <c r="E73" s="7"/>
      <c r="F73" s="69">
        <f>SUM(F74)</f>
        <v>0</v>
      </c>
    </row>
    <row r="74" spans="1:6" ht="30" hidden="1" x14ac:dyDescent="0.2">
      <c r="A74" s="60" t="s">
        <v>369</v>
      </c>
      <c r="B74" s="43" t="s">
        <v>11</v>
      </c>
      <c r="C74" s="43" t="s">
        <v>15</v>
      </c>
      <c r="D74" s="43" t="s">
        <v>366</v>
      </c>
      <c r="E74" s="6"/>
      <c r="F74" s="64">
        <f>SUM(F75)</f>
        <v>0</v>
      </c>
    </row>
    <row r="75" spans="1:6" ht="30" hidden="1" x14ac:dyDescent="0.2">
      <c r="A75" s="60" t="s">
        <v>370</v>
      </c>
      <c r="B75" s="43" t="s">
        <v>11</v>
      </c>
      <c r="C75" s="43" t="s">
        <v>15</v>
      </c>
      <c r="D75" s="43" t="s">
        <v>365</v>
      </c>
      <c r="E75" s="6"/>
      <c r="F75" s="64">
        <f>SUM(F76,F78)</f>
        <v>0</v>
      </c>
    </row>
    <row r="76" spans="1:6" ht="45" hidden="1" x14ac:dyDescent="0.2">
      <c r="A76" s="77" t="s">
        <v>406</v>
      </c>
      <c r="B76" s="43" t="s">
        <v>11</v>
      </c>
      <c r="C76" s="43" t="s">
        <v>15</v>
      </c>
      <c r="D76" s="43" t="s">
        <v>407</v>
      </c>
      <c r="E76" s="6"/>
      <c r="F76" s="64">
        <f>SUM(F77)</f>
        <v>0</v>
      </c>
    </row>
    <row r="77" spans="1:6" ht="30" hidden="1" x14ac:dyDescent="0.2">
      <c r="A77" s="56" t="s">
        <v>116</v>
      </c>
      <c r="B77" s="14" t="s">
        <v>11</v>
      </c>
      <c r="C77" s="118" t="s">
        <v>15</v>
      </c>
      <c r="D77" s="119" t="s">
        <v>407</v>
      </c>
      <c r="E77" s="7" t="s">
        <v>74</v>
      </c>
      <c r="F77" s="78">
        <v>0</v>
      </c>
    </row>
    <row r="78" spans="1:6" ht="60" hidden="1" x14ac:dyDescent="0.2">
      <c r="A78" s="77" t="s">
        <v>408</v>
      </c>
      <c r="B78" s="43" t="s">
        <v>11</v>
      </c>
      <c r="C78" s="43" t="s">
        <v>15</v>
      </c>
      <c r="D78" s="43" t="s">
        <v>409</v>
      </c>
      <c r="E78" s="6"/>
      <c r="F78" s="64">
        <f>SUM(F79)</f>
        <v>0</v>
      </c>
    </row>
    <row r="79" spans="1:6" ht="30" hidden="1" x14ac:dyDescent="0.2">
      <c r="A79" s="56" t="s">
        <v>116</v>
      </c>
      <c r="B79" s="14" t="s">
        <v>11</v>
      </c>
      <c r="C79" s="118" t="s">
        <v>15</v>
      </c>
      <c r="D79" s="119" t="s">
        <v>409</v>
      </c>
      <c r="E79" s="7" t="s">
        <v>74</v>
      </c>
      <c r="F79" s="78">
        <v>0</v>
      </c>
    </row>
    <row r="80" spans="1:6" ht="45" x14ac:dyDescent="0.2">
      <c r="A80" s="58" t="s">
        <v>341</v>
      </c>
      <c r="B80" s="5" t="s">
        <v>11</v>
      </c>
      <c r="C80" s="5" t="s">
        <v>15</v>
      </c>
      <c r="D80" s="13" t="s">
        <v>235</v>
      </c>
      <c r="E80" s="16"/>
      <c r="F80" s="64">
        <f>SUM(F81)</f>
        <v>22.7</v>
      </c>
    </row>
    <row r="81" spans="1:6" ht="30" x14ac:dyDescent="0.2">
      <c r="A81" s="58" t="s">
        <v>232</v>
      </c>
      <c r="B81" s="5" t="s">
        <v>11</v>
      </c>
      <c r="C81" s="5" t="s">
        <v>15</v>
      </c>
      <c r="D81" s="13" t="s">
        <v>236</v>
      </c>
      <c r="E81" s="16"/>
      <c r="F81" s="64">
        <f>SUM(F82)</f>
        <v>22.7</v>
      </c>
    </row>
    <row r="82" spans="1:6" ht="30" x14ac:dyDescent="0.2">
      <c r="A82" s="58" t="s">
        <v>233</v>
      </c>
      <c r="B82" s="5" t="s">
        <v>11</v>
      </c>
      <c r="C82" s="5" t="s">
        <v>15</v>
      </c>
      <c r="D82" s="13" t="s">
        <v>237</v>
      </c>
      <c r="E82" s="16"/>
      <c r="F82" s="64">
        <f>SUM(F83,F85,F89,F87,F92)</f>
        <v>22.7</v>
      </c>
    </row>
    <row r="83" spans="1:6" ht="15" x14ac:dyDescent="0.2">
      <c r="A83" s="58" t="s">
        <v>253</v>
      </c>
      <c r="B83" s="5" t="s">
        <v>11</v>
      </c>
      <c r="C83" s="5" t="s">
        <v>15</v>
      </c>
      <c r="D83" s="13" t="s">
        <v>252</v>
      </c>
      <c r="E83" s="16"/>
      <c r="F83" s="64">
        <f>SUM(F84)</f>
        <v>15.7</v>
      </c>
    </row>
    <row r="84" spans="1:6" ht="30" x14ac:dyDescent="0.2">
      <c r="A84" s="56" t="s">
        <v>81</v>
      </c>
      <c r="B84" s="6" t="s">
        <v>11</v>
      </c>
      <c r="C84" s="6" t="s">
        <v>15</v>
      </c>
      <c r="D84" s="9" t="s">
        <v>252</v>
      </c>
      <c r="E84" s="9" t="s">
        <v>78</v>
      </c>
      <c r="F84" s="59">
        <v>15.7</v>
      </c>
    </row>
    <row r="85" spans="1:6" ht="30" x14ac:dyDescent="0.2">
      <c r="A85" s="58" t="s">
        <v>234</v>
      </c>
      <c r="B85" s="5" t="s">
        <v>11</v>
      </c>
      <c r="C85" s="5" t="s">
        <v>15</v>
      </c>
      <c r="D85" s="13" t="s">
        <v>238</v>
      </c>
      <c r="E85" s="16"/>
      <c r="F85" s="64">
        <f>SUM(F86)</f>
        <v>7</v>
      </c>
    </row>
    <row r="86" spans="1:6" ht="30" x14ac:dyDescent="0.2">
      <c r="A86" s="56" t="s">
        <v>81</v>
      </c>
      <c r="B86" s="6" t="s">
        <v>11</v>
      </c>
      <c r="C86" s="6" t="s">
        <v>15</v>
      </c>
      <c r="D86" s="9" t="s">
        <v>238</v>
      </c>
      <c r="E86" s="9" t="s">
        <v>78</v>
      </c>
      <c r="F86" s="59">
        <v>7</v>
      </c>
    </row>
    <row r="87" spans="1:6" ht="30" hidden="1" x14ac:dyDescent="0.2">
      <c r="A87" s="58" t="s">
        <v>507</v>
      </c>
      <c r="B87" s="5" t="s">
        <v>11</v>
      </c>
      <c r="C87" s="5" t="s">
        <v>15</v>
      </c>
      <c r="D87" s="13" t="s">
        <v>508</v>
      </c>
      <c r="E87" s="16"/>
      <c r="F87" s="64">
        <f>SUM(F88)</f>
        <v>0</v>
      </c>
    </row>
    <row r="88" spans="1:6" ht="30" hidden="1" x14ac:dyDescent="0.2">
      <c r="A88" s="56" t="s">
        <v>116</v>
      </c>
      <c r="B88" s="6" t="s">
        <v>11</v>
      </c>
      <c r="C88" s="6" t="s">
        <v>15</v>
      </c>
      <c r="D88" s="9" t="s">
        <v>508</v>
      </c>
      <c r="E88" s="9" t="s">
        <v>74</v>
      </c>
      <c r="F88" s="59">
        <v>0</v>
      </c>
    </row>
    <row r="89" spans="1:6" ht="30" hidden="1" x14ac:dyDescent="0.2">
      <c r="A89" s="60" t="s">
        <v>305</v>
      </c>
      <c r="B89" s="5" t="s">
        <v>11</v>
      </c>
      <c r="C89" s="5" t="s">
        <v>15</v>
      </c>
      <c r="D89" s="13" t="s">
        <v>306</v>
      </c>
      <c r="E89" s="16"/>
      <c r="F89" s="64">
        <f>SUM(F90:F91)</f>
        <v>0</v>
      </c>
    </row>
    <row r="90" spans="1:6" ht="75" hidden="1" x14ac:dyDescent="0.2">
      <c r="A90" s="56" t="s">
        <v>71</v>
      </c>
      <c r="B90" s="6" t="s">
        <v>11</v>
      </c>
      <c r="C90" s="6" t="s">
        <v>15</v>
      </c>
      <c r="D90" s="9" t="s">
        <v>306</v>
      </c>
      <c r="E90" s="9" t="s">
        <v>73</v>
      </c>
      <c r="F90" s="59">
        <v>0</v>
      </c>
    </row>
    <row r="91" spans="1:6" ht="30" hidden="1" x14ac:dyDescent="0.2">
      <c r="A91" s="56" t="s">
        <v>116</v>
      </c>
      <c r="B91" s="6" t="s">
        <v>11</v>
      </c>
      <c r="C91" s="6" t="s">
        <v>15</v>
      </c>
      <c r="D91" s="9" t="s">
        <v>306</v>
      </c>
      <c r="E91" s="9" t="s">
        <v>74</v>
      </c>
      <c r="F91" s="59">
        <v>0</v>
      </c>
    </row>
    <row r="92" spans="1:6" ht="45" hidden="1" x14ac:dyDescent="0.2">
      <c r="A92" s="60" t="s">
        <v>411</v>
      </c>
      <c r="B92" s="5" t="s">
        <v>11</v>
      </c>
      <c r="C92" s="5" t="s">
        <v>15</v>
      </c>
      <c r="D92" s="13" t="s">
        <v>410</v>
      </c>
      <c r="E92" s="16"/>
      <c r="F92" s="64">
        <f>SUM(F93)</f>
        <v>0</v>
      </c>
    </row>
    <row r="93" spans="1:6" ht="30" hidden="1" x14ac:dyDescent="0.2">
      <c r="A93" s="56" t="s">
        <v>116</v>
      </c>
      <c r="B93" s="6" t="s">
        <v>11</v>
      </c>
      <c r="C93" s="6" t="s">
        <v>15</v>
      </c>
      <c r="D93" s="9" t="s">
        <v>410</v>
      </c>
      <c r="E93" s="9" t="s">
        <v>74</v>
      </c>
      <c r="F93" s="59">
        <v>0</v>
      </c>
    </row>
    <row r="94" spans="1:6" ht="75" x14ac:dyDescent="0.2">
      <c r="A94" s="65" t="s">
        <v>340</v>
      </c>
      <c r="B94" s="13" t="s">
        <v>11</v>
      </c>
      <c r="C94" s="13" t="s">
        <v>15</v>
      </c>
      <c r="D94" s="13" t="s">
        <v>96</v>
      </c>
      <c r="E94" s="21"/>
      <c r="F94" s="64">
        <f>SUM(F95,F115,F119)</f>
        <v>1573.5</v>
      </c>
    </row>
    <row r="95" spans="1:6" ht="45" x14ac:dyDescent="0.2">
      <c r="A95" s="65" t="s">
        <v>87</v>
      </c>
      <c r="B95" s="13" t="s">
        <v>11</v>
      </c>
      <c r="C95" s="13" t="s">
        <v>15</v>
      </c>
      <c r="D95" s="13" t="s">
        <v>97</v>
      </c>
      <c r="E95" s="21"/>
      <c r="F95" s="64">
        <f>SUM(F96,F101,F112)</f>
        <v>1546.8</v>
      </c>
    </row>
    <row r="96" spans="1:6" ht="30" x14ac:dyDescent="0.2">
      <c r="A96" s="65" t="s">
        <v>88</v>
      </c>
      <c r="B96" s="13" t="s">
        <v>11</v>
      </c>
      <c r="C96" s="13" t="s">
        <v>15</v>
      </c>
      <c r="D96" s="13" t="s">
        <v>98</v>
      </c>
      <c r="E96" s="21"/>
      <c r="F96" s="64">
        <f>SUM(F97)</f>
        <v>1161.5</v>
      </c>
    </row>
    <row r="97" spans="1:6" ht="30" x14ac:dyDescent="0.2">
      <c r="A97" s="65" t="s">
        <v>424</v>
      </c>
      <c r="B97" s="13" t="s">
        <v>11</v>
      </c>
      <c r="C97" s="13" t="s">
        <v>15</v>
      </c>
      <c r="D97" s="13" t="s">
        <v>86</v>
      </c>
      <c r="E97" s="21"/>
      <c r="F97" s="64">
        <f>SUM(F98:F100)</f>
        <v>1161.5</v>
      </c>
    </row>
    <row r="98" spans="1:6" ht="75" x14ac:dyDescent="0.2">
      <c r="A98" s="56" t="s">
        <v>71</v>
      </c>
      <c r="B98" s="19" t="s">
        <v>11</v>
      </c>
      <c r="C98" s="19" t="s">
        <v>15</v>
      </c>
      <c r="D98" s="9" t="s">
        <v>86</v>
      </c>
      <c r="E98" s="6" t="s">
        <v>73</v>
      </c>
      <c r="F98" s="59">
        <v>1025.2</v>
      </c>
    </row>
    <row r="99" spans="1:6" ht="30" x14ac:dyDescent="0.2">
      <c r="A99" s="56" t="s">
        <v>116</v>
      </c>
      <c r="B99" s="19" t="s">
        <v>11</v>
      </c>
      <c r="C99" s="19" t="s">
        <v>15</v>
      </c>
      <c r="D99" s="9" t="s">
        <v>86</v>
      </c>
      <c r="E99" s="6" t="s">
        <v>74</v>
      </c>
      <c r="F99" s="59">
        <v>136.30000000000001</v>
      </c>
    </row>
    <row r="100" spans="1:6" ht="0.75" customHeight="1" x14ac:dyDescent="0.2">
      <c r="A100" s="56" t="s">
        <v>72</v>
      </c>
      <c r="B100" s="19" t="s">
        <v>11</v>
      </c>
      <c r="C100" s="19" t="s">
        <v>15</v>
      </c>
      <c r="D100" s="9" t="s">
        <v>86</v>
      </c>
      <c r="E100" s="6" t="s">
        <v>75</v>
      </c>
      <c r="F100" s="59"/>
    </row>
    <row r="101" spans="1:6" ht="30" x14ac:dyDescent="0.2">
      <c r="A101" s="73" t="s">
        <v>89</v>
      </c>
      <c r="B101" s="5" t="s">
        <v>11</v>
      </c>
      <c r="C101" s="5" t="s">
        <v>15</v>
      </c>
      <c r="D101" s="13" t="s">
        <v>99</v>
      </c>
      <c r="E101" s="13"/>
      <c r="F101" s="71">
        <f>SUM(F102,F104,F107,F110)</f>
        <v>385.3</v>
      </c>
    </row>
    <row r="102" spans="1:6" ht="0.75" customHeight="1" x14ac:dyDescent="0.2">
      <c r="A102" s="74" t="s">
        <v>102</v>
      </c>
      <c r="B102" s="5" t="s">
        <v>11</v>
      </c>
      <c r="C102" s="5" t="s">
        <v>15</v>
      </c>
      <c r="D102" s="52" t="s">
        <v>103</v>
      </c>
      <c r="E102" s="13"/>
      <c r="F102" s="71">
        <f>SUM(F103)</f>
        <v>0</v>
      </c>
    </row>
    <row r="103" spans="1:6" ht="75" hidden="1" x14ac:dyDescent="0.2">
      <c r="A103" s="56" t="s">
        <v>71</v>
      </c>
      <c r="B103" s="6" t="s">
        <v>11</v>
      </c>
      <c r="C103" s="6" t="s">
        <v>15</v>
      </c>
      <c r="D103" s="53" t="s">
        <v>103</v>
      </c>
      <c r="E103" s="6" t="s">
        <v>73</v>
      </c>
      <c r="F103" s="70"/>
    </row>
    <row r="104" spans="1:6" ht="45" x14ac:dyDescent="0.2">
      <c r="A104" s="75" t="s">
        <v>104</v>
      </c>
      <c r="B104" s="5" t="s">
        <v>11</v>
      </c>
      <c r="C104" s="5" t="s">
        <v>15</v>
      </c>
      <c r="D104" s="52" t="s">
        <v>105</v>
      </c>
      <c r="E104" s="5"/>
      <c r="F104" s="64">
        <f>SUM(F105:F106)</f>
        <v>357.5</v>
      </c>
    </row>
    <row r="105" spans="1:6" ht="75" x14ac:dyDescent="0.2">
      <c r="A105" s="56" t="s">
        <v>71</v>
      </c>
      <c r="B105" s="6" t="s">
        <v>11</v>
      </c>
      <c r="C105" s="6" t="s">
        <v>15</v>
      </c>
      <c r="D105" s="53" t="s">
        <v>105</v>
      </c>
      <c r="E105" s="6" t="s">
        <v>73</v>
      </c>
      <c r="F105" s="59">
        <v>341.7</v>
      </c>
    </row>
    <row r="106" spans="1:6" ht="30" x14ac:dyDescent="0.2">
      <c r="A106" s="56" t="s">
        <v>116</v>
      </c>
      <c r="B106" s="6" t="s">
        <v>11</v>
      </c>
      <c r="C106" s="6" t="s">
        <v>15</v>
      </c>
      <c r="D106" s="53" t="s">
        <v>105</v>
      </c>
      <c r="E106" s="6" t="s">
        <v>74</v>
      </c>
      <c r="F106" s="70">
        <v>15.8</v>
      </c>
    </row>
    <row r="107" spans="1:6" ht="60" x14ac:dyDescent="0.2">
      <c r="A107" s="60" t="s">
        <v>106</v>
      </c>
      <c r="B107" s="5" t="s">
        <v>11</v>
      </c>
      <c r="C107" s="5" t="s">
        <v>15</v>
      </c>
      <c r="D107" s="52" t="s">
        <v>107</v>
      </c>
      <c r="E107" s="9"/>
      <c r="F107" s="71">
        <f>SUM(F108:F109)</f>
        <v>27.799999999999997</v>
      </c>
    </row>
    <row r="108" spans="1:6" ht="60.75" customHeight="1" x14ac:dyDescent="0.2">
      <c r="A108" s="56" t="s">
        <v>71</v>
      </c>
      <c r="B108" s="6" t="s">
        <v>11</v>
      </c>
      <c r="C108" s="6" t="s">
        <v>15</v>
      </c>
      <c r="D108" s="53" t="s">
        <v>107</v>
      </c>
      <c r="E108" s="9" t="s">
        <v>73</v>
      </c>
      <c r="F108" s="59">
        <v>17.899999999999999</v>
      </c>
    </row>
    <row r="109" spans="1:6" ht="30" x14ac:dyDescent="0.2">
      <c r="A109" s="56" t="s">
        <v>116</v>
      </c>
      <c r="B109" s="6" t="s">
        <v>11</v>
      </c>
      <c r="C109" s="6" t="s">
        <v>15</v>
      </c>
      <c r="D109" s="53" t="s">
        <v>107</v>
      </c>
      <c r="E109" s="6" t="s">
        <v>74</v>
      </c>
      <c r="F109" s="59">
        <v>9.9</v>
      </c>
    </row>
    <row r="110" spans="1:6" ht="60" hidden="1" x14ac:dyDescent="0.2">
      <c r="A110" s="60" t="s">
        <v>108</v>
      </c>
      <c r="B110" s="5" t="s">
        <v>11</v>
      </c>
      <c r="C110" s="5" t="s">
        <v>15</v>
      </c>
      <c r="D110" s="52" t="s">
        <v>109</v>
      </c>
      <c r="E110" s="6"/>
      <c r="F110" s="64">
        <f>SUM(F111)</f>
        <v>0</v>
      </c>
    </row>
    <row r="111" spans="1:6" ht="30" hidden="1" x14ac:dyDescent="0.2">
      <c r="A111" s="56" t="s">
        <v>116</v>
      </c>
      <c r="B111" s="6" t="s">
        <v>11</v>
      </c>
      <c r="C111" s="6" t="s">
        <v>15</v>
      </c>
      <c r="D111" s="53" t="s">
        <v>109</v>
      </c>
      <c r="E111" s="6" t="s">
        <v>74</v>
      </c>
      <c r="F111" s="70">
        <v>0</v>
      </c>
    </row>
    <row r="112" spans="1:6" ht="0.75" customHeight="1" x14ac:dyDescent="0.2">
      <c r="A112" s="60" t="s">
        <v>333</v>
      </c>
      <c r="B112" s="5" t="s">
        <v>11</v>
      </c>
      <c r="C112" s="5" t="s">
        <v>15</v>
      </c>
      <c r="D112" s="52" t="s">
        <v>331</v>
      </c>
      <c r="E112" s="6"/>
      <c r="F112" s="71">
        <f>SUM(F113)</f>
        <v>0</v>
      </c>
    </row>
    <row r="113" spans="1:6" ht="15" hidden="1" x14ac:dyDescent="0.2">
      <c r="A113" s="60" t="s">
        <v>334</v>
      </c>
      <c r="B113" s="5" t="s">
        <v>11</v>
      </c>
      <c r="C113" s="5" t="s">
        <v>15</v>
      </c>
      <c r="D113" s="113" t="s">
        <v>332</v>
      </c>
      <c r="E113" s="6"/>
      <c r="F113" s="70">
        <f>SUM(F114)</f>
        <v>0</v>
      </c>
    </row>
    <row r="114" spans="1:6" ht="30" hidden="1" x14ac:dyDescent="0.2">
      <c r="A114" s="56" t="s">
        <v>116</v>
      </c>
      <c r="B114" s="6" t="s">
        <v>11</v>
      </c>
      <c r="C114" s="6" t="s">
        <v>15</v>
      </c>
      <c r="D114" s="114" t="s">
        <v>332</v>
      </c>
      <c r="E114" s="6" t="s">
        <v>74</v>
      </c>
      <c r="F114" s="70"/>
    </row>
    <row r="115" spans="1:6" ht="0.75" customHeight="1" x14ac:dyDescent="0.2">
      <c r="A115" s="60" t="s">
        <v>110</v>
      </c>
      <c r="B115" s="5" t="s">
        <v>11</v>
      </c>
      <c r="C115" s="5" t="s">
        <v>15</v>
      </c>
      <c r="D115" s="5" t="s">
        <v>115</v>
      </c>
      <c r="E115" s="6"/>
      <c r="F115" s="71">
        <f>SUM(F116)</f>
        <v>0</v>
      </c>
    </row>
    <row r="116" spans="1:6" ht="30" hidden="1" x14ac:dyDescent="0.2">
      <c r="A116" s="73" t="s">
        <v>111</v>
      </c>
      <c r="B116" s="5" t="s">
        <v>11</v>
      </c>
      <c r="C116" s="5" t="s">
        <v>15</v>
      </c>
      <c r="D116" s="5" t="s">
        <v>113</v>
      </c>
      <c r="E116" s="13"/>
      <c r="F116" s="71">
        <f>SUM(F117)</f>
        <v>0</v>
      </c>
    </row>
    <row r="117" spans="1:6" ht="75" hidden="1" x14ac:dyDescent="0.2">
      <c r="A117" s="60" t="s">
        <v>112</v>
      </c>
      <c r="B117" s="5" t="s">
        <v>11</v>
      </c>
      <c r="C117" s="5" t="s">
        <v>15</v>
      </c>
      <c r="D117" s="5" t="s">
        <v>114</v>
      </c>
      <c r="E117" s="6"/>
      <c r="F117" s="71">
        <f>SUM(F118)</f>
        <v>0</v>
      </c>
    </row>
    <row r="118" spans="1:6" ht="30" hidden="1" x14ac:dyDescent="0.2">
      <c r="A118" s="56" t="s">
        <v>116</v>
      </c>
      <c r="B118" s="6" t="s">
        <v>11</v>
      </c>
      <c r="C118" s="6" t="s">
        <v>15</v>
      </c>
      <c r="D118" s="6" t="s">
        <v>114</v>
      </c>
      <c r="E118" s="9" t="s">
        <v>74</v>
      </c>
      <c r="F118" s="70"/>
    </row>
    <row r="119" spans="1:6" ht="45" x14ac:dyDescent="0.2">
      <c r="A119" s="60" t="s">
        <v>123</v>
      </c>
      <c r="B119" s="6" t="s">
        <v>11</v>
      </c>
      <c r="C119" s="6" t="s">
        <v>15</v>
      </c>
      <c r="D119" s="5" t="s">
        <v>128</v>
      </c>
      <c r="E119" s="6"/>
      <c r="F119" s="71">
        <f>SUM(F120)</f>
        <v>26.700000000000003</v>
      </c>
    </row>
    <row r="120" spans="1:6" ht="45" x14ac:dyDescent="0.2">
      <c r="A120" s="73" t="s">
        <v>124</v>
      </c>
      <c r="B120" s="6" t="s">
        <v>11</v>
      </c>
      <c r="C120" s="6" t="s">
        <v>15</v>
      </c>
      <c r="D120" s="5" t="s">
        <v>129</v>
      </c>
      <c r="E120" s="13"/>
      <c r="F120" s="64">
        <f>SUM(F121,F124,F127)</f>
        <v>26.700000000000003</v>
      </c>
    </row>
    <row r="121" spans="1:6" ht="60" x14ac:dyDescent="0.2">
      <c r="A121" s="73" t="s">
        <v>126</v>
      </c>
      <c r="B121" s="6" t="s">
        <v>11</v>
      </c>
      <c r="C121" s="6" t="s">
        <v>15</v>
      </c>
      <c r="D121" s="5" t="s">
        <v>131</v>
      </c>
      <c r="E121" s="13"/>
      <c r="F121" s="71">
        <f>SUM(F122:F123)</f>
        <v>4.5999999999999996</v>
      </c>
    </row>
    <row r="122" spans="1:6" ht="30" hidden="1" x14ac:dyDescent="0.2">
      <c r="A122" s="56" t="s">
        <v>116</v>
      </c>
      <c r="B122" s="6" t="s">
        <v>11</v>
      </c>
      <c r="C122" s="6" t="s">
        <v>15</v>
      </c>
      <c r="D122" s="6" t="s">
        <v>131</v>
      </c>
      <c r="E122" s="9" t="s">
        <v>74</v>
      </c>
      <c r="F122" s="70">
        <v>0</v>
      </c>
    </row>
    <row r="123" spans="1:6" ht="15" x14ac:dyDescent="0.2">
      <c r="A123" s="56" t="s">
        <v>72</v>
      </c>
      <c r="B123" s="6" t="s">
        <v>11</v>
      </c>
      <c r="C123" s="6" t="s">
        <v>15</v>
      </c>
      <c r="D123" s="6" t="s">
        <v>131</v>
      </c>
      <c r="E123" s="9" t="s">
        <v>75</v>
      </c>
      <c r="F123" s="70">
        <v>4.5999999999999996</v>
      </c>
    </row>
    <row r="124" spans="1:6" ht="30" x14ac:dyDescent="0.2">
      <c r="A124" s="60" t="s">
        <v>127</v>
      </c>
      <c r="B124" s="6" t="s">
        <v>11</v>
      </c>
      <c r="C124" s="6" t="s">
        <v>15</v>
      </c>
      <c r="D124" s="5" t="s">
        <v>132</v>
      </c>
      <c r="E124" s="6"/>
      <c r="F124" s="71">
        <f>SUM(F125:F126)</f>
        <v>22.1</v>
      </c>
    </row>
    <row r="125" spans="1:6" ht="30" x14ac:dyDescent="0.2">
      <c r="A125" s="56" t="s">
        <v>116</v>
      </c>
      <c r="B125" s="6" t="s">
        <v>11</v>
      </c>
      <c r="C125" s="6" t="s">
        <v>15</v>
      </c>
      <c r="D125" s="6" t="s">
        <v>132</v>
      </c>
      <c r="E125" s="9" t="s">
        <v>74</v>
      </c>
      <c r="F125" s="70">
        <v>19</v>
      </c>
    </row>
    <row r="126" spans="1:6" ht="15" x14ac:dyDescent="0.2">
      <c r="A126" s="56" t="s">
        <v>72</v>
      </c>
      <c r="B126" s="6" t="s">
        <v>11</v>
      </c>
      <c r="C126" s="6" t="s">
        <v>15</v>
      </c>
      <c r="D126" s="6" t="s">
        <v>132</v>
      </c>
      <c r="E126" s="9" t="s">
        <v>75</v>
      </c>
      <c r="F126" s="70">
        <v>3.1</v>
      </c>
    </row>
    <row r="127" spans="1:6" ht="45" hidden="1" x14ac:dyDescent="0.2">
      <c r="A127" s="60" t="s">
        <v>549</v>
      </c>
      <c r="B127" s="6" t="s">
        <v>11</v>
      </c>
      <c r="C127" s="6" t="s">
        <v>15</v>
      </c>
      <c r="D127" s="5" t="s">
        <v>548</v>
      </c>
      <c r="E127" s="6"/>
      <c r="F127" s="71">
        <f>SUM(F128)</f>
        <v>0</v>
      </c>
    </row>
    <row r="128" spans="1:6" ht="30" hidden="1" x14ac:dyDescent="0.2">
      <c r="A128" s="56" t="s">
        <v>362</v>
      </c>
      <c r="B128" s="6" t="s">
        <v>11</v>
      </c>
      <c r="C128" s="6" t="s">
        <v>15</v>
      </c>
      <c r="D128" s="6" t="s">
        <v>548</v>
      </c>
      <c r="E128" s="9" t="s">
        <v>296</v>
      </c>
      <c r="F128" s="70">
        <v>0</v>
      </c>
    </row>
    <row r="129" spans="1:6" ht="15" x14ac:dyDescent="0.2">
      <c r="A129" s="60" t="s">
        <v>230</v>
      </c>
      <c r="B129" s="17" t="s">
        <v>11</v>
      </c>
      <c r="C129" s="17" t="s">
        <v>15</v>
      </c>
      <c r="D129" s="17" t="s">
        <v>229</v>
      </c>
      <c r="E129" s="17"/>
      <c r="F129" s="64">
        <f>SUM(F130)</f>
        <v>539.70000000000005</v>
      </c>
    </row>
    <row r="130" spans="1:6" ht="30" x14ac:dyDescent="0.2">
      <c r="A130" s="60" t="s">
        <v>393</v>
      </c>
      <c r="B130" s="17" t="s">
        <v>11</v>
      </c>
      <c r="C130" s="17" t="s">
        <v>15</v>
      </c>
      <c r="D130" s="17" t="s">
        <v>91</v>
      </c>
      <c r="E130" s="17"/>
      <c r="F130" s="64">
        <f>SUM(F131,F133,F139,F137)</f>
        <v>539.70000000000005</v>
      </c>
    </row>
    <row r="131" spans="1:6" ht="15" x14ac:dyDescent="0.2">
      <c r="A131" s="60" t="s">
        <v>518</v>
      </c>
      <c r="B131" s="17" t="s">
        <v>11</v>
      </c>
      <c r="C131" s="17" t="s">
        <v>15</v>
      </c>
      <c r="D131" s="17" t="s">
        <v>422</v>
      </c>
      <c r="E131" s="17"/>
      <c r="F131" s="64">
        <f>SUM(F132)</f>
        <v>116.5</v>
      </c>
    </row>
    <row r="132" spans="1:6" ht="30" x14ac:dyDescent="0.2">
      <c r="A132" s="56" t="s">
        <v>116</v>
      </c>
      <c r="B132" s="9" t="s">
        <v>11</v>
      </c>
      <c r="C132" s="9" t="s">
        <v>15</v>
      </c>
      <c r="D132" s="18" t="s">
        <v>422</v>
      </c>
      <c r="E132" s="18" t="s">
        <v>74</v>
      </c>
      <c r="F132" s="59">
        <v>116.5</v>
      </c>
    </row>
    <row r="133" spans="1:6" ht="15" x14ac:dyDescent="0.2">
      <c r="A133" s="86" t="s">
        <v>92</v>
      </c>
      <c r="B133" s="17" t="s">
        <v>11</v>
      </c>
      <c r="C133" s="17" t="s">
        <v>15</v>
      </c>
      <c r="D133" s="17" t="s">
        <v>93</v>
      </c>
      <c r="E133" s="17"/>
      <c r="F133" s="64">
        <f>SUM(F134:F136)</f>
        <v>78.900000000000006</v>
      </c>
    </row>
    <row r="134" spans="1:6" ht="30" x14ac:dyDescent="0.2">
      <c r="A134" s="56" t="s">
        <v>116</v>
      </c>
      <c r="B134" s="17" t="s">
        <v>11</v>
      </c>
      <c r="C134" s="18" t="s">
        <v>15</v>
      </c>
      <c r="D134" s="17" t="s">
        <v>93</v>
      </c>
      <c r="E134" s="17" t="s">
        <v>74</v>
      </c>
      <c r="F134" s="103">
        <v>1.5</v>
      </c>
    </row>
    <row r="135" spans="1:6" ht="15" x14ac:dyDescent="0.2">
      <c r="A135" s="56" t="s">
        <v>76</v>
      </c>
      <c r="B135" s="17" t="s">
        <v>11</v>
      </c>
      <c r="C135" s="18" t="s">
        <v>15</v>
      </c>
      <c r="D135" s="17" t="s">
        <v>93</v>
      </c>
      <c r="E135" s="17" t="s">
        <v>77</v>
      </c>
      <c r="F135" s="103">
        <v>2.4</v>
      </c>
    </row>
    <row r="136" spans="1:6" ht="15" x14ac:dyDescent="0.2">
      <c r="A136" s="56" t="s">
        <v>72</v>
      </c>
      <c r="B136" s="9" t="s">
        <v>11</v>
      </c>
      <c r="C136" s="9" t="s">
        <v>15</v>
      </c>
      <c r="D136" s="18" t="s">
        <v>93</v>
      </c>
      <c r="E136" s="6" t="s">
        <v>75</v>
      </c>
      <c r="F136" s="59">
        <v>75</v>
      </c>
    </row>
    <row r="137" spans="1:6" ht="30" x14ac:dyDescent="0.2">
      <c r="A137" s="86" t="s">
        <v>472</v>
      </c>
      <c r="B137" s="13" t="s">
        <v>11</v>
      </c>
      <c r="C137" s="9"/>
      <c r="D137" s="17" t="s">
        <v>473</v>
      </c>
      <c r="E137" s="6"/>
      <c r="F137" s="129">
        <f>F138</f>
        <v>45</v>
      </c>
    </row>
    <row r="138" spans="1:6" ht="15" x14ac:dyDescent="0.2">
      <c r="A138" s="56" t="s">
        <v>72</v>
      </c>
      <c r="B138" s="9" t="s">
        <v>11</v>
      </c>
      <c r="C138" s="9"/>
      <c r="D138" s="18" t="s">
        <v>473</v>
      </c>
      <c r="E138" s="6" t="s">
        <v>75</v>
      </c>
      <c r="F138" s="59">
        <v>45</v>
      </c>
    </row>
    <row r="139" spans="1:6" ht="45" x14ac:dyDescent="0.2">
      <c r="A139" s="60" t="s">
        <v>519</v>
      </c>
      <c r="B139" s="17" t="s">
        <v>11</v>
      </c>
      <c r="C139" s="17" t="s">
        <v>15</v>
      </c>
      <c r="D139" s="17" t="s">
        <v>520</v>
      </c>
      <c r="E139" s="17"/>
      <c r="F139" s="64">
        <f>SUM(F140)</f>
        <v>299.3</v>
      </c>
    </row>
    <row r="140" spans="1:6" ht="60.75" customHeight="1" thickBot="1" x14ac:dyDescent="0.25">
      <c r="A140" s="56" t="s">
        <v>71</v>
      </c>
      <c r="B140" s="9" t="s">
        <v>11</v>
      </c>
      <c r="C140" s="9" t="s">
        <v>15</v>
      </c>
      <c r="D140" s="18" t="s">
        <v>520</v>
      </c>
      <c r="E140" s="18" t="s">
        <v>73</v>
      </c>
      <c r="F140" s="59">
        <v>299.3</v>
      </c>
    </row>
    <row r="141" spans="1:6" ht="17.25" thickTop="1" thickBot="1" x14ac:dyDescent="0.25">
      <c r="A141" s="61" t="s">
        <v>54</v>
      </c>
      <c r="B141" s="3" t="s">
        <v>24</v>
      </c>
      <c r="C141" s="3"/>
      <c r="D141" s="3"/>
      <c r="E141" s="3"/>
      <c r="F141" s="68">
        <f t="shared" ref="F141:F146" si="0">SUM(F142)</f>
        <v>525</v>
      </c>
    </row>
    <row r="142" spans="1:6" ht="15.75" thickTop="1" x14ac:dyDescent="0.2">
      <c r="A142" s="90" t="s">
        <v>67</v>
      </c>
      <c r="B142" s="32" t="s">
        <v>24</v>
      </c>
      <c r="C142" s="32" t="s">
        <v>13</v>
      </c>
      <c r="D142" s="32"/>
      <c r="E142" s="32"/>
      <c r="F142" s="69">
        <f t="shared" si="0"/>
        <v>525</v>
      </c>
    </row>
    <row r="143" spans="1:6" ht="75" x14ac:dyDescent="0.2">
      <c r="A143" s="65" t="s">
        <v>340</v>
      </c>
      <c r="B143" s="5" t="s">
        <v>24</v>
      </c>
      <c r="C143" s="5" t="s">
        <v>13</v>
      </c>
      <c r="D143" s="13" t="s">
        <v>96</v>
      </c>
      <c r="E143" s="5"/>
      <c r="F143" s="64">
        <f t="shared" si="0"/>
        <v>525</v>
      </c>
    </row>
    <row r="144" spans="1:6" ht="30.75" customHeight="1" x14ac:dyDescent="0.2">
      <c r="A144" s="65" t="s">
        <v>87</v>
      </c>
      <c r="B144" s="5" t="s">
        <v>24</v>
      </c>
      <c r="C144" s="5" t="s">
        <v>13</v>
      </c>
      <c r="D144" s="13" t="s">
        <v>97</v>
      </c>
      <c r="E144" s="46"/>
      <c r="F144" s="79">
        <f t="shared" si="0"/>
        <v>525</v>
      </c>
    </row>
    <row r="145" spans="1:6" ht="30" x14ac:dyDescent="0.2">
      <c r="A145" s="73" t="s">
        <v>89</v>
      </c>
      <c r="B145" s="5" t="s">
        <v>24</v>
      </c>
      <c r="C145" s="5" t="s">
        <v>13</v>
      </c>
      <c r="D145" s="13" t="s">
        <v>99</v>
      </c>
      <c r="E145" s="46"/>
      <c r="F145" s="79">
        <f t="shared" si="0"/>
        <v>525</v>
      </c>
    </row>
    <row r="146" spans="1:6" ht="45" x14ac:dyDescent="0.2">
      <c r="A146" s="48" t="s">
        <v>90</v>
      </c>
      <c r="B146" s="5" t="s">
        <v>24</v>
      </c>
      <c r="C146" s="5" t="s">
        <v>13</v>
      </c>
      <c r="D146" s="52" t="s">
        <v>133</v>
      </c>
      <c r="E146" s="46"/>
      <c r="F146" s="79">
        <f t="shared" si="0"/>
        <v>525</v>
      </c>
    </row>
    <row r="147" spans="1:6" ht="15.75" thickBot="1" x14ac:dyDescent="0.25">
      <c r="A147" s="56" t="s">
        <v>25</v>
      </c>
      <c r="B147" s="7" t="s">
        <v>24</v>
      </c>
      <c r="C147" s="7" t="s">
        <v>13</v>
      </c>
      <c r="D147" s="110" t="s">
        <v>133</v>
      </c>
      <c r="E147" s="8" t="s">
        <v>79</v>
      </c>
      <c r="F147" s="85">
        <v>525</v>
      </c>
    </row>
    <row r="148" spans="1:6" ht="33" thickTop="1" thickBot="1" x14ac:dyDescent="0.25">
      <c r="A148" s="91" t="s">
        <v>70</v>
      </c>
      <c r="B148" s="39" t="s">
        <v>13</v>
      </c>
      <c r="C148" s="40"/>
      <c r="D148" s="40"/>
      <c r="E148" s="40"/>
      <c r="F148" s="92">
        <f>SUM(F149,F161)</f>
        <v>1656.1</v>
      </c>
    </row>
    <row r="149" spans="1:6" ht="46.5" customHeight="1" thickTop="1" x14ac:dyDescent="0.2">
      <c r="A149" s="72" t="s">
        <v>390</v>
      </c>
      <c r="B149" s="106" t="s">
        <v>13</v>
      </c>
      <c r="C149" s="4" t="s">
        <v>30</v>
      </c>
      <c r="D149" s="9"/>
      <c r="E149" s="6"/>
      <c r="F149" s="64">
        <f>SUM(F150,F155)</f>
        <v>1558.5</v>
      </c>
    </row>
    <row r="150" spans="1:6" ht="45" hidden="1" x14ac:dyDescent="0.2">
      <c r="A150" s="58" t="s">
        <v>341</v>
      </c>
      <c r="B150" s="5" t="s">
        <v>13</v>
      </c>
      <c r="C150" s="5" t="s">
        <v>30</v>
      </c>
      <c r="D150" s="13" t="s">
        <v>235</v>
      </c>
      <c r="E150" s="6"/>
      <c r="F150" s="66">
        <f t="shared" ref="F150:F153" si="1">SUM(F151)</f>
        <v>0</v>
      </c>
    </row>
    <row r="151" spans="1:6" ht="30" hidden="1" x14ac:dyDescent="0.2">
      <c r="A151" s="60" t="s">
        <v>283</v>
      </c>
      <c r="B151" s="5" t="s">
        <v>13</v>
      </c>
      <c r="C151" s="5" t="s">
        <v>30</v>
      </c>
      <c r="D151" s="13" t="s">
        <v>271</v>
      </c>
      <c r="E151" s="5"/>
      <c r="F151" s="66">
        <f t="shared" si="1"/>
        <v>0</v>
      </c>
    </row>
    <row r="152" spans="1:6" ht="30" hidden="1" x14ac:dyDescent="0.2">
      <c r="A152" s="60" t="s">
        <v>270</v>
      </c>
      <c r="B152" s="5" t="s">
        <v>13</v>
      </c>
      <c r="C152" s="5" t="s">
        <v>30</v>
      </c>
      <c r="D152" s="13" t="s">
        <v>272</v>
      </c>
      <c r="E152" s="5"/>
      <c r="F152" s="66">
        <f t="shared" si="1"/>
        <v>0</v>
      </c>
    </row>
    <row r="153" spans="1:6" ht="45" hidden="1" x14ac:dyDescent="0.2">
      <c r="A153" s="60" t="s">
        <v>304</v>
      </c>
      <c r="B153" s="5" t="s">
        <v>13</v>
      </c>
      <c r="C153" s="5" t="s">
        <v>30</v>
      </c>
      <c r="D153" s="13" t="s">
        <v>273</v>
      </c>
      <c r="E153" s="5"/>
      <c r="F153" s="66">
        <f t="shared" si="1"/>
        <v>0</v>
      </c>
    </row>
    <row r="154" spans="1:6" ht="15" hidden="1" x14ac:dyDescent="0.2">
      <c r="A154" s="56" t="s">
        <v>25</v>
      </c>
      <c r="B154" s="6" t="s">
        <v>13</v>
      </c>
      <c r="C154" s="6" t="s">
        <v>30</v>
      </c>
      <c r="D154" s="9" t="s">
        <v>273</v>
      </c>
      <c r="E154" s="6" t="s">
        <v>79</v>
      </c>
      <c r="F154" s="67">
        <v>0</v>
      </c>
    </row>
    <row r="155" spans="1:6" ht="75" x14ac:dyDescent="0.2">
      <c r="A155" s="65" t="s">
        <v>340</v>
      </c>
      <c r="B155" s="5" t="s">
        <v>13</v>
      </c>
      <c r="C155" s="5" t="s">
        <v>30</v>
      </c>
      <c r="D155" s="13" t="s">
        <v>96</v>
      </c>
      <c r="E155" s="6"/>
      <c r="F155" s="64">
        <f>SUM(F156)</f>
        <v>1558.5</v>
      </c>
    </row>
    <row r="156" spans="1:6" ht="30" x14ac:dyDescent="0.2">
      <c r="A156" s="60" t="s">
        <v>117</v>
      </c>
      <c r="B156" s="5" t="s">
        <v>13</v>
      </c>
      <c r="C156" s="5" t="s">
        <v>30</v>
      </c>
      <c r="D156" s="5" t="s">
        <v>121</v>
      </c>
      <c r="E156" s="6"/>
      <c r="F156" s="71">
        <f>SUM(F157)</f>
        <v>1558.5</v>
      </c>
    </row>
    <row r="157" spans="1:6" ht="30" x14ac:dyDescent="0.2">
      <c r="A157" s="60" t="s">
        <v>118</v>
      </c>
      <c r="B157" s="5" t="s">
        <v>13</v>
      </c>
      <c r="C157" s="5" t="s">
        <v>30</v>
      </c>
      <c r="D157" s="5" t="s">
        <v>120</v>
      </c>
      <c r="E157" s="6"/>
      <c r="F157" s="71">
        <f>SUM(F158)</f>
        <v>1558.5</v>
      </c>
    </row>
    <row r="158" spans="1:6" ht="15" x14ac:dyDescent="0.2">
      <c r="A158" s="60" t="s">
        <v>119</v>
      </c>
      <c r="B158" s="5" t="s">
        <v>13</v>
      </c>
      <c r="C158" s="5" t="s">
        <v>30</v>
      </c>
      <c r="D158" s="5" t="s">
        <v>122</v>
      </c>
      <c r="E158" s="6"/>
      <c r="F158" s="71">
        <f>SUM(F159:F160)</f>
        <v>1558.5</v>
      </c>
    </row>
    <row r="159" spans="1:6" ht="60" customHeight="1" x14ac:dyDescent="0.2">
      <c r="A159" s="56" t="s">
        <v>71</v>
      </c>
      <c r="B159" s="6" t="s">
        <v>13</v>
      </c>
      <c r="C159" s="6" t="s">
        <v>30</v>
      </c>
      <c r="D159" s="5" t="s">
        <v>122</v>
      </c>
      <c r="E159" s="6" t="s">
        <v>73</v>
      </c>
      <c r="F159" s="70">
        <v>1558.5</v>
      </c>
    </row>
    <row r="160" spans="1:6" ht="30" hidden="1" x14ac:dyDescent="0.2">
      <c r="A160" s="56" t="s">
        <v>116</v>
      </c>
      <c r="B160" s="6" t="s">
        <v>13</v>
      </c>
      <c r="C160" s="6" t="s">
        <v>30</v>
      </c>
      <c r="D160" s="5" t="s">
        <v>122</v>
      </c>
      <c r="E160" s="6" t="s">
        <v>74</v>
      </c>
      <c r="F160" s="70">
        <v>0</v>
      </c>
    </row>
    <row r="161" spans="1:6" ht="30" x14ac:dyDescent="0.2">
      <c r="A161" s="72" t="s">
        <v>550</v>
      </c>
      <c r="B161" s="4" t="s">
        <v>13</v>
      </c>
      <c r="C161" s="4" t="s">
        <v>55</v>
      </c>
      <c r="D161" s="5"/>
      <c r="E161" s="6"/>
      <c r="F161" s="71">
        <f>SUM(F162)</f>
        <v>97.6</v>
      </c>
    </row>
    <row r="162" spans="1:6" ht="45" x14ac:dyDescent="0.2">
      <c r="A162" s="58" t="s">
        <v>356</v>
      </c>
      <c r="B162" s="5" t="s">
        <v>13</v>
      </c>
      <c r="C162" s="5" t="s">
        <v>55</v>
      </c>
      <c r="D162" s="13" t="s">
        <v>235</v>
      </c>
      <c r="E162" s="6"/>
      <c r="F162" s="71">
        <f>SUM(F163)</f>
        <v>97.6</v>
      </c>
    </row>
    <row r="163" spans="1:6" ht="30" x14ac:dyDescent="0.2">
      <c r="A163" s="60" t="s">
        <v>484</v>
      </c>
      <c r="B163" s="5" t="s">
        <v>13</v>
      </c>
      <c r="C163" s="5" t="s">
        <v>55</v>
      </c>
      <c r="D163" s="13" t="s">
        <v>480</v>
      </c>
      <c r="E163" s="5"/>
      <c r="F163" s="66">
        <f t="shared" ref="F163:F165" si="2">SUM(F164)</f>
        <v>97.6</v>
      </c>
    </row>
    <row r="164" spans="1:6" ht="15" x14ac:dyDescent="0.2">
      <c r="A164" s="60" t="s">
        <v>483</v>
      </c>
      <c r="B164" s="5" t="s">
        <v>13</v>
      </c>
      <c r="C164" s="5" t="s">
        <v>55</v>
      </c>
      <c r="D164" s="13" t="s">
        <v>481</v>
      </c>
      <c r="E164" s="5"/>
      <c r="F164" s="66">
        <f>SUM(F165,F167)</f>
        <v>97.6</v>
      </c>
    </row>
    <row r="165" spans="1:6" ht="47.25" customHeight="1" x14ac:dyDescent="0.2">
      <c r="A165" s="60" t="s">
        <v>482</v>
      </c>
      <c r="B165" s="5" t="s">
        <v>13</v>
      </c>
      <c r="C165" s="5" t="s">
        <v>55</v>
      </c>
      <c r="D165" s="13" t="s">
        <v>489</v>
      </c>
      <c r="E165" s="5"/>
      <c r="F165" s="66">
        <f t="shared" si="2"/>
        <v>97.6</v>
      </c>
    </row>
    <row r="166" spans="1:6" ht="30" x14ac:dyDescent="0.2">
      <c r="A166" s="56" t="s">
        <v>81</v>
      </c>
      <c r="B166" s="6" t="s">
        <v>13</v>
      </c>
      <c r="C166" s="6" t="s">
        <v>55</v>
      </c>
      <c r="D166" s="9" t="s">
        <v>489</v>
      </c>
      <c r="E166" s="6" t="s">
        <v>78</v>
      </c>
      <c r="F166" s="67">
        <v>97.6</v>
      </c>
    </row>
    <row r="167" spans="1:6" ht="45" hidden="1" x14ac:dyDescent="0.2">
      <c r="A167" s="60" t="s">
        <v>547</v>
      </c>
      <c r="B167" s="5" t="s">
        <v>13</v>
      </c>
      <c r="C167" s="5" t="s">
        <v>55</v>
      </c>
      <c r="D167" s="13" t="s">
        <v>546</v>
      </c>
      <c r="E167" s="5"/>
      <c r="F167" s="66">
        <f t="shared" ref="F167" si="3">SUM(F168)</f>
        <v>0</v>
      </c>
    </row>
    <row r="168" spans="1:6" ht="30.75" thickBot="1" x14ac:dyDescent="0.25">
      <c r="A168" s="56" t="s">
        <v>81</v>
      </c>
      <c r="B168" s="6" t="s">
        <v>13</v>
      </c>
      <c r="C168" s="6" t="s">
        <v>55</v>
      </c>
      <c r="D168" s="9" t="s">
        <v>546</v>
      </c>
      <c r="E168" s="6" t="s">
        <v>78</v>
      </c>
      <c r="F168" s="67">
        <v>0</v>
      </c>
    </row>
    <row r="169" spans="1:6" ht="17.25" thickTop="1" thickBot="1" x14ac:dyDescent="0.25">
      <c r="A169" s="61" t="s">
        <v>16</v>
      </c>
      <c r="B169" s="3" t="s">
        <v>17</v>
      </c>
      <c r="C169" s="3"/>
      <c r="D169" s="3"/>
      <c r="E169" s="3"/>
      <c r="F169" s="68">
        <f>SUM(F170,F195,F210,F184)</f>
        <v>9041.5</v>
      </c>
    </row>
    <row r="170" spans="1:6" ht="15.75" thickTop="1" x14ac:dyDescent="0.2">
      <c r="A170" s="93" t="s">
        <v>18</v>
      </c>
      <c r="B170" s="11" t="s">
        <v>17</v>
      </c>
      <c r="C170" s="11" t="s">
        <v>11</v>
      </c>
      <c r="D170" s="10"/>
      <c r="E170" s="10"/>
      <c r="F170" s="82">
        <f>SUM(F171,F176)</f>
        <v>125</v>
      </c>
    </row>
    <row r="171" spans="1:6" ht="45" x14ac:dyDescent="0.2">
      <c r="A171" s="74" t="s">
        <v>350</v>
      </c>
      <c r="B171" s="43" t="s">
        <v>17</v>
      </c>
      <c r="C171" s="43" t="s">
        <v>11</v>
      </c>
      <c r="D171" s="43" t="s">
        <v>135</v>
      </c>
      <c r="E171" s="43"/>
      <c r="F171" s="64">
        <f>SUM(F172)</f>
        <v>60</v>
      </c>
    </row>
    <row r="172" spans="1:6" ht="30" x14ac:dyDescent="0.2">
      <c r="A172" s="60" t="s">
        <v>274</v>
      </c>
      <c r="B172" s="43" t="s">
        <v>17</v>
      </c>
      <c r="C172" s="43" t="s">
        <v>11</v>
      </c>
      <c r="D172" s="43" t="s">
        <v>136</v>
      </c>
      <c r="E172" s="14"/>
      <c r="F172" s="64">
        <f>SUM(F173)</f>
        <v>60</v>
      </c>
    </row>
    <row r="173" spans="1:6" ht="15" x14ac:dyDescent="0.2">
      <c r="A173" s="56" t="s">
        <v>134</v>
      </c>
      <c r="B173" s="43" t="s">
        <v>17</v>
      </c>
      <c r="C173" s="43" t="s">
        <v>11</v>
      </c>
      <c r="D173" s="43" t="s">
        <v>137</v>
      </c>
      <c r="E173" s="14"/>
      <c r="F173" s="64">
        <f>SUM(F174)</f>
        <v>60</v>
      </c>
    </row>
    <row r="174" spans="1:6" ht="15" x14ac:dyDescent="0.2">
      <c r="A174" s="60" t="s">
        <v>275</v>
      </c>
      <c r="B174" s="43" t="s">
        <v>17</v>
      </c>
      <c r="C174" s="43" t="s">
        <v>11</v>
      </c>
      <c r="D174" s="43" t="s">
        <v>276</v>
      </c>
      <c r="E174" s="14"/>
      <c r="F174" s="64">
        <f>SUM(F175)</f>
        <v>60</v>
      </c>
    </row>
    <row r="175" spans="1:6" ht="30" x14ac:dyDescent="0.2">
      <c r="A175" s="56" t="s">
        <v>81</v>
      </c>
      <c r="B175" s="14" t="s">
        <v>17</v>
      </c>
      <c r="C175" s="14" t="s">
        <v>11</v>
      </c>
      <c r="D175" s="14" t="s">
        <v>276</v>
      </c>
      <c r="E175" s="14" t="s">
        <v>78</v>
      </c>
      <c r="F175" s="59">
        <v>60</v>
      </c>
    </row>
    <row r="176" spans="1:6" ht="45" x14ac:dyDescent="0.2">
      <c r="A176" s="73" t="s">
        <v>351</v>
      </c>
      <c r="B176" s="43" t="s">
        <v>17</v>
      </c>
      <c r="C176" s="43" t="s">
        <v>11</v>
      </c>
      <c r="D176" s="43" t="s">
        <v>185</v>
      </c>
      <c r="E176" s="16"/>
      <c r="F176" s="64">
        <f>SUM(F177)</f>
        <v>65</v>
      </c>
    </row>
    <row r="177" spans="1:6" ht="45" x14ac:dyDescent="0.2">
      <c r="A177" s="73" t="s">
        <v>182</v>
      </c>
      <c r="B177" s="43" t="s">
        <v>17</v>
      </c>
      <c r="C177" s="43" t="s">
        <v>11</v>
      </c>
      <c r="D177" s="43" t="s">
        <v>186</v>
      </c>
      <c r="E177" s="16"/>
      <c r="F177" s="64">
        <f>SUM(F178)</f>
        <v>65</v>
      </c>
    </row>
    <row r="178" spans="1:6" ht="30" x14ac:dyDescent="0.2">
      <c r="A178" s="73" t="s">
        <v>183</v>
      </c>
      <c r="B178" s="43" t="s">
        <v>17</v>
      </c>
      <c r="C178" s="43" t="s">
        <v>11</v>
      </c>
      <c r="D178" s="43" t="s">
        <v>187</v>
      </c>
      <c r="E178" s="16"/>
      <c r="F178" s="64">
        <f>SUM(F179,F182)</f>
        <v>65</v>
      </c>
    </row>
    <row r="179" spans="1:6" ht="120" x14ac:dyDescent="0.2">
      <c r="A179" s="60" t="s">
        <v>301</v>
      </c>
      <c r="B179" s="43" t="s">
        <v>17</v>
      </c>
      <c r="C179" s="43" t="s">
        <v>11</v>
      </c>
      <c r="D179" s="43" t="s">
        <v>265</v>
      </c>
      <c r="E179" s="14"/>
      <c r="F179" s="64">
        <f>SUM(F180:F181)</f>
        <v>65</v>
      </c>
    </row>
    <row r="180" spans="1:6" ht="15" x14ac:dyDescent="0.2">
      <c r="A180" s="56" t="s">
        <v>25</v>
      </c>
      <c r="B180" s="14" t="s">
        <v>17</v>
      </c>
      <c r="C180" s="14" t="s">
        <v>11</v>
      </c>
      <c r="D180" s="14" t="s">
        <v>265</v>
      </c>
      <c r="E180" s="14" t="s">
        <v>79</v>
      </c>
      <c r="F180" s="59">
        <v>10</v>
      </c>
    </row>
    <row r="181" spans="1:6" ht="30" x14ac:dyDescent="0.2">
      <c r="A181" s="56" t="s">
        <v>81</v>
      </c>
      <c r="B181" s="14" t="s">
        <v>17</v>
      </c>
      <c r="C181" s="14" t="s">
        <v>11</v>
      </c>
      <c r="D181" s="14" t="s">
        <v>265</v>
      </c>
      <c r="E181" s="14" t="s">
        <v>78</v>
      </c>
      <c r="F181" s="59">
        <v>55</v>
      </c>
    </row>
    <row r="182" spans="1:6" ht="60" hidden="1" x14ac:dyDescent="0.2">
      <c r="A182" s="60" t="s">
        <v>476</v>
      </c>
      <c r="B182" s="14" t="s">
        <v>17</v>
      </c>
      <c r="C182" s="14" t="s">
        <v>11</v>
      </c>
      <c r="D182" s="43" t="s">
        <v>477</v>
      </c>
      <c r="E182" s="43"/>
      <c r="F182" s="129">
        <f>SUM(F183)</f>
        <v>0</v>
      </c>
    </row>
    <row r="183" spans="1:6" ht="15" hidden="1" x14ac:dyDescent="0.2">
      <c r="A183" s="56" t="s">
        <v>25</v>
      </c>
      <c r="B183" s="14" t="s">
        <v>17</v>
      </c>
      <c r="C183" s="14" t="s">
        <v>11</v>
      </c>
      <c r="D183" s="14" t="s">
        <v>477</v>
      </c>
      <c r="E183" s="14" t="s">
        <v>79</v>
      </c>
      <c r="F183" s="59"/>
    </row>
    <row r="184" spans="1:6" ht="15" x14ac:dyDescent="0.2">
      <c r="A184" s="81" t="s">
        <v>309</v>
      </c>
      <c r="B184" s="4" t="s">
        <v>17</v>
      </c>
      <c r="C184" s="4" t="s">
        <v>41</v>
      </c>
      <c r="D184" s="17"/>
      <c r="E184" s="17"/>
      <c r="F184" s="64">
        <f>SUM(F185,F190)</f>
        <v>182.2</v>
      </c>
    </row>
    <row r="185" spans="1:6" ht="60" x14ac:dyDescent="0.2">
      <c r="A185" s="60" t="s">
        <v>348</v>
      </c>
      <c r="B185" s="13" t="s">
        <v>17</v>
      </c>
      <c r="C185" s="13" t="s">
        <v>41</v>
      </c>
      <c r="D185" s="13" t="s">
        <v>310</v>
      </c>
      <c r="E185" s="9"/>
      <c r="F185" s="64">
        <f>SUM(F186)</f>
        <v>182.2</v>
      </c>
    </row>
    <row r="186" spans="1:6" ht="30" x14ac:dyDescent="0.2">
      <c r="A186" s="76" t="s">
        <v>311</v>
      </c>
      <c r="B186" s="9" t="s">
        <v>17</v>
      </c>
      <c r="C186" s="9" t="s">
        <v>41</v>
      </c>
      <c r="D186" s="13" t="s">
        <v>312</v>
      </c>
      <c r="E186" s="9"/>
      <c r="F186" s="64">
        <f>SUM(F187)</f>
        <v>182.2</v>
      </c>
    </row>
    <row r="187" spans="1:6" ht="30" x14ac:dyDescent="0.2">
      <c r="A187" s="76" t="s">
        <v>313</v>
      </c>
      <c r="B187" s="5" t="s">
        <v>17</v>
      </c>
      <c r="C187" s="5" t="s">
        <v>41</v>
      </c>
      <c r="D187" s="13" t="s">
        <v>314</v>
      </c>
      <c r="E187" s="9"/>
      <c r="F187" s="64">
        <f>SUM(F188)</f>
        <v>182.2</v>
      </c>
    </row>
    <row r="188" spans="1:6" ht="30" x14ac:dyDescent="0.2">
      <c r="A188" s="60" t="s">
        <v>321</v>
      </c>
      <c r="B188" s="9" t="s">
        <v>17</v>
      </c>
      <c r="C188" s="9" t="s">
        <v>41</v>
      </c>
      <c r="D188" s="13" t="s">
        <v>315</v>
      </c>
      <c r="E188" s="9"/>
      <c r="F188" s="64">
        <f>SUM(F189)</f>
        <v>182.2</v>
      </c>
    </row>
    <row r="189" spans="1:6" ht="15" x14ac:dyDescent="0.2">
      <c r="A189" s="56" t="s">
        <v>25</v>
      </c>
      <c r="B189" s="6" t="s">
        <v>17</v>
      </c>
      <c r="C189" s="6" t="s">
        <v>41</v>
      </c>
      <c r="D189" s="9" t="s">
        <v>315</v>
      </c>
      <c r="E189" s="9" t="s">
        <v>79</v>
      </c>
      <c r="F189" s="59">
        <v>182.2</v>
      </c>
    </row>
    <row r="190" spans="1:6" ht="75" hidden="1" x14ac:dyDescent="0.2">
      <c r="A190" s="65" t="s">
        <v>340</v>
      </c>
      <c r="B190" s="13" t="s">
        <v>17</v>
      </c>
      <c r="C190" s="13" t="s">
        <v>41</v>
      </c>
      <c r="D190" s="13" t="s">
        <v>96</v>
      </c>
      <c r="E190" s="14"/>
      <c r="F190" s="129">
        <f>SUM(F191)</f>
        <v>0</v>
      </c>
    </row>
    <row r="191" spans="1:6" ht="45" hidden="1" x14ac:dyDescent="0.2">
      <c r="A191" s="65" t="s">
        <v>87</v>
      </c>
      <c r="B191" s="13" t="s">
        <v>17</v>
      </c>
      <c r="C191" s="13" t="s">
        <v>41</v>
      </c>
      <c r="D191" s="13" t="s">
        <v>97</v>
      </c>
      <c r="E191" s="14"/>
      <c r="F191" s="129">
        <f>SUM(F192)</f>
        <v>0</v>
      </c>
    </row>
    <row r="192" spans="1:6" ht="30" hidden="1" x14ac:dyDescent="0.2">
      <c r="A192" s="73" t="s">
        <v>89</v>
      </c>
      <c r="B192" s="5" t="s">
        <v>17</v>
      </c>
      <c r="C192" s="5" t="s">
        <v>41</v>
      </c>
      <c r="D192" s="13" t="s">
        <v>99</v>
      </c>
      <c r="E192" s="14"/>
      <c r="F192" s="129">
        <f>SUM(F193)</f>
        <v>0</v>
      </c>
    </row>
    <row r="193" spans="1:6" ht="75" hidden="1" x14ac:dyDescent="0.2">
      <c r="A193" s="60" t="s">
        <v>475</v>
      </c>
      <c r="B193" s="5" t="s">
        <v>17</v>
      </c>
      <c r="C193" s="5" t="s">
        <v>41</v>
      </c>
      <c r="D193" s="52" t="s">
        <v>474</v>
      </c>
      <c r="E193" s="14"/>
      <c r="F193" s="129">
        <f>SUM(F194)</f>
        <v>0</v>
      </c>
    </row>
    <row r="194" spans="1:6" ht="30" hidden="1" x14ac:dyDescent="0.2">
      <c r="A194" s="56" t="s">
        <v>116</v>
      </c>
      <c r="B194" s="6" t="s">
        <v>17</v>
      </c>
      <c r="C194" s="6" t="s">
        <v>41</v>
      </c>
      <c r="D194" s="53" t="s">
        <v>474</v>
      </c>
      <c r="E194" s="14" t="s">
        <v>74</v>
      </c>
      <c r="F194" s="59">
        <v>0</v>
      </c>
    </row>
    <row r="195" spans="1:6" ht="15" x14ac:dyDescent="0.2">
      <c r="A195" s="94" t="s">
        <v>39</v>
      </c>
      <c r="B195" s="4" t="s">
        <v>17</v>
      </c>
      <c r="C195" s="4" t="s">
        <v>28</v>
      </c>
      <c r="D195" s="16"/>
      <c r="E195" s="16"/>
      <c r="F195" s="64">
        <f>SUM(F196)</f>
        <v>8724.2999999999993</v>
      </c>
    </row>
    <row r="196" spans="1:6" ht="60" x14ac:dyDescent="0.2">
      <c r="A196" s="76" t="s">
        <v>403</v>
      </c>
      <c r="B196" s="5" t="s">
        <v>17</v>
      </c>
      <c r="C196" s="5" t="s">
        <v>28</v>
      </c>
      <c r="D196" s="13" t="s">
        <v>138</v>
      </c>
      <c r="E196" s="16"/>
      <c r="F196" s="64">
        <f>SUM(F197)</f>
        <v>8724.2999999999993</v>
      </c>
    </row>
    <row r="197" spans="1:6" ht="60" x14ac:dyDescent="0.2">
      <c r="A197" s="60" t="s">
        <v>141</v>
      </c>
      <c r="B197" s="5" t="s">
        <v>17</v>
      </c>
      <c r="C197" s="5" t="s">
        <v>28</v>
      </c>
      <c r="D197" s="13" t="s">
        <v>139</v>
      </c>
      <c r="E197" s="9"/>
      <c r="F197" s="64">
        <f>SUM(F198,F207)</f>
        <v>8724.2999999999993</v>
      </c>
    </row>
    <row r="198" spans="1:6" ht="45" x14ac:dyDescent="0.2">
      <c r="A198" s="60" t="s">
        <v>142</v>
      </c>
      <c r="B198" s="5" t="s">
        <v>17</v>
      </c>
      <c r="C198" s="5" t="s">
        <v>28</v>
      </c>
      <c r="D198" s="13" t="s">
        <v>140</v>
      </c>
      <c r="E198" s="9"/>
      <c r="F198" s="64">
        <f>SUM(F199,F203,F205,F201)</f>
        <v>8624.2999999999993</v>
      </c>
    </row>
    <row r="199" spans="1:6" ht="45" x14ac:dyDescent="0.2">
      <c r="A199" s="60" t="s">
        <v>143</v>
      </c>
      <c r="B199" s="5" t="s">
        <v>17</v>
      </c>
      <c r="C199" s="5" t="s">
        <v>28</v>
      </c>
      <c r="D199" s="13" t="s">
        <v>144</v>
      </c>
      <c r="E199" s="9"/>
      <c r="F199" s="64">
        <f>SUM(F200)</f>
        <v>4724.1000000000004</v>
      </c>
    </row>
    <row r="200" spans="1:6" ht="30" x14ac:dyDescent="0.2">
      <c r="A200" s="56" t="s">
        <v>116</v>
      </c>
      <c r="B200" s="6" t="s">
        <v>17</v>
      </c>
      <c r="C200" s="6" t="s">
        <v>28</v>
      </c>
      <c r="D200" s="9" t="s">
        <v>144</v>
      </c>
      <c r="E200" s="9" t="s">
        <v>74</v>
      </c>
      <c r="F200" s="59">
        <v>4724.1000000000004</v>
      </c>
    </row>
    <row r="201" spans="1:6" ht="30" x14ac:dyDescent="0.25">
      <c r="A201" s="112" t="s">
        <v>307</v>
      </c>
      <c r="B201" s="5" t="s">
        <v>17</v>
      </c>
      <c r="C201" s="5" t="s">
        <v>28</v>
      </c>
      <c r="D201" s="13" t="s">
        <v>308</v>
      </c>
      <c r="E201" s="9"/>
      <c r="F201" s="64">
        <f>SUM(F202)</f>
        <v>3900.2</v>
      </c>
    </row>
    <row r="202" spans="1:6" ht="30" x14ac:dyDescent="0.2">
      <c r="A202" s="56" t="s">
        <v>116</v>
      </c>
      <c r="B202" s="6" t="s">
        <v>17</v>
      </c>
      <c r="C202" s="6" t="s">
        <v>28</v>
      </c>
      <c r="D202" s="9" t="s">
        <v>308</v>
      </c>
      <c r="E202" s="9" t="s">
        <v>74</v>
      </c>
      <c r="F202" s="59">
        <v>3900.2</v>
      </c>
    </row>
    <row r="203" spans="1:6" ht="60" x14ac:dyDescent="0.2">
      <c r="A203" s="60" t="s">
        <v>145</v>
      </c>
      <c r="B203" s="5" t="s">
        <v>17</v>
      </c>
      <c r="C203" s="5" t="s">
        <v>28</v>
      </c>
      <c r="D203" s="13" t="s">
        <v>146</v>
      </c>
      <c r="E203" s="9"/>
      <c r="F203" s="64">
        <f>SUM(F204)</f>
        <v>0</v>
      </c>
    </row>
    <row r="204" spans="1:6" ht="30" hidden="1" x14ac:dyDescent="0.2">
      <c r="A204" s="56" t="s">
        <v>116</v>
      </c>
      <c r="B204" s="6" t="s">
        <v>17</v>
      </c>
      <c r="C204" s="6" t="s">
        <v>28</v>
      </c>
      <c r="D204" s="9" t="s">
        <v>146</v>
      </c>
      <c r="E204" s="9" t="s">
        <v>74</v>
      </c>
      <c r="F204" s="59">
        <v>0</v>
      </c>
    </row>
    <row r="205" spans="1:6" ht="75" hidden="1" x14ac:dyDescent="0.2">
      <c r="A205" s="60" t="s">
        <v>266</v>
      </c>
      <c r="B205" s="5" t="s">
        <v>17</v>
      </c>
      <c r="C205" s="5" t="s">
        <v>28</v>
      </c>
      <c r="D205" s="13" t="s">
        <v>284</v>
      </c>
      <c r="E205" s="9"/>
      <c r="F205" s="64">
        <f>SUM(F206)</f>
        <v>0</v>
      </c>
    </row>
    <row r="206" spans="1:6" ht="30" hidden="1" x14ac:dyDescent="0.2">
      <c r="A206" s="56" t="s">
        <v>116</v>
      </c>
      <c r="B206" s="6" t="s">
        <v>17</v>
      </c>
      <c r="C206" s="6" t="s">
        <v>28</v>
      </c>
      <c r="D206" s="9" t="s">
        <v>284</v>
      </c>
      <c r="E206" s="9" t="s">
        <v>74</v>
      </c>
      <c r="F206" s="59">
        <v>0</v>
      </c>
    </row>
    <row r="207" spans="1:6" ht="30" x14ac:dyDescent="0.2">
      <c r="A207" s="60" t="s">
        <v>295</v>
      </c>
      <c r="B207" s="5" t="s">
        <v>17</v>
      </c>
      <c r="C207" s="5" t="s">
        <v>28</v>
      </c>
      <c r="D207" s="13" t="s">
        <v>289</v>
      </c>
      <c r="E207" s="9"/>
      <c r="F207" s="64">
        <f>SUM(F208)</f>
        <v>100</v>
      </c>
    </row>
    <row r="208" spans="1:6" ht="30" x14ac:dyDescent="0.2">
      <c r="A208" s="60" t="s">
        <v>294</v>
      </c>
      <c r="B208" s="5" t="s">
        <v>17</v>
      </c>
      <c r="C208" s="5" t="s">
        <v>28</v>
      </c>
      <c r="D208" s="13" t="s">
        <v>290</v>
      </c>
      <c r="E208" s="9"/>
      <c r="F208" s="64">
        <f>SUM(F209)</f>
        <v>100</v>
      </c>
    </row>
    <row r="209" spans="1:6" ht="30" x14ac:dyDescent="0.2">
      <c r="A209" s="56" t="s">
        <v>116</v>
      </c>
      <c r="B209" s="6" t="s">
        <v>17</v>
      </c>
      <c r="C209" s="6" t="s">
        <v>28</v>
      </c>
      <c r="D209" s="9" t="s">
        <v>290</v>
      </c>
      <c r="E209" s="9" t="s">
        <v>74</v>
      </c>
      <c r="F209" s="59">
        <v>100</v>
      </c>
    </row>
    <row r="210" spans="1:6" ht="15" x14ac:dyDescent="0.2">
      <c r="A210" s="57" t="s">
        <v>58</v>
      </c>
      <c r="B210" s="16" t="s">
        <v>17</v>
      </c>
      <c r="C210" s="16" t="s">
        <v>48</v>
      </c>
      <c r="D210" s="16"/>
      <c r="E210" s="16"/>
      <c r="F210" s="64">
        <f>SUM(F211,F221,F216)</f>
        <v>10</v>
      </c>
    </row>
    <row r="211" spans="1:6" ht="45" hidden="1" x14ac:dyDescent="0.2">
      <c r="A211" s="73" t="s">
        <v>343</v>
      </c>
      <c r="B211" s="43" t="s">
        <v>17</v>
      </c>
      <c r="C211" s="43" t="s">
        <v>48</v>
      </c>
      <c r="D211" s="43" t="s">
        <v>135</v>
      </c>
      <c r="E211" s="13"/>
      <c r="F211" s="64">
        <f>SUM(F212)</f>
        <v>0</v>
      </c>
    </row>
    <row r="212" spans="1:6" ht="30" hidden="1" x14ac:dyDescent="0.2">
      <c r="A212" s="60" t="s">
        <v>274</v>
      </c>
      <c r="B212" s="43" t="s">
        <v>17</v>
      </c>
      <c r="C212" s="43" t="s">
        <v>48</v>
      </c>
      <c r="D212" s="43" t="s">
        <v>136</v>
      </c>
      <c r="E212" s="13"/>
      <c r="F212" s="64">
        <f>SUM(F213)</f>
        <v>0</v>
      </c>
    </row>
    <row r="213" spans="1:6" ht="15" hidden="1" x14ac:dyDescent="0.2">
      <c r="A213" s="56" t="s">
        <v>134</v>
      </c>
      <c r="B213" s="43" t="s">
        <v>17</v>
      </c>
      <c r="C213" s="43" t="s">
        <v>48</v>
      </c>
      <c r="D213" s="43" t="s">
        <v>137</v>
      </c>
      <c r="E213" s="13"/>
      <c r="F213" s="64">
        <f>SUM(F214)</f>
        <v>0</v>
      </c>
    </row>
    <row r="214" spans="1:6" ht="45" hidden="1" x14ac:dyDescent="0.2">
      <c r="A214" s="60" t="s">
        <v>431</v>
      </c>
      <c r="B214" s="43" t="s">
        <v>17</v>
      </c>
      <c r="C214" s="43" t="s">
        <v>48</v>
      </c>
      <c r="D214" s="43" t="s">
        <v>432</v>
      </c>
      <c r="E214" s="13"/>
      <c r="F214" s="64">
        <f>SUM(F215)</f>
        <v>0</v>
      </c>
    </row>
    <row r="215" spans="1:6" ht="30" hidden="1" x14ac:dyDescent="0.2">
      <c r="A215" s="56" t="s">
        <v>81</v>
      </c>
      <c r="B215" s="9" t="s">
        <v>17</v>
      </c>
      <c r="C215" s="9" t="s">
        <v>48</v>
      </c>
      <c r="D215" s="14" t="s">
        <v>432</v>
      </c>
      <c r="E215" s="6" t="s">
        <v>78</v>
      </c>
      <c r="F215" s="59"/>
    </row>
    <row r="216" spans="1:6" ht="45" hidden="1" x14ac:dyDescent="0.2">
      <c r="A216" s="60" t="s">
        <v>345</v>
      </c>
      <c r="B216" s="13" t="s">
        <v>17</v>
      </c>
      <c r="C216" s="13" t="s">
        <v>48</v>
      </c>
      <c r="D216" s="43" t="s">
        <v>157</v>
      </c>
      <c r="E216" s="6"/>
      <c r="F216" s="64">
        <f>SUM(F217)</f>
        <v>0</v>
      </c>
    </row>
    <row r="217" spans="1:6" ht="30" hidden="1" x14ac:dyDescent="0.2">
      <c r="A217" s="60" t="s">
        <v>155</v>
      </c>
      <c r="B217" s="13" t="s">
        <v>17</v>
      </c>
      <c r="C217" s="13" t="s">
        <v>48</v>
      </c>
      <c r="D217" s="43" t="s">
        <v>493</v>
      </c>
      <c r="E217" s="6"/>
      <c r="F217" s="64">
        <f>SUM(F218)</f>
        <v>0</v>
      </c>
    </row>
    <row r="218" spans="1:6" ht="30" hidden="1" x14ac:dyDescent="0.2">
      <c r="A218" s="56" t="s">
        <v>490</v>
      </c>
      <c r="B218" s="13" t="s">
        <v>17</v>
      </c>
      <c r="C218" s="13" t="s">
        <v>48</v>
      </c>
      <c r="D218" s="43" t="s">
        <v>492</v>
      </c>
      <c r="E218" s="6"/>
      <c r="F218" s="64">
        <f>SUM(F219)</f>
        <v>0</v>
      </c>
    </row>
    <row r="219" spans="1:6" ht="15" hidden="1" x14ac:dyDescent="0.2">
      <c r="A219" s="60" t="s">
        <v>494</v>
      </c>
      <c r="B219" s="13" t="s">
        <v>17</v>
      </c>
      <c r="C219" s="13" t="s">
        <v>48</v>
      </c>
      <c r="D219" s="43" t="s">
        <v>491</v>
      </c>
      <c r="E219" s="6"/>
      <c r="F219" s="64">
        <f>SUM(F220)</f>
        <v>0</v>
      </c>
    </row>
    <row r="220" spans="1:6" ht="15" hidden="1" x14ac:dyDescent="0.2">
      <c r="A220" s="56" t="s">
        <v>25</v>
      </c>
      <c r="B220" s="9" t="s">
        <v>17</v>
      </c>
      <c r="C220" s="9" t="s">
        <v>48</v>
      </c>
      <c r="D220" s="14" t="s">
        <v>491</v>
      </c>
      <c r="E220" s="6" t="s">
        <v>79</v>
      </c>
      <c r="F220" s="59">
        <v>0</v>
      </c>
    </row>
    <row r="221" spans="1:6" ht="75" x14ac:dyDescent="0.2">
      <c r="A221" s="65" t="s">
        <v>340</v>
      </c>
      <c r="B221" s="43" t="s">
        <v>17</v>
      </c>
      <c r="C221" s="43" t="s">
        <v>48</v>
      </c>
      <c r="D221" s="43" t="s">
        <v>96</v>
      </c>
      <c r="E221" s="13"/>
      <c r="F221" s="64">
        <f>SUM(F222)</f>
        <v>10</v>
      </c>
    </row>
    <row r="222" spans="1:6" ht="45" x14ac:dyDescent="0.2">
      <c r="A222" s="60" t="s">
        <v>123</v>
      </c>
      <c r="B222" s="6" t="s">
        <v>17</v>
      </c>
      <c r="C222" s="6" t="s">
        <v>48</v>
      </c>
      <c r="D222" s="5" t="s">
        <v>128</v>
      </c>
      <c r="E222" s="6"/>
      <c r="F222" s="71">
        <f>SUM(F223)</f>
        <v>10</v>
      </c>
    </row>
    <row r="223" spans="1:6" ht="45" x14ac:dyDescent="0.2">
      <c r="A223" s="73" t="s">
        <v>124</v>
      </c>
      <c r="B223" s="6" t="s">
        <v>17</v>
      </c>
      <c r="C223" s="6" t="s">
        <v>48</v>
      </c>
      <c r="D223" s="5" t="s">
        <v>129</v>
      </c>
      <c r="E223" s="13"/>
      <c r="F223" s="64">
        <f>SUM(F224)</f>
        <v>10</v>
      </c>
    </row>
    <row r="224" spans="1:6" ht="30" x14ac:dyDescent="0.2">
      <c r="A224" s="60" t="s">
        <v>125</v>
      </c>
      <c r="B224" s="6" t="s">
        <v>17</v>
      </c>
      <c r="C224" s="6" t="s">
        <v>48</v>
      </c>
      <c r="D224" s="5" t="s">
        <v>130</v>
      </c>
      <c r="E224" s="6"/>
      <c r="F224" s="64">
        <f>SUM(F225:F225)</f>
        <v>10</v>
      </c>
    </row>
    <row r="225" spans="1:6" ht="30.75" thickBot="1" x14ac:dyDescent="0.25">
      <c r="A225" s="56" t="s">
        <v>116</v>
      </c>
      <c r="B225" s="6" t="s">
        <v>17</v>
      </c>
      <c r="C225" s="6" t="s">
        <v>48</v>
      </c>
      <c r="D225" s="6" t="s">
        <v>130</v>
      </c>
      <c r="E225" s="6" t="s">
        <v>74</v>
      </c>
      <c r="F225" s="59">
        <v>10</v>
      </c>
    </row>
    <row r="226" spans="1:6" s="31" customFormat="1" ht="17.25" thickTop="1" thickBot="1" x14ac:dyDescent="0.25">
      <c r="A226" s="61" t="s">
        <v>40</v>
      </c>
      <c r="B226" s="3" t="s">
        <v>41</v>
      </c>
      <c r="C226" s="3"/>
      <c r="D226" s="3"/>
      <c r="E226" s="3"/>
      <c r="F226" s="68">
        <f>SUM(F227,F240,F280)</f>
        <v>4681</v>
      </c>
    </row>
    <row r="227" spans="1:6" ht="15.75" thickTop="1" x14ac:dyDescent="0.2">
      <c r="A227" s="88" t="s">
        <v>42</v>
      </c>
      <c r="B227" s="12" t="s">
        <v>41</v>
      </c>
      <c r="C227" s="12" t="s">
        <v>11</v>
      </c>
      <c r="D227" s="12"/>
      <c r="E227" s="12"/>
      <c r="F227" s="89">
        <f>SUM(F228,F235)</f>
        <v>205.3</v>
      </c>
    </row>
    <row r="228" spans="1:6" ht="60" hidden="1" x14ac:dyDescent="0.2">
      <c r="A228" s="60" t="s">
        <v>348</v>
      </c>
      <c r="B228" s="13" t="s">
        <v>41</v>
      </c>
      <c r="C228" s="13" t="s">
        <v>11</v>
      </c>
      <c r="D228" s="13" t="s">
        <v>310</v>
      </c>
      <c r="E228" s="9"/>
      <c r="F228" s="64">
        <f>SUM(F229)</f>
        <v>0</v>
      </c>
    </row>
    <row r="229" spans="1:6" ht="30" hidden="1" x14ac:dyDescent="0.2">
      <c r="A229" s="76" t="s">
        <v>369</v>
      </c>
      <c r="B229" s="9" t="s">
        <v>41</v>
      </c>
      <c r="C229" s="9" t="s">
        <v>11</v>
      </c>
      <c r="D229" s="13" t="s">
        <v>366</v>
      </c>
      <c r="E229" s="9"/>
      <c r="F229" s="64">
        <f>SUM(F230)</f>
        <v>0</v>
      </c>
    </row>
    <row r="230" spans="1:6" ht="30" hidden="1" x14ac:dyDescent="0.2">
      <c r="A230" s="76" t="s">
        <v>370</v>
      </c>
      <c r="B230" s="5" t="s">
        <v>41</v>
      </c>
      <c r="C230" s="5" t="s">
        <v>11</v>
      </c>
      <c r="D230" s="13" t="s">
        <v>365</v>
      </c>
      <c r="E230" s="9"/>
      <c r="F230" s="64">
        <f>SUM(F231,F233)</f>
        <v>0</v>
      </c>
    </row>
    <row r="231" spans="1:6" ht="75" hidden="1" x14ac:dyDescent="0.2">
      <c r="A231" s="60" t="s">
        <v>371</v>
      </c>
      <c r="B231" s="9" t="s">
        <v>41</v>
      </c>
      <c r="C231" s="9" t="s">
        <v>11</v>
      </c>
      <c r="D231" s="13" t="s">
        <v>367</v>
      </c>
      <c r="E231" s="9"/>
      <c r="F231" s="64">
        <f>SUM(F232)</f>
        <v>0</v>
      </c>
    </row>
    <row r="232" spans="1:6" ht="30" hidden="1" x14ac:dyDescent="0.2">
      <c r="A232" s="56" t="s">
        <v>116</v>
      </c>
      <c r="B232" s="6" t="s">
        <v>41</v>
      </c>
      <c r="C232" s="6" t="s">
        <v>11</v>
      </c>
      <c r="D232" s="9" t="s">
        <v>367</v>
      </c>
      <c r="E232" s="9" t="s">
        <v>74</v>
      </c>
      <c r="F232" s="59"/>
    </row>
    <row r="233" spans="1:6" ht="1.5" hidden="1" customHeight="1" x14ac:dyDescent="0.2">
      <c r="A233" s="58" t="s">
        <v>372</v>
      </c>
      <c r="B233" s="9" t="s">
        <v>41</v>
      </c>
      <c r="C233" s="9" t="s">
        <v>11</v>
      </c>
      <c r="D233" s="13" t="s">
        <v>368</v>
      </c>
      <c r="E233" s="9"/>
      <c r="F233" s="64">
        <f>SUM(F234)</f>
        <v>0</v>
      </c>
    </row>
    <row r="234" spans="1:6" ht="30" hidden="1" x14ac:dyDescent="0.2">
      <c r="A234" s="56" t="s">
        <v>116</v>
      </c>
      <c r="B234" s="6" t="s">
        <v>41</v>
      </c>
      <c r="C234" s="6" t="s">
        <v>11</v>
      </c>
      <c r="D234" s="9" t="s">
        <v>368</v>
      </c>
      <c r="E234" s="9" t="s">
        <v>74</v>
      </c>
      <c r="F234" s="59"/>
    </row>
    <row r="235" spans="1:6" ht="60" x14ac:dyDescent="0.2">
      <c r="A235" s="76" t="s">
        <v>389</v>
      </c>
      <c r="B235" s="5" t="s">
        <v>41</v>
      </c>
      <c r="C235" s="5" t="s">
        <v>11</v>
      </c>
      <c r="D235" s="13" t="s">
        <v>149</v>
      </c>
      <c r="E235" s="13"/>
      <c r="F235" s="64">
        <f>SUM(F236)</f>
        <v>205.3</v>
      </c>
    </row>
    <row r="236" spans="1:6" ht="45" x14ac:dyDescent="0.2">
      <c r="A236" s="76" t="s">
        <v>147</v>
      </c>
      <c r="B236" s="5" t="s">
        <v>41</v>
      </c>
      <c r="C236" s="5" t="s">
        <v>11</v>
      </c>
      <c r="D236" s="13" t="s">
        <v>150</v>
      </c>
      <c r="E236" s="13"/>
      <c r="F236" s="64">
        <f>SUM(F237)</f>
        <v>205.3</v>
      </c>
    </row>
    <row r="237" spans="1:6" ht="30" x14ac:dyDescent="0.2">
      <c r="A237" s="76" t="s">
        <v>148</v>
      </c>
      <c r="B237" s="5" t="s">
        <v>41</v>
      </c>
      <c r="C237" s="5" t="s">
        <v>11</v>
      </c>
      <c r="D237" s="13" t="s">
        <v>152</v>
      </c>
      <c r="E237" s="13"/>
      <c r="F237" s="64">
        <f>SUM(F238)</f>
        <v>205.3</v>
      </c>
    </row>
    <row r="238" spans="1:6" ht="45" x14ac:dyDescent="0.2">
      <c r="A238" s="76" t="s">
        <v>257</v>
      </c>
      <c r="B238" s="5" t="s">
        <v>41</v>
      </c>
      <c r="C238" s="5" t="s">
        <v>11</v>
      </c>
      <c r="D238" s="13" t="s">
        <v>153</v>
      </c>
      <c r="E238" s="13"/>
      <c r="F238" s="64">
        <f>SUM(F239)</f>
        <v>205.3</v>
      </c>
    </row>
    <row r="239" spans="1:6" ht="30" x14ac:dyDescent="0.2">
      <c r="A239" s="56" t="s">
        <v>116</v>
      </c>
      <c r="B239" s="9" t="s">
        <v>41</v>
      </c>
      <c r="C239" s="9" t="s">
        <v>11</v>
      </c>
      <c r="D239" s="9" t="s">
        <v>153</v>
      </c>
      <c r="E239" s="9" t="s">
        <v>74</v>
      </c>
      <c r="F239" s="59">
        <v>205.3</v>
      </c>
    </row>
    <row r="240" spans="1:6" ht="14.25" customHeight="1" x14ac:dyDescent="0.2">
      <c r="A240" s="81" t="s">
        <v>49</v>
      </c>
      <c r="B240" s="16" t="s">
        <v>41</v>
      </c>
      <c r="C240" s="16" t="s">
        <v>24</v>
      </c>
      <c r="D240" s="16"/>
      <c r="E240" s="16"/>
      <c r="F240" s="64">
        <f>SUM(F246,F241,F276)</f>
        <v>2266.6999999999998</v>
      </c>
    </row>
    <row r="241" spans="1:6" ht="60" hidden="1" x14ac:dyDescent="0.2">
      <c r="A241" s="60" t="s">
        <v>348</v>
      </c>
      <c r="B241" s="43" t="s">
        <v>41</v>
      </c>
      <c r="C241" s="116" t="s">
        <v>24</v>
      </c>
      <c r="D241" s="117" t="s">
        <v>310</v>
      </c>
      <c r="E241" s="7"/>
      <c r="F241" s="69">
        <f>SUM(F242)</f>
        <v>0</v>
      </c>
    </row>
    <row r="242" spans="1:6" ht="30" hidden="1" x14ac:dyDescent="0.2">
      <c r="A242" s="60" t="s">
        <v>369</v>
      </c>
      <c r="B242" s="43" t="s">
        <v>41</v>
      </c>
      <c r="C242" s="43" t="s">
        <v>24</v>
      </c>
      <c r="D242" s="43" t="s">
        <v>366</v>
      </c>
      <c r="E242" s="6"/>
      <c r="F242" s="64">
        <f>SUM(F243)</f>
        <v>0</v>
      </c>
    </row>
    <row r="243" spans="1:6" ht="30" hidden="1" x14ac:dyDescent="0.2">
      <c r="A243" s="60" t="s">
        <v>370</v>
      </c>
      <c r="B243" s="43" t="s">
        <v>41</v>
      </c>
      <c r="C243" s="43" t="s">
        <v>24</v>
      </c>
      <c r="D243" s="43" t="s">
        <v>365</v>
      </c>
      <c r="E243" s="6"/>
      <c r="F243" s="64">
        <f>SUM(F244)</f>
        <v>0</v>
      </c>
    </row>
    <row r="244" spans="1:6" ht="30" hidden="1" x14ac:dyDescent="0.2">
      <c r="A244" s="60" t="s">
        <v>385</v>
      </c>
      <c r="B244" s="9" t="s">
        <v>41</v>
      </c>
      <c r="C244" s="9" t="s">
        <v>24</v>
      </c>
      <c r="D244" s="13" t="s">
        <v>414</v>
      </c>
      <c r="E244" s="9"/>
      <c r="F244" s="64">
        <f>SUM(F245)</f>
        <v>0</v>
      </c>
    </row>
    <row r="245" spans="1:6" ht="15" hidden="1" x14ac:dyDescent="0.2">
      <c r="A245" s="56" t="s">
        <v>25</v>
      </c>
      <c r="B245" s="6" t="s">
        <v>41</v>
      </c>
      <c r="C245" s="6" t="s">
        <v>24</v>
      </c>
      <c r="D245" s="9" t="s">
        <v>414</v>
      </c>
      <c r="E245" s="9" t="s">
        <v>79</v>
      </c>
      <c r="F245" s="59"/>
    </row>
    <row r="246" spans="1:6" ht="60" x14ac:dyDescent="0.2">
      <c r="A246" s="76" t="s">
        <v>389</v>
      </c>
      <c r="B246" s="13" t="s">
        <v>41</v>
      </c>
      <c r="C246" s="13" t="s">
        <v>24</v>
      </c>
      <c r="D246" s="13" t="s">
        <v>149</v>
      </c>
      <c r="E246" s="9"/>
      <c r="F246" s="64">
        <f>SUM(F247)</f>
        <v>2266.6999999999998</v>
      </c>
    </row>
    <row r="247" spans="1:6" ht="45" x14ac:dyDescent="0.2">
      <c r="A247" s="76" t="s">
        <v>147</v>
      </c>
      <c r="B247" s="9" t="s">
        <v>41</v>
      </c>
      <c r="C247" s="9" t="s">
        <v>24</v>
      </c>
      <c r="D247" s="13" t="s">
        <v>150</v>
      </c>
      <c r="E247" s="9"/>
      <c r="F247" s="64">
        <f>SUM(F248,F271)</f>
        <v>2266.6999999999998</v>
      </c>
    </row>
    <row r="248" spans="1:6" ht="30" x14ac:dyDescent="0.2">
      <c r="A248" s="76" t="s">
        <v>148</v>
      </c>
      <c r="B248" s="5" t="s">
        <v>41</v>
      </c>
      <c r="C248" s="5" t="s">
        <v>24</v>
      </c>
      <c r="D248" s="13" t="s">
        <v>152</v>
      </c>
      <c r="E248" s="9"/>
      <c r="F248" s="64">
        <f>SUM(F249,F251,F253,F261,F267)</f>
        <v>2266.6999999999998</v>
      </c>
    </row>
    <row r="249" spans="1:6" ht="15" hidden="1" x14ac:dyDescent="0.2">
      <c r="A249" s="76" t="s">
        <v>496</v>
      </c>
      <c r="B249" s="9" t="s">
        <v>41</v>
      </c>
      <c r="C249" s="9" t="s">
        <v>24</v>
      </c>
      <c r="D249" s="13" t="s">
        <v>495</v>
      </c>
      <c r="E249" s="9"/>
      <c r="F249" s="64">
        <f>SUM(F250)</f>
        <v>0</v>
      </c>
    </row>
    <row r="250" spans="1:6" ht="30" hidden="1" x14ac:dyDescent="0.2">
      <c r="A250" s="56" t="s">
        <v>116</v>
      </c>
      <c r="B250" s="6" t="s">
        <v>41</v>
      </c>
      <c r="C250" s="6" t="s">
        <v>24</v>
      </c>
      <c r="D250" s="9" t="s">
        <v>495</v>
      </c>
      <c r="E250" s="9" t="s">
        <v>74</v>
      </c>
      <c r="F250" s="59">
        <v>0</v>
      </c>
    </row>
    <row r="251" spans="1:6" ht="15" hidden="1" x14ac:dyDescent="0.2">
      <c r="A251" s="76" t="s">
        <v>522</v>
      </c>
      <c r="B251" s="9" t="s">
        <v>41</v>
      </c>
      <c r="C251" s="9" t="s">
        <v>24</v>
      </c>
      <c r="D251" s="13" t="s">
        <v>521</v>
      </c>
      <c r="E251" s="9"/>
      <c r="F251" s="64">
        <f>SUM(F252)</f>
        <v>0</v>
      </c>
    </row>
    <row r="252" spans="1:6" ht="30" hidden="1" x14ac:dyDescent="0.2">
      <c r="A252" s="56" t="s">
        <v>116</v>
      </c>
      <c r="B252" s="6" t="s">
        <v>41</v>
      </c>
      <c r="C252" s="6" t="s">
        <v>24</v>
      </c>
      <c r="D252" s="9" t="s">
        <v>521</v>
      </c>
      <c r="E252" s="9" t="s">
        <v>74</v>
      </c>
      <c r="F252" s="59">
        <v>0</v>
      </c>
    </row>
    <row r="253" spans="1:6" ht="30" x14ac:dyDescent="0.2">
      <c r="A253" s="60" t="s">
        <v>523</v>
      </c>
      <c r="B253" s="9" t="s">
        <v>41</v>
      </c>
      <c r="C253" s="9" t="s">
        <v>24</v>
      </c>
      <c r="D253" s="13" t="s">
        <v>524</v>
      </c>
      <c r="E253" s="9"/>
      <c r="F253" s="64">
        <f>SUM(F254)</f>
        <v>1561.7</v>
      </c>
    </row>
    <row r="254" spans="1:6" ht="30" x14ac:dyDescent="0.2">
      <c r="A254" s="56" t="s">
        <v>362</v>
      </c>
      <c r="B254" s="6" t="s">
        <v>41</v>
      </c>
      <c r="C254" s="6" t="s">
        <v>24</v>
      </c>
      <c r="D254" s="9" t="s">
        <v>524</v>
      </c>
      <c r="E254" s="9" t="s">
        <v>296</v>
      </c>
      <c r="F254" s="59">
        <v>1561.7</v>
      </c>
    </row>
    <row r="255" spans="1:6" ht="1.5" hidden="1" customHeight="1" x14ac:dyDescent="0.2">
      <c r="A255" s="60" t="s">
        <v>419</v>
      </c>
      <c r="B255" s="9" t="s">
        <v>41</v>
      </c>
      <c r="C255" s="9" t="s">
        <v>24</v>
      </c>
      <c r="D255" s="13" t="s">
        <v>418</v>
      </c>
      <c r="E255" s="9"/>
      <c r="F255" s="64">
        <f>SUM(F256)</f>
        <v>0</v>
      </c>
    </row>
    <row r="256" spans="1:6" ht="15" hidden="1" x14ac:dyDescent="0.2">
      <c r="A256" s="56" t="s">
        <v>25</v>
      </c>
      <c r="B256" s="6" t="s">
        <v>41</v>
      </c>
      <c r="C256" s="6" t="s">
        <v>24</v>
      </c>
      <c r="D256" s="9" t="s">
        <v>418</v>
      </c>
      <c r="E256" s="9" t="s">
        <v>79</v>
      </c>
      <c r="F256" s="59"/>
    </row>
    <row r="257" spans="1:6" ht="60" hidden="1" x14ac:dyDescent="0.2">
      <c r="A257" s="60" t="s">
        <v>360</v>
      </c>
      <c r="B257" s="13" t="s">
        <v>41</v>
      </c>
      <c r="C257" s="13" t="s">
        <v>24</v>
      </c>
      <c r="D257" s="51" t="s">
        <v>361</v>
      </c>
      <c r="E257" s="9"/>
      <c r="F257" s="64">
        <f>SUM(F258)</f>
        <v>0</v>
      </c>
    </row>
    <row r="258" spans="1:6" ht="30" hidden="1" x14ac:dyDescent="0.2">
      <c r="A258" s="56" t="s">
        <v>362</v>
      </c>
      <c r="B258" s="9" t="s">
        <v>41</v>
      </c>
      <c r="C258" s="9" t="s">
        <v>24</v>
      </c>
      <c r="D258" s="50" t="s">
        <v>361</v>
      </c>
      <c r="E258" s="9" t="s">
        <v>296</v>
      </c>
      <c r="F258" s="59"/>
    </row>
    <row r="259" spans="1:6" ht="75" hidden="1" x14ac:dyDescent="0.2">
      <c r="A259" s="60" t="s">
        <v>363</v>
      </c>
      <c r="B259" s="13" t="s">
        <v>41</v>
      </c>
      <c r="C259" s="13" t="s">
        <v>24</v>
      </c>
      <c r="D259" s="51" t="s">
        <v>364</v>
      </c>
      <c r="E259" s="9"/>
      <c r="F259" s="64">
        <f>SUM(F260)</f>
        <v>0</v>
      </c>
    </row>
    <row r="260" spans="1:6" ht="30" hidden="1" x14ac:dyDescent="0.2">
      <c r="A260" s="56" t="s">
        <v>362</v>
      </c>
      <c r="B260" s="9" t="s">
        <v>41</v>
      </c>
      <c r="C260" s="9" t="s">
        <v>24</v>
      </c>
      <c r="D260" s="50" t="s">
        <v>364</v>
      </c>
      <c r="E260" s="9" t="s">
        <v>296</v>
      </c>
      <c r="F260" s="59"/>
    </row>
    <row r="261" spans="1:6" ht="60" x14ac:dyDescent="0.2">
      <c r="A261" s="60" t="s">
        <v>151</v>
      </c>
      <c r="B261" s="9" t="s">
        <v>41</v>
      </c>
      <c r="C261" s="9" t="s">
        <v>24</v>
      </c>
      <c r="D261" s="13" t="s">
        <v>154</v>
      </c>
      <c r="E261" s="9"/>
      <c r="F261" s="64">
        <f>SUM(F262)</f>
        <v>705</v>
      </c>
    </row>
    <row r="262" spans="1:6" ht="15" x14ac:dyDescent="0.2">
      <c r="A262" s="56" t="s">
        <v>25</v>
      </c>
      <c r="B262" s="6" t="s">
        <v>41</v>
      </c>
      <c r="C262" s="6" t="s">
        <v>24</v>
      </c>
      <c r="D262" s="9" t="s">
        <v>154</v>
      </c>
      <c r="E262" s="9" t="s">
        <v>79</v>
      </c>
      <c r="F262" s="59">
        <v>705</v>
      </c>
    </row>
    <row r="263" spans="1:6" ht="0.75" customHeight="1" x14ac:dyDescent="0.2">
      <c r="A263" s="60" t="s">
        <v>416</v>
      </c>
      <c r="B263" s="9" t="s">
        <v>41</v>
      </c>
      <c r="C263" s="9" t="s">
        <v>24</v>
      </c>
      <c r="D263" s="13" t="s">
        <v>415</v>
      </c>
      <c r="E263" s="9"/>
      <c r="F263" s="64">
        <f>SUM(F264)</f>
        <v>0</v>
      </c>
    </row>
    <row r="264" spans="1:6" ht="15" hidden="1" x14ac:dyDescent="0.2">
      <c r="A264" s="56" t="s">
        <v>25</v>
      </c>
      <c r="B264" s="6" t="s">
        <v>41</v>
      </c>
      <c r="C264" s="6" t="s">
        <v>24</v>
      </c>
      <c r="D264" s="9" t="s">
        <v>415</v>
      </c>
      <c r="E264" s="9" t="s">
        <v>79</v>
      </c>
      <c r="F264" s="59"/>
    </row>
    <row r="265" spans="1:6" ht="30" hidden="1" x14ac:dyDescent="0.2">
      <c r="A265" s="60" t="s">
        <v>398</v>
      </c>
      <c r="B265" s="13" t="s">
        <v>41</v>
      </c>
      <c r="C265" s="13" t="s">
        <v>24</v>
      </c>
      <c r="D265" s="51" t="s">
        <v>397</v>
      </c>
      <c r="E265" s="9"/>
      <c r="F265" s="64">
        <f>SUM(F266)</f>
        <v>0</v>
      </c>
    </row>
    <row r="266" spans="1:6" ht="15" hidden="1" x14ac:dyDescent="0.2">
      <c r="A266" s="56" t="s">
        <v>72</v>
      </c>
      <c r="B266" s="9" t="s">
        <v>41</v>
      </c>
      <c r="C266" s="9" t="s">
        <v>24</v>
      </c>
      <c r="D266" s="50" t="s">
        <v>397</v>
      </c>
      <c r="E266" s="9" t="s">
        <v>75</v>
      </c>
      <c r="F266" s="59"/>
    </row>
    <row r="267" spans="1:6" ht="30" hidden="1" x14ac:dyDescent="0.2">
      <c r="A267" s="60" t="s">
        <v>287</v>
      </c>
      <c r="B267" s="13" t="s">
        <v>41</v>
      </c>
      <c r="C267" s="13" t="s">
        <v>24</v>
      </c>
      <c r="D267" s="51" t="s">
        <v>288</v>
      </c>
      <c r="E267" s="9"/>
      <c r="F267" s="64">
        <f>SUM(F268)</f>
        <v>0</v>
      </c>
    </row>
    <row r="268" spans="1:6" ht="16.5" hidden="1" customHeight="1" x14ac:dyDescent="0.2">
      <c r="A268" s="56" t="s">
        <v>72</v>
      </c>
      <c r="B268" s="9" t="s">
        <v>41</v>
      </c>
      <c r="C268" s="9" t="s">
        <v>24</v>
      </c>
      <c r="D268" s="50" t="s">
        <v>288</v>
      </c>
      <c r="E268" s="9" t="s">
        <v>75</v>
      </c>
      <c r="F268" s="59">
        <v>0</v>
      </c>
    </row>
    <row r="269" spans="1:6" ht="0.75" customHeight="1" x14ac:dyDescent="0.2">
      <c r="A269" s="60" t="s">
        <v>421</v>
      </c>
      <c r="B269" s="13" t="s">
        <v>41</v>
      </c>
      <c r="C269" s="13" t="s">
        <v>24</v>
      </c>
      <c r="D269" s="51" t="s">
        <v>420</v>
      </c>
      <c r="E269" s="9"/>
      <c r="F269" s="64">
        <f>SUM(F270)</f>
        <v>0</v>
      </c>
    </row>
    <row r="270" spans="1:6" ht="15" hidden="1" x14ac:dyDescent="0.2">
      <c r="A270" s="56" t="s">
        <v>72</v>
      </c>
      <c r="B270" s="9" t="s">
        <v>41</v>
      </c>
      <c r="C270" s="9" t="s">
        <v>24</v>
      </c>
      <c r="D270" s="50" t="s">
        <v>420</v>
      </c>
      <c r="E270" s="9" t="s">
        <v>75</v>
      </c>
      <c r="F270" s="59"/>
    </row>
    <row r="271" spans="1:6" ht="30" hidden="1" x14ac:dyDescent="0.2">
      <c r="A271" s="76" t="s">
        <v>384</v>
      </c>
      <c r="B271" s="5" t="s">
        <v>41</v>
      </c>
      <c r="C271" s="5" t="s">
        <v>24</v>
      </c>
      <c r="D271" s="13" t="s">
        <v>394</v>
      </c>
      <c r="E271" s="9"/>
      <c r="F271" s="64">
        <f>SUM(F272,F274)</f>
        <v>0</v>
      </c>
    </row>
    <row r="272" spans="1:6" ht="45" hidden="1" x14ac:dyDescent="0.2">
      <c r="A272" s="60" t="s">
        <v>386</v>
      </c>
      <c r="B272" s="9" t="s">
        <v>41</v>
      </c>
      <c r="C272" s="9" t="s">
        <v>24</v>
      </c>
      <c r="D272" s="13" t="s">
        <v>395</v>
      </c>
      <c r="E272" s="9"/>
      <c r="F272" s="64">
        <f>SUM(F273)</f>
        <v>0</v>
      </c>
    </row>
    <row r="273" spans="1:6" ht="15" hidden="1" x14ac:dyDescent="0.2">
      <c r="A273" s="56" t="s">
        <v>25</v>
      </c>
      <c r="B273" s="6" t="s">
        <v>41</v>
      </c>
      <c r="C273" s="6" t="s">
        <v>24</v>
      </c>
      <c r="D273" s="9" t="s">
        <v>395</v>
      </c>
      <c r="E273" s="9" t="s">
        <v>79</v>
      </c>
      <c r="F273" s="59"/>
    </row>
    <row r="274" spans="1:6" ht="60" hidden="1" x14ac:dyDescent="0.2">
      <c r="A274" s="60" t="s">
        <v>387</v>
      </c>
      <c r="B274" s="9" t="s">
        <v>41</v>
      </c>
      <c r="C274" s="9" t="s">
        <v>24</v>
      </c>
      <c r="D274" s="13" t="s">
        <v>396</v>
      </c>
      <c r="E274" s="9"/>
      <c r="F274" s="64">
        <f>SUM(F275)</f>
        <v>0</v>
      </c>
    </row>
    <row r="275" spans="1:6" ht="15" hidden="1" x14ac:dyDescent="0.2">
      <c r="A275" s="56" t="s">
        <v>25</v>
      </c>
      <c r="B275" s="6" t="s">
        <v>41</v>
      </c>
      <c r="C275" s="6" t="s">
        <v>24</v>
      </c>
      <c r="D275" s="9" t="s">
        <v>396</v>
      </c>
      <c r="E275" s="9" t="s">
        <v>79</v>
      </c>
      <c r="F275" s="59"/>
    </row>
    <row r="276" spans="1:6" ht="15" hidden="1" x14ac:dyDescent="0.2">
      <c r="A276" s="60" t="s">
        <v>230</v>
      </c>
      <c r="B276" s="17" t="s">
        <v>41</v>
      </c>
      <c r="C276" s="17" t="s">
        <v>24</v>
      </c>
      <c r="D276" s="17" t="s">
        <v>229</v>
      </c>
      <c r="E276" s="9"/>
      <c r="F276" s="64">
        <f>SUM(F277)</f>
        <v>0</v>
      </c>
    </row>
    <row r="277" spans="1:6" ht="30" hidden="1" x14ac:dyDescent="0.2">
      <c r="A277" s="60" t="s">
        <v>393</v>
      </c>
      <c r="B277" s="17" t="s">
        <v>41</v>
      </c>
      <c r="C277" s="17" t="s">
        <v>24</v>
      </c>
      <c r="D277" s="17" t="s">
        <v>91</v>
      </c>
      <c r="E277" s="9"/>
      <c r="F277" s="64">
        <f>SUM(F278)</f>
        <v>0</v>
      </c>
    </row>
    <row r="278" spans="1:6" ht="15" hidden="1" x14ac:dyDescent="0.2">
      <c r="A278" s="60" t="s">
        <v>479</v>
      </c>
      <c r="B278" s="9" t="s">
        <v>41</v>
      </c>
      <c r="C278" s="9" t="s">
        <v>24</v>
      </c>
      <c r="D278" s="17" t="s">
        <v>422</v>
      </c>
      <c r="E278" s="9"/>
      <c r="F278" s="64">
        <f>SUM(F279)</f>
        <v>0</v>
      </c>
    </row>
    <row r="279" spans="1:6" ht="15" hidden="1" x14ac:dyDescent="0.2">
      <c r="A279" s="56" t="s">
        <v>72</v>
      </c>
      <c r="B279" s="9" t="s">
        <v>41</v>
      </c>
      <c r="C279" s="9" t="s">
        <v>24</v>
      </c>
      <c r="D279" s="18" t="s">
        <v>422</v>
      </c>
      <c r="E279" s="9" t="s">
        <v>75</v>
      </c>
      <c r="F279" s="59"/>
    </row>
    <row r="280" spans="1:6" ht="15" x14ac:dyDescent="0.2">
      <c r="A280" s="57" t="s">
        <v>43</v>
      </c>
      <c r="B280" s="16" t="s">
        <v>41</v>
      </c>
      <c r="C280" s="16" t="s">
        <v>13</v>
      </c>
      <c r="D280" s="16"/>
      <c r="E280" s="16"/>
      <c r="F280" s="64">
        <f>SUM(F281,F288,F293)</f>
        <v>2209</v>
      </c>
    </row>
    <row r="281" spans="1:6" ht="45" x14ac:dyDescent="0.2">
      <c r="A281" s="83" t="s">
        <v>352</v>
      </c>
      <c r="B281" s="13" t="s">
        <v>41</v>
      </c>
      <c r="C281" s="13" t="s">
        <v>13</v>
      </c>
      <c r="D281" s="13" t="s">
        <v>157</v>
      </c>
      <c r="E281" s="9"/>
      <c r="F281" s="82">
        <f>SUM(F282)</f>
        <v>204.1</v>
      </c>
    </row>
    <row r="282" spans="1:6" ht="30" x14ac:dyDescent="0.2">
      <c r="A282" s="60" t="s">
        <v>155</v>
      </c>
      <c r="B282" s="13" t="s">
        <v>41</v>
      </c>
      <c r="C282" s="13" t="s">
        <v>13</v>
      </c>
      <c r="D282" s="13" t="s">
        <v>158</v>
      </c>
      <c r="E282" s="9"/>
      <c r="F282" s="82">
        <f>SUM(F283)</f>
        <v>204.1</v>
      </c>
    </row>
    <row r="283" spans="1:6" ht="30" x14ac:dyDescent="0.2">
      <c r="A283" s="58" t="s">
        <v>156</v>
      </c>
      <c r="B283" s="5" t="s">
        <v>41</v>
      </c>
      <c r="C283" s="5" t="s">
        <v>13</v>
      </c>
      <c r="D283" s="13" t="s">
        <v>159</v>
      </c>
      <c r="E283" s="16"/>
      <c r="F283" s="64">
        <f>SUM(F284,F286)</f>
        <v>204.1</v>
      </c>
    </row>
    <row r="284" spans="1:6" ht="75" hidden="1" x14ac:dyDescent="0.2">
      <c r="A284" s="60" t="s">
        <v>303</v>
      </c>
      <c r="B284" s="5" t="s">
        <v>41</v>
      </c>
      <c r="C284" s="5" t="s">
        <v>13</v>
      </c>
      <c r="D284" s="13" t="s">
        <v>160</v>
      </c>
      <c r="E284" s="9"/>
      <c r="F284" s="64">
        <f>SUM(F285)</f>
        <v>0</v>
      </c>
    </row>
    <row r="285" spans="1:6" ht="15" hidden="1" x14ac:dyDescent="0.2">
      <c r="A285" s="56" t="s">
        <v>25</v>
      </c>
      <c r="B285" s="9" t="s">
        <v>41</v>
      </c>
      <c r="C285" s="9" t="s">
        <v>13</v>
      </c>
      <c r="D285" s="9" t="s">
        <v>160</v>
      </c>
      <c r="E285" s="9" t="s">
        <v>79</v>
      </c>
      <c r="F285" s="85">
        <v>0</v>
      </c>
    </row>
    <row r="286" spans="1:6" ht="60" x14ac:dyDescent="0.2">
      <c r="A286" s="60" t="s">
        <v>417</v>
      </c>
      <c r="B286" s="5" t="s">
        <v>41</v>
      </c>
      <c r="C286" s="5" t="s">
        <v>13</v>
      </c>
      <c r="D286" s="13" t="s">
        <v>316</v>
      </c>
      <c r="E286" s="9"/>
      <c r="F286" s="64">
        <f>SUM(F287)</f>
        <v>204.1</v>
      </c>
    </row>
    <row r="287" spans="1:6" ht="15" x14ac:dyDescent="0.2">
      <c r="A287" s="56" t="s">
        <v>25</v>
      </c>
      <c r="B287" s="9" t="s">
        <v>41</v>
      </c>
      <c r="C287" s="9" t="s">
        <v>13</v>
      </c>
      <c r="D287" s="9" t="s">
        <v>316</v>
      </c>
      <c r="E287" s="9" t="s">
        <v>79</v>
      </c>
      <c r="F287" s="85">
        <v>204.1</v>
      </c>
    </row>
    <row r="288" spans="1:6" ht="75" hidden="1" x14ac:dyDescent="0.2">
      <c r="A288" s="65" t="s">
        <v>340</v>
      </c>
      <c r="B288" s="13" t="s">
        <v>41</v>
      </c>
      <c r="C288" s="13" t="s">
        <v>13</v>
      </c>
      <c r="D288" s="13" t="s">
        <v>96</v>
      </c>
      <c r="E288" s="13"/>
      <c r="F288" s="115">
        <f>SUM(F289)</f>
        <v>0</v>
      </c>
    </row>
    <row r="289" spans="1:6" ht="45" hidden="1" x14ac:dyDescent="0.2">
      <c r="A289" s="65" t="s">
        <v>87</v>
      </c>
      <c r="B289" s="13" t="s">
        <v>41</v>
      </c>
      <c r="C289" s="13" t="s">
        <v>13</v>
      </c>
      <c r="D289" s="13" t="s">
        <v>97</v>
      </c>
      <c r="E289" s="13"/>
      <c r="F289" s="115">
        <f>SUM(F290)</f>
        <v>0</v>
      </c>
    </row>
    <row r="290" spans="1:6" ht="30" hidden="1" x14ac:dyDescent="0.2">
      <c r="A290" s="73" t="s">
        <v>89</v>
      </c>
      <c r="B290" s="5" t="s">
        <v>41</v>
      </c>
      <c r="C290" s="5" t="s">
        <v>13</v>
      </c>
      <c r="D290" s="13" t="s">
        <v>99</v>
      </c>
      <c r="E290" s="13"/>
      <c r="F290" s="115">
        <f>SUM(F291)</f>
        <v>0</v>
      </c>
    </row>
    <row r="291" spans="1:6" ht="45" hidden="1" x14ac:dyDescent="0.2">
      <c r="A291" s="75" t="s">
        <v>497</v>
      </c>
      <c r="B291" s="5" t="s">
        <v>41</v>
      </c>
      <c r="C291" s="5" t="s">
        <v>13</v>
      </c>
      <c r="D291" s="52" t="s">
        <v>498</v>
      </c>
      <c r="E291" s="5"/>
      <c r="F291" s="115">
        <f>SUM(F292)</f>
        <v>0</v>
      </c>
    </row>
    <row r="292" spans="1:6" ht="30" hidden="1" x14ac:dyDescent="0.2">
      <c r="A292" s="56" t="s">
        <v>116</v>
      </c>
      <c r="B292" s="6" t="s">
        <v>41</v>
      </c>
      <c r="C292" s="6" t="s">
        <v>13</v>
      </c>
      <c r="D292" s="53" t="s">
        <v>498</v>
      </c>
      <c r="E292" s="6" t="s">
        <v>74</v>
      </c>
      <c r="F292" s="85">
        <v>0</v>
      </c>
    </row>
    <row r="293" spans="1:6" ht="60" x14ac:dyDescent="0.2">
      <c r="A293" s="76" t="s">
        <v>447</v>
      </c>
      <c r="B293" s="13" t="s">
        <v>41</v>
      </c>
      <c r="C293" s="13" t="s">
        <v>13</v>
      </c>
      <c r="D293" s="13" t="s">
        <v>449</v>
      </c>
      <c r="E293" s="9"/>
      <c r="F293" s="115">
        <f>SUM(F294)</f>
        <v>2004.9</v>
      </c>
    </row>
    <row r="294" spans="1:6" ht="45" x14ac:dyDescent="0.2">
      <c r="A294" s="60" t="s">
        <v>446</v>
      </c>
      <c r="B294" s="13" t="s">
        <v>41</v>
      </c>
      <c r="C294" s="13" t="s">
        <v>13</v>
      </c>
      <c r="D294" s="13" t="s">
        <v>450</v>
      </c>
      <c r="E294" s="9"/>
      <c r="F294" s="115">
        <f>SUM(F295)</f>
        <v>2004.9</v>
      </c>
    </row>
    <row r="295" spans="1:6" ht="30" x14ac:dyDescent="0.2">
      <c r="A295" s="73" t="s">
        <v>377</v>
      </c>
      <c r="B295" s="13" t="s">
        <v>41</v>
      </c>
      <c r="C295" s="13" t="s">
        <v>13</v>
      </c>
      <c r="D295" s="13" t="s">
        <v>451</v>
      </c>
      <c r="E295" s="9"/>
      <c r="F295" s="115">
        <f>SUM(F296)</f>
        <v>2004.9</v>
      </c>
    </row>
    <row r="296" spans="1:6" ht="30" x14ac:dyDescent="0.2">
      <c r="A296" s="60" t="s">
        <v>448</v>
      </c>
      <c r="B296" s="13" t="s">
        <v>41</v>
      </c>
      <c r="C296" s="13" t="s">
        <v>13</v>
      </c>
      <c r="D296" s="13" t="s">
        <v>452</v>
      </c>
      <c r="E296" s="9"/>
      <c r="F296" s="115">
        <f>SUM(F297)</f>
        <v>2004.9</v>
      </c>
    </row>
    <row r="297" spans="1:6" ht="30.75" thickBot="1" x14ac:dyDescent="0.25">
      <c r="A297" s="56" t="s">
        <v>116</v>
      </c>
      <c r="B297" s="9" t="s">
        <v>41</v>
      </c>
      <c r="C297" s="9" t="s">
        <v>13</v>
      </c>
      <c r="D297" s="9" t="s">
        <v>452</v>
      </c>
      <c r="E297" s="9" t="s">
        <v>74</v>
      </c>
      <c r="F297" s="85">
        <v>2004.9</v>
      </c>
    </row>
    <row r="298" spans="1:6" s="31" customFormat="1" ht="17.25" thickTop="1" thickBot="1" x14ac:dyDescent="0.25">
      <c r="A298" s="61" t="s">
        <v>20</v>
      </c>
      <c r="B298" s="3" t="s">
        <v>21</v>
      </c>
      <c r="C298" s="3"/>
      <c r="D298" s="3"/>
      <c r="E298" s="3"/>
      <c r="F298" s="68">
        <f>SUM(F299,F324,F362,F385,F399)</f>
        <v>88911.534999999989</v>
      </c>
    </row>
    <row r="299" spans="1:6" s="31" customFormat="1" ht="15.75" thickTop="1" x14ac:dyDescent="0.2">
      <c r="A299" s="88" t="s">
        <v>22</v>
      </c>
      <c r="B299" s="12" t="s">
        <v>21</v>
      </c>
      <c r="C299" s="12" t="s">
        <v>11</v>
      </c>
      <c r="D299" s="12"/>
      <c r="E299" s="12"/>
      <c r="F299" s="89">
        <f>SUM(F300,F315,F320)</f>
        <v>22553</v>
      </c>
    </row>
    <row r="300" spans="1:6" ht="45" x14ac:dyDescent="0.2">
      <c r="A300" s="73" t="s">
        <v>343</v>
      </c>
      <c r="B300" s="13" t="s">
        <v>21</v>
      </c>
      <c r="C300" s="13" t="s">
        <v>11</v>
      </c>
      <c r="D300" s="13" t="s">
        <v>135</v>
      </c>
      <c r="E300" s="13"/>
      <c r="F300" s="64">
        <f>SUM(F301)</f>
        <v>22453</v>
      </c>
    </row>
    <row r="301" spans="1:6" ht="30" x14ac:dyDescent="0.2">
      <c r="A301" s="60" t="s">
        <v>161</v>
      </c>
      <c r="B301" s="6" t="s">
        <v>21</v>
      </c>
      <c r="C301" s="6" t="s">
        <v>11</v>
      </c>
      <c r="D301" s="13" t="s">
        <v>164</v>
      </c>
      <c r="E301" s="9"/>
      <c r="F301" s="71">
        <f>SUM(F302)</f>
        <v>22453</v>
      </c>
    </row>
    <row r="302" spans="1:6" ht="15" x14ac:dyDescent="0.2">
      <c r="A302" s="73" t="s">
        <v>162</v>
      </c>
      <c r="B302" s="5" t="s">
        <v>21</v>
      </c>
      <c r="C302" s="5" t="s">
        <v>11</v>
      </c>
      <c r="D302" s="13" t="s">
        <v>165</v>
      </c>
      <c r="E302" s="13"/>
      <c r="F302" s="71">
        <f>SUM(F303,F309,F311,F313,F305,F307)</f>
        <v>22453</v>
      </c>
    </row>
    <row r="303" spans="1:6" ht="30" x14ac:dyDescent="0.2">
      <c r="A303" s="60" t="s">
        <v>163</v>
      </c>
      <c r="B303" s="5" t="s">
        <v>21</v>
      </c>
      <c r="C303" s="5" t="s">
        <v>11</v>
      </c>
      <c r="D303" s="13" t="s">
        <v>166</v>
      </c>
      <c r="E303" s="9"/>
      <c r="F303" s="71">
        <f>SUM(F304)</f>
        <v>6640.9</v>
      </c>
    </row>
    <row r="304" spans="1:6" ht="30" x14ac:dyDescent="0.2">
      <c r="A304" s="56" t="s">
        <v>81</v>
      </c>
      <c r="B304" s="6" t="s">
        <v>21</v>
      </c>
      <c r="C304" s="6" t="s">
        <v>11</v>
      </c>
      <c r="D304" s="9" t="s">
        <v>166</v>
      </c>
      <c r="E304" s="9" t="s">
        <v>78</v>
      </c>
      <c r="F304" s="70">
        <v>6640.9</v>
      </c>
    </row>
    <row r="305" spans="1:6" ht="0.75" customHeight="1" x14ac:dyDescent="0.2">
      <c r="A305" s="60" t="s">
        <v>328</v>
      </c>
      <c r="B305" s="5" t="s">
        <v>21</v>
      </c>
      <c r="C305" s="5" t="s">
        <v>11</v>
      </c>
      <c r="D305" s="13" t="s">
        <v>388</v>
      </c>
      <c r="E305" s="13"/>
      <c r="F305" s="71">
        <f>SUM(F306)</f>
        <v>0</v>
      </c>
    </row>
    <row r="306" spans="1:6" ht="30" hidden="1" x14ac:dyDescent="0.2">
      <c r="A306" s="56" t="s">
        <v>81</v>
      </c>
      <c r="B306" s="6" t="s">
        <v>21</v>
      </c>
      <c r="C306" s="6" t="s">
        <v>11</v>
      </c>
      <c r="D306" s="9" t="s">
        <v>388</v>
      </c>
      <c r="E306" s="9" t="s">
        <v>78</v>
      </c>
      <c r="F306" s="70"/>
    </row>
    <row r="307" spans="1:6" ht="60" hidden="1" x14ac:dyDescent="0.2">
      <c r="A307" s="60" t="s">
        <v>339</v>
      </c>
      <c r="B307" s="5" t="s">
        <v>21</v>
      </c>
      <c r="C307" s="5" t="s">
        <v>11</v>
      </c>
      <c r="D307" s="13" t="s">
        <v>373</v>
      </c>
      <c r="E307" s="13"/>
      <c r="F307" s="71">
        <f>SUM(F308)</f>
        <v>0</v>
      </c>
    </row>
    <row r="308" spans="1:6" ht="30" hidden="1" x14ac:dyDescent="0.2">
      <c r="A308" s="56" t="s">
        <v>81</v>
      </c>
      <c r="B308" s="6" t="s">
        <v>21</v>
      </c>
      <c r="C308" s="6" t="s">
        <v>11</v>
      </c>
      <c r="D308" s="9" t="s">
        <v>373</v>
      </c>
      <c r="E308" s="9" t="s">
        <v>78</v>
      </c>
      <c r="F308" s="70"/>
    </row>
    <row r="309" spans="1:6" ht="90" customHeight="1" x14ac:dyDescent="0.2">
      <c r="A309" s="73" t="s">
        <v>167</v>
      </c>
      <c r="B309" s="5" t="s">
        <v>21</v>
      </c>
      <c r="C309" s="5" t="s">
        <v>11</v>
      </c>
      <c r="D309" s="13" t="s">
        <v>168</v>
      </c>
      <c r="E309" s="13"/>
      <c r="F309" s="71">
        <f>SUM(F310)</f>
        <v>112.3</v>
      </c>
    </row>
    <row r="310" spans="1:6" ht="30" x14ac:dyDescent="0.2">
      <c r="A310" s="56" t="s">
        <v>81</v>
      </c>
      <c r="B310" s="6" t="s">
        <v>21</v>
      </c>
      <c r="C310" s="6" t="s">
        <v>11</v>
      </c>
      <c r="D310" s="9" t="s">
        <v>168</v>
      </c>
      <c r="E310" s="9" t="s">
        <v>78</v>
      </c>
      <c r="F310" s="70">
        <v>112.3</v>
      </c>
    </row>
    <row r="311" spans="1:6" ht="105" x14ac:dyDescent="0.2">
      <c r="A311" s="73" t="s">
        <v>255</v>
      </c>
      <c r="B311" s="5" t="s">
        <v>21</v>
      </c>
      <c r="C311" s="5" t="s">
        <v>11</v>
      </c>
      <c r="D311" s="13" t="s">
        <v>169</v>
      </c>
      <c r="E311" s="9"/>
      <c r="F311" s="71">
        <f>SUM(F312)</f>
        <v>15699.8</v>
      </c>
    </row>
    <row r="312" spans="1:6" ht="30" x14ac:dyDescent="0.2">
      <c r="A312" s="56" t="s">
        <v>81</v>
      </c>
      <c r="B312" s="6" t="s">
        <v>21</v>
      </c>
      <c r="C312" s="6" t="s">
        <v>11</v>
      </c>
      <c r="D312" s="9" t="s">
        <v>169</v>
      </c>
      <c r="E312" s="9" t="s">
        <v>78</v>
      </c>
      <c r="F312" s="70">
        <v>15699.8</v>
      </c>
    </row>
    <row r="313" spans="1:6" ht="30" hidden="1" x14ac:dyDescent="0.2">
      <c r="A313" s="60" t="s">
        <v>170</v>
      </c>
      <c r="B313" s="5" t="s">
        <v>21</v>
      </c>
      <c r="C313" s="5" t="s">
        <v>11</v>
      </c>
      <c r="D313" s="13" t="s">
        <v>171</v>
      </c>
      <c r="E313" s="9"/>
      <c r="F313" s="71">
        <f>SUM(F314)</f>
        <v>0</v>
      </c>
    </row>
    <row r="314" spans="1:6" ht="30" hidden="1" x14ac:dyDescent="0.2">
      <c r="A314" s="56" t="s">
        <v>81</v>
      </c>
      <c r="B314" s="6" t="s">
        <v>21</v>
      </c>
      <c r="C314" s="6" t="s">
        <v>11</v>
      </c>
      <c r="D314" s="9" t="s">
        <v>171</v>
      </c>
      <c r="E314" s="9" t="s">
        <v>78</v>
      </c>
      <c r="F314" s="70">
        <v>0</v>
      </c>
    </row>
    <row r="315" spans="1:6" ht="45" x14ac:dyDescent="0.2">
      <c r="A315" s="73" t="s">
        <v>346</v>
      </c>
      <c r="B315" s="5" t="s">
        <v>21</v>
      </c>
      <c r="C315" s="5" t="s">
        <v>11</v>
      </c>
      <c r="D315" s="13" t="s">
        <v>185</v>
      </c>
      <c r="E315" s="13"/>
      <c r="F315" s="71">
        <f>SUM(F316)</f>
        <v>100</v>
      </c>
    </row>
    <row r="316" spans="1:6" ht="45" x14ac:dyDescent="0.2">
      <c r="A316" s="73" t="s">
        <v>182</v>
      </c>
      <c r="B316" s="5" t="s">
        <v>21</v>
      </c>
      <c r="C316" s="5" t="s">
        <v>11</v>
      </c>
      <c r="D316" s="13" t="s">
        <v>186</v>
      </c>
      <c r="E316" s="13"/>
      <c r="F316" s="71">
        <f>SUM(F317)</f>
        <v>100</v>
      </c>
    </row>
    <row r="317" spans="1:6" ht="30" x14ac:dyDescent="0.2">
      <c r="A317" s="73" t="s">
        <v>202</v>
      </c>
      <c r="B317" s="5" t="s">
        <v>21</v>
      </c>
      <c r="C317" s="5" t="s">
        <v>11</v>
      </c>
      <c r="D317" s="13" t="s">
        <v>204</v>
      </c>
      <c r="E317" s="13"/>
      <c r="F317" s="71">
        <f>SUM(F318)</f>
        <v>100</v>
      </c>
    </row>
    <row r="318" spans="1:6" ht="60" x14ac:dyDescent="0.2">
      <c r="A318" s="73" t="s">
        <v>256</v>
      </c>
      <c r="B318" s="5" t="s">
        <v>21</v>
      </c>
      <c r="C318" s="5" t="s">
        <v>11</v>
      </c>
      <c r="D318" s="13" t="s">
        <v>250</v>
      </c>
      <c r="E318" s="13"/>
      <c r="F318" s="71">
        <f>SUM(F319)</f>
        <v>100</v>
      </c>
    </row>
    <row r="319" spans="1:6" ht="30" x14ac:dyDescent="0.2">
      <c r="A319" s="56" t="s">
        <v>81</v>
      </c>
      <c r="B319" s="6" t="s">
        <v>21</v>
      </c>
      <c r="C319" s="6" t="s">
        <v>11</v>
      </c>
      <c r="D319" s="9" t="s">
        <v>250</v>
      </c>
      <c r="E319" s="9" t="s">
        <v>78</v>
      </c>
      <c r="F319" s="70">
        <v>100</v>
      </c>
    </row>
    <row r="320" spans="1:6" ht="1.5" hidden="1" customHeight="1" x14ac:dyDescent="0.2">
      <c r="A320" s="60" t="s">
        <v>230</v>
      </c>
      <c r="B320" s="47" t="s">
        <v>21</v>
      </c>
      <c r="C320" s="47" t="s">
        <v>11</v>
      </c>
      <c r="D320" s="51" t="s">
        <v>229</v>
      </c>
      <c r="E320" s="12"/>
      <c r="F320" s="64">
        <f t="shared" ref="F320" si="4">SUM(F321)</f>
        <v>0</v>
      </c>
    </row>
    <row r="321" spans="1:6" ht="30" hidden="1" x14ac:dyDescent="0.2">
      <c r="A321" s="60" t="s">
        <v>393</v>
      </c>
      <c r="B321" s="47" t="s">
        <v>21</v>
      </c>
      <c r="C321" s="47" t="s">
        <v>11</v>
      </c>
      <c r="D321" s="51" t="s">
        <v>91</v>
      </c>
      <c r="E321" s="12"/>
      <c r="F321" s="82">
        <f>SUM(F322)</f>
        <v>0</v>
      </c>
    </row>
    <row r="322" spans="1:6" ht="15" hidden="1" x14ac:dyDescent="0.2">
      <c r="A322" s="65" t="s">
        <v>423</v>
      </c>
      <c r="B322" s="6" t="s">
        <v>21</v>
      </c>
      <c r="C322" s="6" t="s">
        <v>11</v>
      </c>
      <c r="D322" s="13" t="s">
        <v>422</v>
      </c>
      <c r="E322" s="5"/>
      <c r="F322" s="64">
        <f>SUM(F323)</f>
        <v>0</v>
      </c>
    </row>
    <row r="323" spans="1:6" ht="30" hidden="1" x14ac:dyDescent="0.2">
      <c r="A323" s="56" t="s">
        <v>116</v>
      </c>
      <c r="B323" s="6" t="s">
        <v>21</v>
      </c>
      <c r="C323" s="6" t="s">
        <v>11</v>
      </c>
      <c r="D323" s="9" t="s">
        <v>422</v>
      </c>
      <c r="E323" s="6" t="s">
        <v>74</v>
      </c>
      <c r="F323" s="59"/>
    </row>
    <row r="324" spans="1:6" ht="15" x14ac:dyDescent="0.2">
      <c r="A324" s="57" t="s">
        <v>23</v>
      </c>
      <c r="B324" s="15" t="s">
        <v>21</v>
      </c>
      <c r="C324" s="15" t="s">
        <v>24</v>
      </c>
      <c r="D324" s="15"/>
      <c r="E324" s="15"/>
      <c r="F324" s="71">
        <f>SUM(F325,F354)</f>
        <v>51902.6</v>
      </c>
    </row>
    <row r="325" spans="1:6" ht="45" x14ac:dyDescent="0.2">
      <c r="A325" s="73" t="s">
        <v>350</v>
      </c>
      <c r="B325" s="5" t="s">
        <v>21</v>
      </c>
      <c r="C325" s="5" t="s">
        <v>24</v>
      </c>
      <c r="D325" s="13" t="s">
        <v>135</v>
      </c>
      <c r="E325" s="13"/>
      <c r="F325" s="71">
        <f>SUM(F326)</f>
        <v>51389.7</v>
      </c>
    </row>
    <row r="326" spans="1:6" ht="30" x14ac:dyDescent="0.2">
      <c r="A326" s="60" t="s">
        <v>161</v>
      </c>
      <c r="B326" s="5" t="s">
        <v>21</v>
      </c>
      <c r="C326" s="5" t="s">
        <v>24</v>
      </c>
      <c r="D326" s="13" t="s">
        <v>164</v>
      </c>
      <c r="E326" s="13"/>
      <c r="F326" s="71">
        <f>SUM(F327,F351)</f>
        <v>51389.7</v>
      </c>
    </row>
    <row r="327" spans="1:6" ht="15" x14ac:dyDescent="0.2">
      <c r="A327" s="73" t="s">
        <v>172</v>
      </c>
      <c r="B327" s="5" t="s">
        <v>21</v>
      </c>
      <c r="C327" s="5" t="s">
        <v>24</v>
      </c>
      <c r="D327" s="13" t="s">
        <v>173</v>
      </c>
      <c r="E327" s="13"/>
      <c r="F327" s="71">
        <f>SUM(F328,F332,F338,F344,F347,F340,F349,F336,F342,F330,F334)</f>
        <v>50243.799999999996</v>
      </c>
    </row>
    <row r="328" spans="1:6" ht="30" x14ac:dyDescent="0.2">
      <c r="A328" s="73" t="s">
        <v>163</v>
      </c>
      <c r="B328" s="5" t="s">
        <v>21</v>
      </c>
      <c r="C328" s="5" t="s">
        <v>24</v>
      </c>
      <c r="D328" s="13" t="s">
        <v>174</v>
      </c>
      <c r="E328" s="13"/>
      <c r="F328" s="71">
        <f>SUM(F329)</f>
        <v>11479.3</v>
      </c>
    </row>
    <row r="329" spans="1:6" ht="30" x14ac:dyDescent="0.2">
      <c r="A329" s="56" t="s">
        <v>81</v>
      </c>
      <c r="B329" s="6" t="s">
        <v>21</v>
      </c>
      <c r="C329" s="6" t="s">
        <v>24</v>
      </c>
      <c r="D329" s="9" t="s">
        <v>174</v>
      </c>
      <c r="E329" s="9" t="s">
        <v>78</v>
      </c>
      <c r="F329" s="70">
        <v>11479.3</v>
      </c>
    </row>
    <row r="330" spans="1:6" ht="30" x14ac:dyDescent="0.2">
      <c r="A330" s="60" t="s">
        <v>359</v>
      </c>
      <c r="B330" s="5" t="s">
        <v>21</v>
      </c>
      <c r="C330" s="5" t="s">
        <v>24</v>
      </c>
      <c r="D330" s="13" t="s">
        <v>358</v>
      </c>
      <c r="E330" s="13"/>
      <c r="F330" s="71">
        <f>SUM(F331)</f>
        <v>219.1</v>
      </c>
    </row>
    <row r="331" spans="1:6" ht="30" x14ac:dyDescent="0.2">
      <c r="A331" s="56" t="s">
        <v>81</v>
      </c>
      <c r="B331" s="6" t="s">
        <v>21</v>
      </c>
      <c r="C331" s="6" t="s">
        <v>24</v>
      </c>
      <c r="D331" s="9" t="s">
        <v>358</v>
      </c>
      <c r="E331" s="9" t="s">
        <v>78</v>
      </c>
      <c r="F331" s="70">
        <v>219.1</v>
      </c>
    </row>
    <row r="332" spans="1:6" ht="0.75" customHeight="1" x14ac:dyDescent="0.2">
      <c r="A332" s="60" t="s">
        <v>463</v>
      </c>
      <c r="B332" s="5" t="s">
        <v>21</v>
      </c>
      <c r="C332" s="5" t="s">
        <v>24</v>
      </c>
      <c r="D332" s="13" t="s">
        <v>462</v>
      </c>
      <c r="E332" s="13"/>
      <c r="F332" s="71">
        <f>SUM(F333)</f>
        <v>0</v>
      </c>
    </row>
    <row r="333" spans="1:6" ht="30" hidden="1" x14ac:dyDescent="0.2">
      <c r="A333" s="56" t="s">
        <v>81</v>
      </c>
      <c r="B333" s="6" t="s">
        <v>21</v>
      </c>
      <c r="C333" s="6" t="s">
        <v>24</v>
      </c>
      <c r="D333" s="9" t="s">
        <v>462</v>
      </c>
      <c r="E333" s="9" t="s">
        <v>78</v>
      </c>
      <c r="F333" s="70"/>
    </row>
    <row r="334" spans="1:6" ht="15" hidden="1" x14ac:dyDescent="0.2">
      <c r="A334" s="60" t="s">
        <v>258</v>
      </c>
      <c r="B334" s="5" t="s">
        <v>21</v>
      </c>
      <c r="C334" s="5" t="s">
        <v>24</v>
      </c>
      <c r="D334" s="13" t="s">
        <v>259</v>
      </c>
      <c r="E334" s="13"/>
      <c r="F334" s="71">
        <f>SUM(F335)</f>
        <v>0</v>
      </c>
    </row>
    <row r="335" spans="1:6" ht="30" hidden="1" x14ac:dyDescent="0.2">
      <c r="A335" s="56" t="s">
        <v>81</v>
      </c>
      <c r="B335" s="6" t="s">
        <v>21</v>
      </c>
      <c r="C335" s="6" t="s">
        <v>24</v>
      </c>
      <c r="D335" s="9" t="s">
        <v>259</v>
      </c>
      <c r="E335" s="9" t="s">
        <v>78</v>
      </c>
      <c r="F335" s="70">
        <v>0</v>
      </c>
    </row>
    <row r="336" spans="1:6" ht="0.75" customHeight="1" x14ac:dyDescent="0.2">
      <c r="A336" s="60" t="s">
        <v>339</v>
      </c>
      <c r="B336" s="5" t="s">
        <v>21</v>
      </c>
      <c r="C336" s="5" t="s">
        <v>24</v>
      </c>
      <c r="D336" s="13" t="s">
        <v>335</v>
      </c>
      <c r="E336" s="13"/>
      <c r="F336" s="71">
        <f>SUM(F337)</f>
        <v>0</v>
      </c>
    </row>
    <row r="337" spans="1:6" ht="30" hidden="1" x14ac:dyDescent="0.2">
      <c r="A337" s="56" t="s">
        <v>81</v>
      </c>
      <c r="B337" s="6" t="s">
        <v>21</v>
      </c>
      <c r="C337" s="6" t="s">
        <v>24</v>
      </c>
      <c r="D337" s="9" t="s">
        <v>335</v>
      </c>
      <c r="E337" s="9" t="s">
        <v>78</v>
      </c>
      <c r="F337" s="70"/>
    </row>
    <row r="338" spans="1:6" ht="30" x14ac:dyDescent="0.2">
      <c r="A338" s="73" t="s">
        <v>322</v>
      </c>
      <c r="B338" s="5" t="s">
        <v>21</v>
      </c>
      <c r="C338" s="5" t="s">
        <v>24</v>
      </c>
      <c r="D338" s="5" t="s">
        <v>175</v>
      </c>
      <c r="E338" s="5"/>
      <c r="F338" s="71">
        <f>SUM(F339)</f>
        <v>609.29999999999995</v>
      </c>
    </row>
    <row r="339" spans="1:6" ht="30" x14ac:dyDescent="0.2">
      <c r="A339" s="56" t="s">
        <v>81</v>
      </c>
      <c r="B339" s="6" t="s">
        <v>21</v>
      </c>
      <c r="C339" s="6" t="s">
        <v>24</v>
      </c>
      <c r="D339" s="6" t="s">
        <v>175</v>
      </c>
      <c r="E339" s="9" t="s">
        <v>78</v>
      </c>
      <c r="F339" s="70">
        <v>609.29999999999995</v>
      </c>
    </row>
    <row r="340" spans="1:6" ht="45" x14ac:dyDescent="0.2">
      <c r="A340" s="60" t="s">
        <v>241</v>
      </c>
      <c r="B340" s="5" t="s">
        <v>21</v>
      </c>
      <c r="C340" s="5" t="s">
        <v>24</v>
      </c>
      <c r="D340" s="5" t="s">
        <v>286</v>
      </c>
      <c r="E340" s="9"/>
      <c r="F340" s="71">
        <f>SUM(F341)</f>
        <v>680</v>
      </c>
    </row>
    <row r="341" spans="1:6" ht="30" x14ac:dyDescent="0.2">
      <c r="A341" s="56" t="s">
        <v>81</v>
      </c>
      <c r="B341" s="6" t="s">
        <v>21</v>
      </c>
      <c r="C341" s="6" t="s">
        <v>24</v>
      </c>
      <c r="D341" s="6" t="s">
        <v>286</v>
      </c>
      <c r="E341" s="9" t="s">
        <v>78</v>
      </c>
      <c r="F341" s="70">
        <v>680</v>
      </c>
    </row>
    <row r="342" spans="1:6" ht="60" x14ac:dyDescent="0.2">
      <c r="A342" s="60" t="s">
        <v>336</v>
      </c>
      <c r="B342" s="5" t="s">
        <v>21</v>
      </c>
      <c r="C342" s="5" t="s">
        <v>24</v>
      </c>
      <c r="D342" s="5" t="s">
        <v>337</v>
      </c>
      <c r="E342" s="9"/>
      <c r="F342" s="71">
        <f>SUM(F343)</f>
        <v>1184.5999999999999</v>
      </c>
    </row>
    <row r="343" spans="1:6" ht="30" x14ac:dyDescent="0.2">
      <c r="A343" s="56" t="s">
        <v>81</v>
      </c>
      <c r="B343" s="6" t="s">
        <v>21</v>
      </c>
      <c r="C343" s="6" t="s">
        <v>24</v>
      </c>
      <c r="D343" s="6" t="s">
        <v>337</v>
      </c>
      <c r="E343" s="9" t="s">
        <v>78</v>
      </c>
      <c r="F343" s="70">
        <v>1184.5999999999999</v>
      </c>
    </row>
    <row r="344" spans="1:6" ht="105" x14ac:dyDescent="0.2">
      <c r="A344" s="73" t="s">
        <v>255</v>
      </c>
      <c r="B344" s="5" t="s">
        <v>21</v>
      </c>
      <c r="C344" s="5" t="s">
        <v>24</v>
      </c>
      <c r="D344" s="13" t="s">
        <v>176</v>
      </c>
      <c r="E344" s="13"/>
      <c r="F344" s="71">
        <f>SUM(F345:F346)</f>
        <v>32860</v>
      </c>
    </row>
    <row r="345" spans="1:6" ht="30" x14ac:dyDescent="0.2">
      <c r="A345" s="56" t="s">
        <v>116</v>
      </c>
      <c r="B345" s="6" t="s">
        <v>21</v>
      </c>
      <c r="C345" s="6" t="s">
        <v>24</v>
      </c>
      <c r="D345" s="9" t="s">
        <v>176</v>
      </c>
      <c r="E345" s="13" t="s">
        <v>74</v>
      </c>
      <c r="F345" s="104">
        <v>1224.2</v>
      </c>
    </row>
    <row r="346" spans="1:6" ht="30" x14ac:dyDescent="0.2">
      <c r="A346" s="56" t="s">
        <v>81</v>
      </c>
      <c r="B346" s="6" t="s">
        <v>21</v>
      </c>
      <c r="C346" s="6" t="s">
        <v>24</v>
      </c>
      <c r="D346" s="9" t="s">
        <v>176</v>
      </c>
      <c r="E346" s="9" t="s">
        <v>78</v>
      </c>
      <c r="F346" s="70">
        <v>31635.8</v>
      </c>
    </row>
    <row r="347" spans="1:6" ht="45" x14ac:dyDescent="0.2">
      <c r="A347" s="73" t="s">
        <v>177</v>
      </c>
      <c r="B347" s="5" t="s">
        <v>21</v>
      </c>
      <c r="C347" s="5" t="s">
        <v>24</v>
      </c>
      <c r="D347" s="13" t="s">
        <v>178</v>
      </c>
      <c r="E347" s="13"/>
      <c r="F347" s="71">
        <f>SUM(F348)</f>
        <v>277</v>
      </c>
    </row>
    <row r="348" spans="1:6" ht="30" x14ac:dyDescent="0.2">
      <c r="A348" s="56" t="s">
        <v>81</v>
      </c>
      <c r="B348" s="6" t="s">
        <v>21</v>
      </c>
      <c r="C348" s="6" t="s">
        <v>24</v>
      </c>
      <c r="D348" s="9" t="s">
        <v>178</v>
      </c>
      <c r="E348" s="9" t="s">
        <v>78</v>
      </c>
      <c r="F348" s="70">
        <v>277</v>
      </c>
    </row>
    <row r="349" spans="1:6" ht="45" x14ac:dyDescent="0.2">
      <c r="A349" s="73" t="s">
        <v>327</v>
      </c>
      <c r="B349" s="5" t="s">
        <v>21</v>
      </c>
      <c r="C349" s="5" t="s">
        <v>24</v>
      </c>
      <c r="D349" s="13" t="s">
        <v>374</v>
      </c>
      <c r="E349" s="13"/>
      <c r="F349" s="71">
        <f>SUM(F350)</f>
        <v>2934.5</v>
      </c>
    </row>
    <row r="350" spans="1:6" ht="30" x14ac:dyDescent="0.2">
      <c r="A350" s="56" t="s">
        <v>81</v>
      </c>
      <c r="B350" s="6" t="s">
        <v>21</v>
      </c>
      <c r="C350" s="6" t="s">
        <v>24</v>
      </c>
      <c r="D350" s="9" t="s">
        <v>374</v>
      </c>
      <c r="E350" s="9" t="s">
        <v>78</v>
      </c>
      <c r="F350" s="70">
        <v>2934.5</v>
      </c>
    </row>
    <row r="351" spans="1:6" ht="15" x14ac:dyDescent="0.2">
      <c r="A351" s="60" t="s">
        <v>380</v>
      </c>
      <c r="B351" s="5" t="s">
        <v>21</v>
      </c>
      <c r="C351" s="5" t="s">
        <v>24</v>
      </c>
      <c r="D351" s="13" t="s">
        <v>381</v>
      </c>
      <c r="E351" s="9"/>
      <c r="F351" s="71">
        <f>SUM(F352)</f>
        <v>1145.9000000000001</v>
      </c>
    </row>
    <row r="352" spans="1:6" ht="60" x14ac:dyDescent="0.2">
      <c r="A352" s="60" t="s">
        <v>506</v>
      </c>
      <c r="B352" s="5" t="s">
        <v>21</v>
      </c>
      <c r="C352" s="5" t="s">
        <v>24</v>
      </c>
      <c r="D352" s="13" t="s">
        <v>505</v>
      </c>
      <c r="E352" s="13"/>
      <c r="F352" s="71">
        <f>SUM(F353)</f>
        <v>1145.9000000000001</v>
      </c>
    </row>
    <row r="353" spans="1:6" ht="30" x14ac:dyDescent="0.2">
      <c r="A353" s="56" t="s">
        <v>81</v>
      </c>
      <c r="B353" s="6" t="s">
        <v>21</v>
      </c>
      <c r="C353" s="6" t="s">
        <v>24</v>
      </c>
      <c r="D353" s="9" t="s">
        <v>505</v>
      </c>
      <c r="E353" s="9" t="s">
        <v>78</v>
      </c>
      <c r="F353" s="70">
        <v>1145.9000000000001</v>
      </c>
    </row>
    <row r="354" spans="1:6" ht="45" x14ac:dyDescent="0.2">
      <c r="A354" s="73" t="s">
        <v>346</v>
      </c>
      <c r="B354" s="5" t="s">
        <v>21</v>
      </c>
      <c r="C354" s="5" t="s">
        <v>24</v>
      </c>
      <c r="D354" s="13" t="s">
        <v>185</v>
      </c>
      <c r="E354" s="13"/>
      <c r="F354" s="71">
        <f>SUM(F355)</f>
        <v>512.9</v>
      </c>
    </row>
    <row r="355" spans="1:6" ht="45" x14ac:dyDescent="0.2">
      <c r="A355" s="73" t="s">
        <v>182</v>
      </c>
      <c r="B355" s="5" t="s">
        <v>21</v>
      </c>
      <c r="C355" s="5" t="s">
        <v>24</v>
      </c>
      <c r="D355" s="13" t="s">
        <v>186</v>
      </c>
      <c r="E355" s="13"/>
      <c r="F355" s="71">
        <f>SUM(F356,F359)</f>
        <v>512.9</v>
      </c>
    </row>
    <row r="356" spans="1:6" ht="30" x14ac:dyDescent="0.2">
      <c r="A356" s="73" t="s">
        <v>202</v>
      </c>
      <c r="B356" s="5" t="s">
        <v>21</v>
      </c>
      <c r="C356" s="5" t="s">
        <v>24</v>
      </c>
      <c r="D356" s="13" t="s">
        <v>204</v>
      </c>
      <c r="E356" s="13"/>
      <c r="F356" s="71">
        <f>SUM(F357)</f>
        <v>140</v>
      </c>
    </row>
    <row r="357" spans="1:6" ht="60" x14ac:dyDescent="0.2">
      <c r="A357" s="73" t="s">
        <v>256</v>
      </c>
      <c r="B357" s="5" t="s">
        <v>21</v>
      </c>
      <c r="C357" s="5" t="s">
        <v>24</v>
      </c>
      <c r="D357" s="13" t="s">
        <v>250</v>
      </c>
      <c r="E357" s="13"/>
      <c r="F357" s="71">
        <f>SUM(F358)</f>
        <v>140</v>
      </c>
    </row>
    <row r="358" spans="1:6" ht="30" x14ac:dyDescent="0.2">
      <c r="A358" s="56" t="s">
        <v>81</v>
      </c>
      <c r="B358" s="6" t="s">
        <v>21</v>
      </c>
      <c r="C358" s="6" t="s">
        <v>24</v>
      </c>
      <c r="D358" s="9" t="s">
        <v>250</v>
      </c>
      <c r="E358" s="9" t="s">
        <v>78</v>
      </c>
      <c r="F358" s="70">
        <v>140</v>
      </c>
    </row>
    <row r="359" spans="1:6" ht="30" x14ac:dyDescent="0.2">
      <c r="A359" s="73" t="s">
        <v>183</v>
      </c>
      <c r="B359" s="5" t="s">
        <v>21</v>
      </c>
      <c r="C359" s="5" t="s">
        <v>24</v>
      </c>
      <c r="D359" s="13" t="s">
        <v>187</v>
      </c>
      <c r="E359" s="13"/>
      <c r="F359" s="71">
        <f>SUM(F360)</f>
        <v>372.9</v>
      </c>
    </row>
    <row r="360" spans="1:6" ht="45" x14ac:dyDescent="0.2">
      <c r="A360" s="73" t="s">
        <v>184</v>
      </c>
      <c r="B360" s="5" t="s">
        <v>21</v>
      </c>
      <c r="C360" s="5" t="s">
        <v>24</v>
      </c>
      <c r="D360" s="13" t="s">
        <v>188</v>
      </c>
      <c r="E360" s="13"/>
      <c r="F360" s="71">
        <f>SUM(F361)</f>
        <v>372.9</v>
      </c>
    </row>
    <row r="361" spans="1:6" ht="30" x14ac:dyDescent="0.2">
      <c r="A361" s="56" t="s">
        <v>81</v>
      </c>
      <c r="B361" s="6" t="s">
        <v>21</v>
      </c>
      <c r="C361" s="6" t="s">
        <v>24</v>
      </c>
      <c r="D361" s="9" t="s">
        <v>188</v>
      </c>
      <c r="E361" s="9" t="s">
        <v>78</v>
      </c>
      <c r="F361" s="70">
        <v>372.9</v>
      </c>
    </row>
    <row r="362" spans="1:6" ht="18.75" customHeight="1" x14ac:dyDescent="0.2">
      <c r="A362" s="72" t="s">
        <v>251</v>
      </c>
      <c r="B362" s="4" t="s">
        <v>21</v>
      </c>
      <c r="C362" s="4" t="s">
        <v>13</v>
      </c>
      <c r="D362" s="9"/>
      <c r="E362" s="9"/>
      <c r="F362" s="71">
        <f>SUM(F363)</f>
        <v>13812.4</v>
      </c>
    </row>
    <row r="363" spans="1:6" ht="45" x14ac:dyDescent="0.2">
      <c r="A363" s="73" t="s">
        <v>350</v>
      </c>
      <c r="B363" s="5" t="s">
        <v>21</v>
      </c>
      <c r="C363" s="5" t="s">
        <v>13</v>
      </c>
      <c r="D363" s="13" t="s">
        <v>135</v>
      </c>
      <c r="E363" s="9"/>
      <c r="F363" s="71">
        <f>SUM(F364)</f>
        <v>13812.4</v>
      </c>
    </row>
    <row r="364" spans="1:6" ht="30" x14ac:dyDescent="0.2">
      <c r="A364" s="60" t="s">
        <v>161</v>
      </c>
      <c r="B364" s="5" t="s">
        <v>21</v>
      </c>
      <c r="C364" s="5" t="s">
        <v>13</v>
      </c>
      <c r="D364" s="13" t="s">
        <v>164</v>
      </c>
      <c r="E364" s="9"/>
      <c r="F364" s="71">
        <f>SUM(F365,F382)</f>
        <v>13812.4</v>
      </c>
    </row>
    <row r="365" spans="1:6" ht="15" x14ac:dyDescent="0.2">
      <c r="A365" s="60" t="s">
        <v>179</v>
      </c>
      <c r="B365" s="5" t="s">
        <v>21</v>
      </c>
      <c r="C365" s="5" t="s">
        <v>13</v>
      </c>
      <c r="D365" s="13" t="s">
        <v>180</v>
      </c>
      <c r="E365" s="13"/>
      <c r="F365" s="71">
        <f>SUM(F366,F380,F372,F370,F368,F376,F378,F374)</f>
        <v>13812.4</v>
      </c>
    </row>
    <row r="366" spans="1:6" ht="30" x14ac:dyDescent="0.2">
      <c r="A366" s="60" t="s">
        <v>163</v>
      </c>
      <c r="B366" s="5" t="s">
        <v>21</v>
      </c>
      <c r="C366" s="5" t="s">
        <v>13</v>
      </c>
      <c r="D366" s="13" t="s">
        <v>181</v>
      </c>
      <c r="E366" s="13"/>
      <c r="F366" s="71">
        <f>SUM(F367)</f>
        <v>13217.3</v>
      </c>
    </row>
    <row r="367" spans="1:6" ht="30" x14ac:dyDescent="0.2">
      <c r="A367" s="56" t="s">
        <v>81</v>
      </c>
      <c r="B367" s="6" t="s">
        <v>21</v>
      </c>
      <c r="C367" s="6" t="s">
        <v>13</v>
      </c>
      <c r="D367" s="9" t="s">
        <v>181</v>
      </c>
      <c r="E367" s="9" t="s">
        <v>78</v>
      </c>
      <c r="F367" s="70">
        <v>13217.3</v>
      </c>
    </row>
    <row r="368" spans="1:6" ht="30" hidden="1" x14ac:dyDescent="0.2">
      <c r="A368" s="60" t="s">
        <v>292</v>
      </c>
      <c r="B368" s="5" t="s">
        <v>21</v>
      </c>
      <c r="C368" s="5" t="s">
        <v>13</v>
      </c>
      <c r="D368" s="13" t="s">
        <v>293</v>
      </c>
      <c r="E368" s="13"/>
      <c r="F368" s="71">
        <f>SUM(F369)</f>
        <v>0</v>
      </c>
    </row>
    <row r="369" spans="1:6" ht="30" hidden="1" x14ac:dyDescent="0.2">
      <c r="A369" s="56" t="s">
        <v>81</v>
      </c>
      <c r="B369" s="6" t="s">
        <v>21</v>
      </c>
      <c r="C369" s="6" t="s">
        <v>13</v>
      </c>
      <c r="D369" s="9" t="s">
        <v>293</v>
      </c>
      <c r="E369" s="9" t="s">
        <v>78</v>
      </c>
      <c r="F369" s="70">
        <v>0</v>
      </c>
    </row>
    <row r="370" spans="1:6" ht="15" x14ac:dyDescent="0.2">
      <c r="A370" s="60" t="s">
        <v>258</v>
      </c>
      <c r="B370" s="5" t="s">
        <v>21</v>
      </c>
      <c r="C370" s="5" t="s">
        <v>13</v>
      </c>
      <c r="D370" s="13" t="s">
        <v>267</v>
      </c>
      <c r="E370" s="13"/>
      <c r="F370" s="71">
        <f>SUM(F371)</f>
        <v>72.7</v>
      </c>
    </row>
    <row r="371" spans="1:6" ht="30" x14ac:dyDescent="0.2">
      <c r="A371" s="56" t="s">
        <v>81</v>
      </c>
      <c r="B371" s="6" t="s">
        <v>21</v>
      </c>
      <c r="C371" s="6" t="s">
        <v>13</v>
      </c>
      <c r="D371" s="9" t="s">
        <v>267</v>
      </c>
      <c r="E371" s="9" t="s">
        <v>78</v>
      </c>
      <c r="F371" s="70">
        <v>72.7</v>
      </c>
    </row>
    <row r="372" spans="1:6" ht="60" hidden="1" x14ac:dyDescent="0.2">
      <c r="A372" s="60" t="s">
        <v>339</v>
      </c>
      <c r="B372" s="5" t="s">
        <v>21</v>
      </c>
      <c r="C372" s="5" t="s">
        <v>13</v>
      </c>
      <c r="D372" s="13" t="s">
        <v>338</v>
      </c>
      <c r="E372" s="13"/>
      <c r="F372" s="71">
        <f>SUM(F373)</f>
        <v>0</v>
      </c>
    </row>
    <row r="373" spans="1:6" ht="30" hidden="1" x14ac:dyDescent="0.2">
      <c r="A373" s="56" t="s">
        <v>81</v>
      </c>
      <c r="B373" s="6" t="s">
        <v>21</v>
      </c>
      <c r="C373" s="6" t="s">
        <v>13</v>
      </c>
      <c r="D373" s="9" t="s">
        <v>338</v>
      </c>
      <c r="E373" s="9" t="s">
        <v>78</v>
      </c>
      <c r="F373" s="70"/>
    </row>
    <row r="374" spans="1:6" ht="60" hidden="1" x14ac:dyDescent="0.2">
      <c r="A374" s="60" t="s">
        <v>339</v>
      </c>
      <c r="B374" s="5" t="s">
        <v>21</v>
      </c>
      <c r="C374" s="5" t="s">
        <v>13</v>
      </c>
      <c r="D374" s="13" t="s">
        <v>338</v>
      </c>
      <c r="E374" s="13"/>
      <c r="F374" s="71">
        <f>SUM(F375)</f>
        <v>0</v>
      </c>
    </row>
    <row r="375" spans="1:6" ht="30" hidden="1" x14ac:dyDescent="0.2">
      <c r="A375" s="56" t="s">
        <v>81</v>
      </c>
      <c r="B375" s="6" t="s">
        <v>21</v>
      </c>
      <c r="C375" s="6" t="s">
        <v>13</v>
      </c>
      <c r="D375" s="9" t="s">
        <v>338</v>
      </c>
      <c r="E375" s="9" t="s">
        <v>78</v>
      </c>
      <c r="F375" s="70"/>
    </row>
    <row r="376" spans="1:6" ht="45" hidden="1" x14ac:dyDescent="0.2">
      <c r="A376" s="60" t="s">
        <v>466</v>
      </c>
      <c r="B376" s="5" t="s">
        <v>21</v>
      </c>
      <c r="C376" s="5" t="s">
        <v>13</v>
      </c>
      <c r="D376" s="13" t="s">
        <v>464</v>
      </c>
      <c r="E376" s="13"/>
      <c r="F376" s="71">
        <f>SUM(F377)</f>
        <v>0</v>
      </c>
    </row>
    <row r="377" spans="1:6" ht="30" hidden="1" x14ac:dyDescent="0.2">
      <c r="A377" s="56" t="s">
        <v>81</v>
      </c>
      <c r="B377" s="6" t="s">
        <v>21</v>
      </c>
      <c r="C377" s="6" t="s">
        <v>13</v>
      </c>
      <c r="D377" s="9" t="s">
        <v>464</v>
      </c>
      <c r="E377" s="9" t="s">
        <v>78</v>
      </c>
      <c r="F377" s="70"/>
    </row>
    <row r="378" spans="1:6" ht="45" hidden="1" x14ac:dyDescent="0.2">
      <c r="A378" s="60" t="s">
        <v>468</v>
      </c>
      <c r="B378" s="5" t="s">
        <v>21</v>
      </c>
      <c r="C378" s="5" t="s">
        <v>13</v>
      </c>
      <c r="D378" s="13" t="s">
        <v>465</v>
      </c>
      <c r="E378" s="13"/>
      <c r="F378" s="71">
        <f>SUM(F379)</f>
        <v>0</v>
      </c>
    </row>
    <row r="379" spans="1:6" ht="30" hidden="1" x14ac:dyDescent="0.2">
      <c r="A379" s="56" t="s">
        <v>81</v>
      </c>
      <c r="B379" s="6" t="s">
        <v>21</v>
      </c>
      <c r="C379" s="6" t="s">
        <v>13</v>
      </c>
      <c r="D379" s="9" t="s">
        <v>465</v>
      </c>
      <c r="E379" s="9" t="s">
        <v>78</v>
      </c>
      <c r="F379" s="70"/>
    </row>
    <row r="380" spans="1:6" ht="105" x14ac:dyDescent="0.2">
      <c r="A380" s="73" t="s">
        <v>255</v>
      </c>
      <c r="B380" s="5" t="s">
        <v>21</v>
      </c>
      <c r="C380" s="5" t="s">
        <v>13</v>
      </c>
      <c r="D380" s="13" t="s">
        <v>254</v>
      </c>
      <c r="E380" s="13"/>
      <c r="F380" s="71">
        <f>SUM(F381)</f>
        <v>522.4</v>
      </c>
    </row>
    <row r="381" spans="1:6" ht="30" x14ac:dyDescent="0.2">
      <c r="A381" s="56" t="s">
        <v>81</v>
      </c>
      <c r="B381" s="6" t="s">
        <v>21</v>
      </c>
      <c r="C381" s="6" t="s">
        <v>13</v>
      </c>
      <c r="D381" s="9" t="s">
        <v>254</v>
      </c>
      <c r="E381" s="9" t="s">
        <v>78</v>
      </c>
      <c r="F381" s="70">
        <v>522.4</v>
      </c>
    </row>
    <row r="382" spans="1:6" ht="0.75" customHeight="1" x14ac:dyDescent="0.2">
      <c r="A382" s="60" t="s">
        <v>380</v>
      </c>
      <c r="B382" s="5" t="s">
        <v>21</v>
      </c>
      <c r="C382" s="5" t="s">
        <v>13</v>
      </c>
      <c r="D382" s="13" t="s">
        <v>381</v>
      </c>
      <c r="E382" s="9"/>
      <c r="F382" s="71">
        <f>SUM(F383)</f>
        <v>0</v>
      </c>
    </row>
    <row r="383" spans="1:6" ht="45" hidden="1" x14ac:dyDescent="0.2">
      <c r="A383" s="60" t="s">
        <v>430</v>
      </c>
      <c r="B383" s="5" t="s">
        <v>21</v>
      </c>
      <c r="C383" s="5" t="s">
        <v>13</v>
      </c>
      <c r="D383" s="13" t="s">
        <v>383</v>
      </c>
      <c r="E383" s="13"/>
      <c r="F383" s="71">
        <f>SUM(F384)</f>
        <v>0</v>
      </c>
    </row>
    <row r="384" spans="1:6" ht="30" hidden="1" x14ac:dyDescent="0.2">
      <c r="A384" s="56" t="s">
        <v>81</v>
      </c>
      <c r="B384" s="6" t="s">
        <v>21</v>
      </c>
      <c r="C384" s="6" t="s">
        <v>13</v>
      </c>
      <c r="D384" s="9" t="s">
        <v>383</v>
      </c>
      <c r="E384" s="9" t="s">
        <v>78</v>
      </c>
      <c r="F384" s="70"/>
    </row>
    <row r="385" spans="1:6" ht="15" x14ac:dyDescent="0.2">
      <c r="A385" s="57" t="s">
        <v>438</v>
      </c>
      <c r="B385" s="16" t="s">
        <v>21</v>
      </c>
      <c r="C385" s="16" t="s">
        <v>21</v>
      </c>
      <c r="D385" s="16"/>
      <c r="E385" s="16"/>
      <c r="F385" s="64">
        <f>SUM(F386)</f>
        <v>331.4</v>
      </c>
    </row>
    <row r="386" spans="1:6" ht="45" x14ac:dyDescent="0.2">
      <c r="A386" s="73" t="s">
        <v>350</v>
      </c>
      <c r="B386" s="13" t="s">
        <v>21</v>
      </c>
      <c r="C386" s="13" t="s">
        <v>21</v>
      </c>
      <c r="D386" s="13" t="s">
        <v>135</v>
      </c>
      <c r="E386" s="13"/>
      <c r="F386" s="64">
        <f>SUM(F387)</f>
        <v>331.4</v>
      </c>
    </row>
    <row r="387" spans="1:6" ht="30" x14ac:dyDescent="0.2">
      <c r="A387" s="73" t="s">
        <v>189</v>
      </c>
      <c r="B387" s="13" t="s">
        <v>21</v>
      </c>
      <c r="C387" s="13" t="s">
        <v>21</v>
      </c>
      <c r="D387" s="13" t="s">
        <v>136</v>
      </c>
      <c r="E387" s="13"/>
      <c r="F387" s="64">
        <f>SUM(F391,F388,F396)</f>
        <v>331.4</v>
      </c>
    </row>
    <row r="388" spans="1:6" ht="1.5" hidden="1" customHeight="1" x14ac:dyDescent="0.2">
      <c r="A388" s="56" t="s">
        <v>319</v>
      </c>
      <c r="B388" s="5" t="s">
        <v>21</v>
      </c>
      <c r="C388" s="5" t="s">
        <v>21</v>
      </c>
      <c r="D388" s="43" t="s">
        <v>317</v>
      </c>
      <c r="E388" s="14"/>
      <c r="F388" s="64">
        <f>SUM(F389)</f>
        <v>0</v>
      </c>
    </row>
    <row r="389" spans="1:6" ht="15" hidden="1" x14ac:dyDescent="0.2">
      <c r="A389" s="60" t="s">
        <v>320</v>
      </c>
      <c r="B389" s="5" t="s">
        <v>21</v>
      </c>
      <c r="C389" s="5" t="s">
        <v>21</v>
      </c>
      <c r="D389" s="43" t="s">
        <v>318</v>
      </c>
      <c r="E389" s="14"/>
      <c r="F389" s="64">
        <f>SUM(F390)</f>
        <v>0</v>
      </c>
    </row>
    <row r="390" spans="1:6" ht="30" hidden="1" x14ac:dyDescent="0.2">
      <c r="A390" s="56" t="s">
        <v>81</v>
      </c>
      <c r="B390" s="6" t="s">
        <v>21</v>
      </c>
      <c r="C390" s="6" t="s">
        <v>21</v>
      </c>
      <c r="D390" s="14" t="s">
        <v>318</v>
      </c>
      <c r="E390" s="14" t="s">
        <v>78</v>
      </c>
      <c r="F390" s="59">
        <v>0</v>
      </c>
    </row>
    <row r="391" spans="1:6" ht="15" x14ac:dyDescent="0.2">
      <c r="A391" s="73" t="s">
        <v>134</v>
      </c>
      <c r="B391" s="13" t="s">
        <v>21</v>
      </c>
      <c r="C391" s="13" t="s">
        <v>21</v>
      </c>
      <c r="D391" s="13" t="s">
        <v>137</v>
      </c>
      <c r="E391" s="13"/>
      <c r="F391" s="64">
        <f>SUM(F392,F394)</f>
        <v>305.89999999999998</v>
      </c>
    </row>
    <row r="392" spans="1:6" ht="30" x14ac:dyDescent="0.2">
      <c r="A392" s="73" t="s">
        <v>190</v>
      </c>
      <c r="B392" s="13" t="s">
        <v>21</v>
      </c>
      <c r="C392" s="13" t="s">
        <v>21</v>
      </c>
      <c r="D392" s="13" t="s">
        <v>191</v>
      </c>
      <c r="E392" s="13"/>
      <c r="F392" s="64">
        <f>SUM(F393)</f>
        <v>305.89999999999998</v>
      </c>
    </row>
    <row r="393" spans="1:6" ht="30" x14ac:dyDescent="0.2">
      <c r="A393" s="56" t="s">
        <v>81</v>
      </c>
      <c r="B393" s="9" t="s">
        <v>21</v>
      </c>
      <c r="C393" s="9" t="s">
        <v>21</v>
      </c>
      <c r="D393" s="9" t="s">
        <v>191</v>
      </c>
      <c r="E393" s="6" t="s">
        <v>78</v>
      </c>
      <c r="F393" s="59">
        <v>305.89999999999998</v>
      </c>
    </row>
    <row r="394" spans="1:6" ht="15" hidden="1" x14ac:dyDescent="0.2">
      <c r="A394" s="60" t="s">
        <v>275</v>
      </c>
      <c r="B394" s="5" t="s">
        <v>21</v>
      </c>
      <c r="C394" s="5" t="s">
        <v>21</v>
      </c>
      <c r="D394" s="43" t="s">
        <v>276</v>
      </c>
      <c r="E394" s="14"/>
      <c r="F394" s="64">
        <f>SUM(F395)</f>
        <v>0</v>
      </c>
    </row>
    <row r="395" spans="1:6" ht="30" hidden="1" x14ac:dyDescent="0.2">
      <c r="A395" s="56" t="s">
        <v>81</v>
      </c>
      <c r="B395" s="6" t="s">
        <v>21</v>
      </c>
      <c r="C395" s="6" t="s">
        <v>21</v>
      </c>
      <c r="D395" s="14" t="s">
        <v>276</v>
      </c>
      <c r="E395" s="14" t="s">
        <v>78</v>
      </c>
      <c r="F395" s="59"/>
    </row>
    <row r="396" spans="1:6" ht="30" x14ac:dyDescent="0.2">
      <c r="A396" s="60" t="s">
        <v>277</v>
      </c>
      <c r="B396" s="5" t="s">
        <v>21</v>
      </c>
      <c r="C396" s="5" t="s">
        <v>21</v>
      </c>
      <c r="D396" s="13" t="s">
        <v>278</v>
      </c>
      <c r="E396" s="9"/>
      <c r="F396" s="71">
        <f>SUM(F397)</f>
        <v>25.5</v>
      </c>
    </row>
    <row r="397" spans="1:6" ht="15" x14ac:dyDescent="0.2">
      <c r="A397" s="60" t="s">
        <v>279</v>
      </c>
      <c r="B397" s="5" t="s">
        <v>21</v>
      </c>
      <c r="C397" s="5" t="s">
        <v>21</v>
      </c>
      <c r="D397" s="13" t="s">
        <v>280</v>
      </c>
      <c r="E397" s="9"/>
      <c r="F397" s="71">
        <f>SUM(F398)</f>
        <v>25.5</v>
      </c>
    </row>
    <row r="398" spans="1:6" ht="30" x14ac:dyDescent="0.2">
      <c r="A398" s="56" t="s">
        <v>81</v>
      </c>
      <c r="B398" s="6" t="s">
        <v>21</v>
      </c>
      <c r="C398" s="6" t="s">
        <v>21</v>
      </c>
      <c r="D398" s="13" t="s">
        <v>280</v>
      </c>
      <c r="E398" s="9" t="s">
        <v>78</v>
      </c>
      <c r="F398" s="70">
        <v>25.5</v>
      </c>
    </row>
    <row r="399" spans="1:6" ht="15" x14ac:dyDescent="0.2">
      <c r="A399" s="57" t="s">
        <v>27</v>
      </c>
      <c r="B399" s="16" t="s">
        <v>21</v>
      </c>
      <c r="C399" s="16" t="s">
        <v>28</v>
      </c>
      <c r="D399" s="16"/>
      <c r="E399" s="16"/>
      <c r="F399" s="64">
        <f>SUM(F400,F423)</f>
        <v>312.13499999999999</v>
      </c>
    </row>
    <row r="400" spans="1:6" ht="45" x14ac:dyDescent="0.2">
      <c r="A400" s="73" t="s">
        <v>350</v>
      </c>
      <c r="B400" s="5" t="s">
        <v>21</v>
      </c>
      <c r="C400" s="5" t="s">
        <v>28</v>
      </c>
      <c r="D400" s="13" t="s">
        <v>135</v>
      </c>
      <c r="E400" s="6"/>
      <c r="F400" s="64">
        <f>SUM(F401)</f>
        <v>112.13499999999999</v>
      </c>
    </row>
    <row r="401" spans="1:6" ht="30" x14ac:dyDescent="0.2">
      <c r="A401" s="60" t="s">
        <v>161</v>
      </c>
      <c r="B401" s="5" t="s">
        <v>21</v>
      </c>
      <c r="C401" s="5" t="s">
        <v>28</v>
      </c>
      <c r="D401" s="13" t="s">
        <v>164</v>
      </c>
      <c r="E401" s="6"/>
      <c r="F401" s="64">
        <f>SUM(F402,F407,F418)</f>
        <v>112.13499999999999</v>
      </c>
    </row>
    <row r="402" spans="1:6" ht="15" x14ac:dyDescent="0.2">
      <c r="A402" s="73" t="s">
        <v>509</v>
      </c>
      <c r="B402" s="5" t="s">
        <v>21</v>
      </c>
      <c r="C402" s="5" t="s">
        <v>28</v>
      </c>
      <c r="D402" s="13" t="s">
        <v>165</v>
      </c>
      <c r="E402" s="13"/>
      <c r="F402" s="71">
        <f>SUM(F403,F405)</f>
        <v>0.1</v>
      </c>
    </row>
    <row r="403" spans="1:6" ht="60" hidden="1" x14ac:dyDescent="0.2">
      <c r="A403" s="60" t="s">
        <v>510</v>
      </c>
      <c r="B403" s="5" t="s">
        <v>21</v>
      </c>
      <c r="C403" s="5" t="s">
        <v>28</v>
      </c>
      <c r="D403" s="13" t="s">
        <v>511</v>
      </c>
      <c r="E403" s="13"/>
      <c r="F403" s="71">
        <f>SUM(F404)</f>
        <v>0</v>
      </c>
    </row>
    <row r="404" spans="1:6" ht="30" hidden="1" x14ac:dyDescent="0.2">
      <c r="A404" s="56" t="s">
        <v>81</v>
      </c>
      <c r="B404" s="6" t="s">
        <v>21</v>
      </c>
      <c r="C404" s="6" t="s">
        <v>28</v>
      </c>
      <c r="D404" s="9" t="s">
        <v>511</v>
      </c>
      <c r="E404" s="9" t="s">
        <v>78</v>
      </c>
      <c r="F404" s="70">
        <v>0</v>
      </c>
    </row>
    <row r="405" spans="1:6" ht="60.75" customHeight="1" x14ac:dyDescent="0.2">
      <c r="A405" s="60" t="s">
        <v>513</v>
      </c>
      <c r="B405" s="5" t="s">
        <v>21</v>
      </c>
      <c r="C405" s="5" t="s">
        <v>28</v>
      </c>
      <c r="D405" s="13" t="s">
        <v>512</v>
      </c>
      <c r="E405" s="13"/>
      <c r="F405" s="71">
        <f>SUM(F406)</f>
        <v>0.1</v>
      </c>
    </row>
    <row r="406" spans="1:6" ht="30" x14ac:dyDescent="0.2">
      <c r="A406" s="56" t="s">
        <v>81</v>
      </c>
      <c r="B406" s="6" t="s">
        <v>21</v>
      </c>
      <c r="C406" s="6" t="s">
        <v>28</v>
      </c>
      <c r="D406" s="9" t="s">
        <v>512</v>
      </c>
      <c r="E406" s="9" t="s">
        <v>78</v>
      </c>
      <c r="F406" s="70">
        <v>0.1</v>
      </c>
    </row>
    <row r="407" spans="1:6" ht="15" x14ac:dyDescent="0.2">
      <c r="A407" s="73" t="s">
        <v>172</v>
      </c>
      <c r="B407" s="5" t="s">
        <v>21</v>
      </c>
      <c r="C407" s="5" t="s">
        <v>28</v>
      </c>
      <c r="D407" s="13" t="s">
        <v>173</v>
      </c>
      <c r="E407" s="6"/>
      <c r="F407" s="64">
        <f>SUM(F408,F410,F412,F414,F416)</f>
        <v>112</v>
      </c>
    </row>
    <row r="408" spans="1:6" ht="30" x14ac:dyDescent="0.2">
      <c r="A408" s="60" t="s">
        <v>292</v>
      </c>
      <c r="B408" s="5" t="s">
        <v>21</v>
      </c>
      <c r="C408" s="5" t="s">
        <v>28</v>
      </c>
      <c r="D408" s="13" t="s">
        <v>291</v>
      </c>
      <c r="E408" s="13"/>
      <c r="F408" s="71">
        <f>SUM(F409)</f>
        <v>60</v>
      </c>
    </row>
    <row r="409" spans="1:6" ht="30" x14ac:dyDescent="0.2">
      <c r="A409" s="56" t="s">
        <v>116</v>
      </c>
      <c r="B409" s="6" t="s">
        <v>21</v>
      </c>
      <c r="C409" s="6" t="s">
        <v>28</v>
      </c>
      <c r="D409" s="9" t="s">
        <v>291</v>
      </c>
      <c r="E409" s="9" t="s">
        <v>74</v>
      </c>
      <c r="F409" s="70">
        <v>60</v>
      </c>
    </row>
    <row r="410" spans="1:6" ht="15" x14ac:dyDescent="0.2">
      <c r="A410" s="60" t="s">
        <v>258</v>
      </c>
      <c r="B410" s="5" t="s">
        <v>21</v>
      </c>
      <c r="C410" s="5" t="s">
        <v>28</v>
      </c>
      <c r="D410" s="13" t="s">
        <v>259</v>
      </c>
      <c r="E410" s="13"/>
      <c r="F410" s="71">
        <f>SUM(F411)</f>
        <v>52</v>
      </c>
    </row>
    <row r="411" spans="1:6" ht="30" x14ac:dyDescent="0.2">
      <c r="A411" s="56" t="s">
        <v>116</v>
      </c>
      <c r="B411" s="6" t="s">
        <v>21</v>
      </c>
      <c r="C411" s="6" t="s">
        <v>28</v>
      </c>
      <c r="D411" s="9" t="s">
        <v>259</v>
      </c>
      <c r="E411" s="9" t="s">
        <v>74</v>
      </c>
      <c r="F411" s="70">
        <v>52</v>
      </c>
    </row>
    <row r="412" spans="1:6" ht="60" hidden="1" x14ac:dyDescent="0.2">
      <c r="A412" s="60" t="s">
        <v>510</v>
      </c>
      <c r="B412" s="5" t="s">
        <v>21</v>
      </c>
      <c r="C412" s="5" t="s">
        <v>28</v>
      </c>
      <c r="D412" s="13" t="s">
        <v>514</v>
      </c>
      <c r="E412" s="13"/>
      <c r="F412" s="71">
        <f>SUM(F413)</f>
        <v>0</v>
      </c>
    </row>
    <row r="413" spans="1:6" ht="30" hidden="1" x14ac:dyDescent="0.2">
      <c r="A413" s="56" t="s">
        <v>81</v>
      </c>
      <c r="B413" s="6" t="s">
        <v>21</v>
      </c>
      <c r="C413" s="6" t="s">
        <v>28</v>
      </c>
      <c r="D413" s="9" t="s">
        <v>514</v>
      </c>
      <c r="E413" s="9" t="s">
        <v>78</v>
      </c>
      <c r="F413" s="70">
        <v>0</v>
      </c>
    </row>
    <row r="414" spans="1:6" ht="75" hidden="1" x14ac:dyDescent="0.2">
      <c r="A414" s="60" t="s">
        <v>513</v>
      </c>
      <c r="B414" s="5" t="s">
        <v>21</v>
      </c>
      <c r="C414" s="5" t="s">
        <v>28</v>
      </c>
      <c r="D414" s="13" t="s">
        <v>515</v>
      </c>
      <c r="E414" s="13"/>
      <c r="F414" s="71">
        <f>SUM(F415)</f>
        <v>0</v>
      </c>
    </row>
    <row r="415" spans="1:6" ht="30" hidden="1" x14ac:dyDescent="0.2">
      <c r="A415" s="56" t="s">
        <v>81</v>
      </c>
      <c r="B415" s="6" t="s">
        <v>21</v>
      </c>
      <c r="C415" s="6" t="s">
        <v>28</v>
      </c>
      <c r="D415" s="9" t="s">
        <v>515</v>
      </c>
      <c r="E415" s="9" t="s">
        <v>78</v>
      </c>
      <c r="F415" s="70">
        <v>0</v>
      </c>
    </row>
    <row r="416" spans="1:6" ht="75" hidden="1" x14ac:dyDescent="0.2">
      <c r="A416" s="60" t="s">
        <v>433</v>
      </c>
      <c r="B416" s="5" t="s">
        <v>21</v>
      </c>
      <c r="C416" s="5" t="s">
        <v>28</v>
      </c>
      <c r="D416" s="13" t="s">
        <v>434</v>
      </c>
      <c r="E416" s="13"/>
      <c r="F416" s="71">
        <f>SUM(F417)</f>
        <v>0</v>
      </c>
    </row>
    <row r="417" spans="1:6" ht="30" hidden="1" x14ac:dyDescent="0.2">
      <c r="A417" s="56" t="s">
        <v>81</v>
      </c>
      <c r="B417" s="6" t="s">
        <v>21</v>
      </c>
      <c r="C417" s="6" t="s">
        <v>28</v>
      </c>
      <c r="D417" s="9" t="s">
        <v>434</v>
      </c>
      <c r="E417" s="9" t="s">
        <v>78</v>
      </c>
      <c r="F417" s="70">
        <v>0</v>
      </c>
    </row>
    <row r="418" spans="1:6" ht="15" hidden="1" x14ac:dyDescent="0.2">
      <c r="A418" s="73" t="s">
        <v>179</v>
      </c>
      <c r="B418" s="5" t="s">
        <v>21</v>
      </c>
      <c r="C418" s="5" t="s">
        <v>28</v>
      </c>
      <c r="D418" s="13" t="s">
        <v>180</v>
      </c>
      <c r="E418" s="13"/>
      <c r="F418" s="71">
        <f>SUM(F419,F421)</f>
        <v>3.5000000000000003E-2</v>
      </c>
    </row>
    <row r="419" spans="1:6" ht="60" hidden="1" x14ac:dyDescent="0.2">
      <c r="A419" s="60" t="s">
        <v>510</v>
      </c>
      <c r="B419" s="5" t="s">
        <v>21</v>
      </c>
      <c r="C419" s="5" t="s">
        <v>28</v>
      </c>
      <c r="D419" s="13" t="s">
        <v>516</v>
      </c>
      <c r="E419" s="13"/>
      <c r="F419" s="71">
        <f>SUM(F420)</f>
        <v>0</v>
      </c>
    </row>
    <row r="420" spans="1:6" ht="30" hidden="1" x14ac:dyDescent="0.2">
      <c r="A420" s="56" t="s">
        <v>81</v>
      </c>
      <c r="B420" s="6" t="s">
        <v>21</v>
      </c>
      <c r="C420" s="6" t="s">
        <v>28</v>
      </c>
      <c r="D420" s="9" t="s">
        <v>516</v>
      </c>
      <c r="E420" s="9" t="s">
        <v>78</v>
      </c>
      <c r="F420" s="70">
        <v>0</v>
      </c>
    </row>
    <row r="421" spans="1:6" ht="75" hidden="1" x14ac:dyDescent="0.2">
      <c r="A421" s="60" t="s">
        <v>513</v>
      </c>
      <c r="B421" s="5" t="s">
        <v>21</v>
      </c>
      <c r="C421" s="5" t="s">
        <v>28</v>
      </c>
      <c r="D421" s="13" t="s">
        <v>517</v>
      </c>
      <c r="E421" s="13"/>
      <c r="F421" s="71">
        <f>SUM(F422)</f>
        <v>3.5000000000000003E-2</v>
      </c>
    </row>
    <row r="422" spans="1:6" ht="30" hidden="1" x14ac:dyDescent="0.2">
      <c r="A422" s="56" t="s">
        <v>81</v>
      </c>
      <c r="B422" s="6" t="s">
        <v>21</v>
      </c>
      <c r="C422" s="6" t="s">
        <v>28</v>
      </c>
      <c r="D422" s="9" t="s">
        <v>517</v>
      </c>
      <c r="E422" s="9" t="s">
        <v>78</v>
      </c>
      <c r="F422" s="70">
        <v>3.5000000000000003E-2</v>
      </c>
    </row>
    <row r="423" spans="1:6" ht="45" x14ac:dyDescent="0.2">
      <c r="A423" s="73" t="s">
        <v>346</v>
      </c>
      <c r="B423" s="5" t="s">
        <v>21</v>
      </c>
      <c r="C423" s="5" t="s">
        <v>28</v>
      </c>
      <c r="D423" s="13" t="s">
        <v>185</v>
      </c>
      <c r="E423" s="9"/>
      <c r="F423" s="64">
        <f>SUM(F424)</f>
        <v>200</v>
      </c>
    </row>
    <row r="424" spans="1:6" ht="45" x14ac:dyDescent="0.2">
      <c r="A424" s="73" t="s">
        <v>182</v>
      </c>
      <c r="B424" s="5" t="s">
        <v>21</v>
      </c>
      <c r="C424" s="5" t="s">
        <v>28</v>
      </c>
      <c r="D424" s="13" t="s">
        <v>186</v>
      </c>
      <c r="E424" s="9"/>
      <c r="F424" s="64">
        <f>SUM(F425)</f>
        <v>200</v>
      </c>
    </row>
    <row r="425" spans="1:6" ht="30" x14ac:dyDescent="0.2">
      <c r="A425" s="73" t="s">
        <v>183</v>
      </c>
      <c r="B425" s="5" t="s">
        <v>21</v>
      </c>
      <c r="C425" s="5" t="s">
        <v>28</v>
      </c>
      <c r="D425" s="13" t="s">
        <v>187</v>
      </c>
      <c r="E425" s="9"/>
      <c r="F425" s="64">
        <f>SUM(F426)</f>
        <v>200</v>
      </c>
    </row>
    <row r="426" spans="1:6" ht="45" x14ac:dyDescent="0.2">
      <c r="A426" s="48" t="s">
        <v>221</v>
      </c>
      <c r="B426" s="5" t="s">
        <v>21</v>
      </c>
      <c r="C426" s="5" t="s">
        <v>28</v>
      </c>
      <c r="D426" s="51" t="s">
        <v>220</v>
      </c>
      <c r="E426" s="52"/>
      <c r="F426" s="55">
        <f>SUM(F427:F427)</f>
        <v>200</v>
      </c>
    </row>
    <row r="427" spans="1:6" ht="30.75" thickBot="1" x14ac:dyDescent="0.25">
      <c r="A427" s="56" t="s">
        <v>81</v>
      </c>
      <c r="B427" s="6" t="s">
        <v>21</v>
      </c>
      <c r="C427" s="6" t="s">
        <v>28</v>
      </c>
      <c r="D427" s="50" t="s">
        <v>220</v>
      </c>
      <c r="E427" s="53">
        <v>600</v>
      </c>
      <c r="F427" s="107">
        <v>200</v>
      </c>
    </row>
    <row r="428" spans="1:6" s="31" customFormat="1" ht="17.25" thickTop="1" thickBot="1" x14ac:dyDescent="0.25">
      <c r="A428" s="61" t="s">
        <v>68</v>
      </c>
      <c r="B428" s="3" t="s">
        <v>19</v>
      </c>
      <c r="C428" s="3"/>
      <c r="D428" s="3"/>
      <c r="E428" s="3"/>
      <c r="F428" s="68">
        <f>SUM(F429)</f>
        <v>16588.400000000001</v>
      </c>
    </row>
    <row r="429" spans="1:6" ht="15.75" thickTop="1" x14ac:dyDescent="0.2">
      <c r="A429" s="88" t="s">
        <v>46</v>
      </c>
      <c r="B429" s="12" t="s">
        <v>19</v>
      </c>
      <c r="C429" s="12" t="s">
        <v>11</v>
      </c>
      <c r="D429" s="12"/>
      <c r="E429" s="12"/>
      <c r="F429" s="89">
        <f>SUM(F430,F458)</f>
        <v>16588.400000000001</v>
      </c>
    </row>
    <row r="430" spans="1:6" ht="45" x14ac:dyDescent="0.2">
      <c r="A430" s="83" t="s">
        <v>345</v>
      </c>
      <c r="B430" s="13" t="s">
        <v>19</v>
      </c>
      <c r="C430" s="13" t="s">
        <v>11</v>
      </c>
      <c r="D430" s="13" t="s">
        <v>157</v>
      </c>
      <c r="E430" s="13"/>
      <c r="F430" s="64">
        <f>SUM(F431,F442)</f>
        <v>16456.7</v>
      </c>
    </row>
    <row r="431" spans="1:6" ht="30" x14ac:dyDescent="0.2">
      <c r="A431" s="60" t="s">
        <v>155</v>
      </c>
      <c r="B431" s="13" t="s">
        <v>19</v>
      </c>
      <c r="C431" s="13" t="s">
        <v>11</v>
      </c>
      <c r="D431" s="13" t="s">
        <v>158</v>
      </c>
      <c r="E431" s="13"/>
      <c r="F431" s="64">
        <f>SUM(F432,F439)</f>
        <v>15727.7</v>
      </c>
    </row>
    <row r="432" spans="1:6" ht="30" x14ac:dyDescent="0.2">
      <c r="A432" s="73" t="s">
        <v>192</v>
      </c>
      <c r="B432" s="13" t="s">
        <v>19</v>
      </c>
      <c r="C432" s="13" t="s">
        <v>11</v>
      </c>
      <c r="D432" s="13" t="s">
        <v>193</v>
      </c>
      <c r="E432" s="13"/>
      <c r="F432" s="64">
        <f>SUM(F433,F435,F437)</f>
        <v>13227.7</v>
      </c>
    </row>
    <row r="433" spans="1:6" ht="30" x14ac:dyDescent="0.2">
      <c r="A433" s="73" t="s">
        <v>195</v>
      </c>
      <c r="B433" s="13" t="s">
        <v>19</v>
      </c>
      <c r="C433" s="13" t="s">
        <v>11</v>
      </c>
      <c r="D433" s="13" t="s">
        <v>194</v>
      </c>
      <c r="E433" s="13"/>
      <c r="F433" s="64">
        <f>SUM(F434)</f>
        <v>12238</v>
      </c>
    </row>
    <row r="434" spans="1:6" ht="30" x14ac:dyDescent="0.2">
      <c r="A434" s="56" t="s">
        <v>81</v>
      </c>
      <c r="B434" s="6" t="s">
        <v>19</v>
      </c>
      <c r="C434" s="6" t="s">
        <v>11</v>
      </c>
      <c r="D434" s="9" t="s">
        <v>194</v>
      </c>
      <c r="E434" s="6" t="s">
        <v>78</v>
      </c>
      <c r="F434" s="59">
        <v>12238</v>
      </c>
    </row>
    <row r="435" spans="1:6" ht="15" hidden="1" x14ac:dyDescent="0.2">
      <c r="A435" s="60" t="s">
        <v>240</v>
      </c>
      <c r="B435" s="5" t="s">
        <v>19</v>
      </c>
      <c r="C435" s="5" t="s">
        <v>11</v>
      </c>
      <c r="D435" s="13" t="s">
        <v>239</v>
      </c>
      <c r="E435" s="5"/>
      <c r="F435" s="64">
        <f>SUM(F436)</f>
        <v>0</v>
      </c>
    </row>
    <row r="436" spans="1:6" ht="30" hidden="1" x14ac:dyDescent="0.2">
      <c r="A436" s="56" t="s">
        <v>81</v>
      </c>
      <c r="B436" s="6" t="s">
        <v>19</v>
      </c>
      <c r="C436" s="6" t="s">
        <v>11</v>
      </c>
      <c r="D436" s="9" t="s">
        <v>239</v>
      </c>
      <c r="E436" s="6" t="s">
        <v>78</v>
      </c>
      <c r="F436" s="59">
        <v>0</v>
      </c>
    </row>
    <row r="437" spans="1:6" ht="30" x14ac:dyDescent="0.2">
      <c r="A437" s="60" t="s">
        <v>500</v>
      </c>
      <c r="B437" s="5" t="s">
        <v>19</v>
      </c>
      <c r="C437" s="5" t="s">
        <v>11</v>
      </c>
      <c r="D437" s="13" t="s">
        <v>499</v>
      </c>
      <c r="E437" s="9"/>
      <c r="F437" s="64">
        <f>SUM(F438)</f>
        <v>989.7</v>
      </c>
    </row>
    <row r="438" spans="1:6" ht="30" x14ac:dyDescent="0.2">
      <c r="A438" s="56" t="s">
        <v>81</v>
      </c>
      <c r="B438" s="6" t="s">
        <v>19</v>
      </c>
      <c r="C438" s="6" t="s">
        <v>11</v>
      </c>
      <c r="D438" s="9" t="s">
        <v>499</v>
      </c>
      <c r="E438" s="9" t="s">
        <v>78</v>
      </c>
      <c r="F438" s="59">
        <v>989.7</v>
      </c>
    </row>
    <row r="439" spans="1:6" ht="15" x14ac:dyDescent="0.2">
      <c r="A439" s="60" t="s">
        <v>503</v>
      </c>
      <c r="B439" s="5" t="s">
        <v>19</v>
      </c>
      <c r="C439" s="5" t="s">
        <v>11</v>
      </c>
      <c r="D439" s="13" t="s">
        <v>501</v>
      </c>
      <c r="E439" s="9"/>
      <c r="F439" s="64">
        <f>SUM(F440)</f>
        <v>2500</v>
      </c>
    </row>
    <row r="440" spans="1:6" ht="15" x14ac:dyDescent="0.2">
      <c r="A440" s="60" t="s">
        <v>504</v>
      </c>
      <c r="B440" s="5" t="s">
        <v>19</v>
      </c>
      <c r="C440" s="5" t="s">
        <v>11</v>
      </c>
      <c r="D440" s="13" t="s">
        <v>502</v>
      </c>
      <c r="E440" s="9"/>
      <c r="F440" s="64">
        <f>SUM(F441)</f>
        <v>2500</v>
      </c>
    </row>
    <row r="441" spans="1:6" ht="30" x14ac:dyDescent="0.2">
      <c r="A441" s="56" t="s">
        <v>81</v>
      </c>
      <c r="B441" s="6" t="s">
        <v>19</v>
      </c>
      <c r="C441" s="6" t="s">
        <v>11</v>
      </c>
      <c r="D441" s="9" t="s">
        <v>502</v>
      </c>
      <c r="E441" s="9" t="s">
        <v>78</v>
      </c>
      <c r="F441" s="59">
        <v>2500</v>
      </c>
    </row>
    <row r="442" spans="1:6" ht="45" x14ac:dyDescent="0.2">
      <c r="A442" s="60" t="s">
        <v>525</v>
      </c>
      <c r="B442" s="5" t="s">
        <v>19</v>
      </c>
      <c r="C442" s="5" t="s">
        <v>11</v>
      </c>
      <c r="D442" s="13" t="s">
        <v>535</v>
      </c>
      <c r="E442" s="13"/>
      <c r="F442" s="64">
        <f>SUM(F443,F448,F453)</f>
        <v>729</v>
      </c>
    </row>
    <row r="443" spans="1:6" ht="15" x14ac:dyDescent="0.2">
      <c r="A443" s="60" t="s">
        <v>526</v>
      </c>
      <c r="B443" s="5" t="s">
        <v>19</v>
      </c>
      <c r="C443" s="5" t="s">
        <v>11</v>
      </c>
      <c r="D443" s="13" t="s">
        <v>536</v>
      </c>
      <c r="E443" s="9"/>
      <c r="F443" s="64">
        <f>SUM(F444,F446)</f>
        <v>440</v>
      </c>
    </row>
    <row r="444" spans="1:6" ht="48" customHeight="1" x14ac:dyDescent="0.2">
      <c r="A444" s="60" t="s">
        <v>527</v>
      </c>
      <c r="B444" s="5" t="s">
        <v>19</v>
      </c>
      <c r="C444" s="5" t="s">
        <v>11</v>
      </c>
      <c r="D444" s="13" t="s">
        <v>537</v>
      </c>
      <c r="E444" s="9"/>
      <c r="F444" s="64">
        <f>SUM(F445)</f>
        <v>400</v>
      </c>
    </row>
    <row r="445" spans="1:6" ht="30" x14ac:dyDescent="0.2">
      <c r="A445" s="56" t="s">
        <v>116</v>
      </c>
      <c r="B445" s="6" t="s">
        <v>19</v>
      </c>
      <c r="C445" s="6" t="s">
        <v>11</v>
      </c>
      <c r="D445" s="9" t="s">
        <v>537</v>
      </c>
      <c r="E445" s="9" t="s">
        <v>74</v>
      </c>
      <c r="F445" s="59">
        <v>400</v>
      </c>
    </row>
    <row r="446" spans="1:6" ht="63.75" customHeight="1" x14ac:dyDescent="0.2">
      <c r="A446" s="60" t="s">
        <v>528</v>
      </c>
      <c r="B446" s="5" t="s">
        <v>19</v>
      </c>
      <c r="C446" s="5" t="s">
        <v>11</v>
      </c>
      <c r="D446" s="13" t="s">
        <v>538</v>
      </c>
      <c r="E446" s="9"/>
      <c r="F446" s="64">
        <f>SUM(F447)</f>
        <v>40</v>
      </c>
    </row>
    <row r="447" spans="1:6" ht="30" x14ac:dyDescent="0.2">
      <c r="A447" s="56" t="s">
        <v>116</v>
      </c>
      <c r="B447" s="6" t="s">
        <v>19</v>
      </c>
      <c r="C447" s="6" t="s">
        <v>11</v>
      </c>
      <c r="D447" s="9" t="s">
        <v>538</v>
      </c>
      <c r="E447" s="9" t="s">
        <v>74</v>
      </c>
      <c r="F447" s="59">
        <v>40</v>
      </c>
    </row>
    <row r="448" spans="1:6" ht="15" x14ac:dyDescent="0.2">
      <c r="A448" s="60" t="s">
        <v>530</v>
      </c>
      <c r="B448" s="5" t="s">
        <v>19</v>
      </c>
      <c r="C448" s="5" t="s">
        <v>11</v>
      </c>
      <c r="D448" s="13" t="s">
        <v>539</v>
      </c>
      <c r="E448" s="9"/>
      <c r="F448" s="64">
        <f>SUM(F449,F451)</f>
        <v>289</v>
      </c>
    </row>
    <row r="449" spans="1:6" ht="45" x14ac:dyDescent="0.2">
      <c r="A449" s="60" t="s">
        <v>531</v>
      </c>
      <c r="B449" s="5" t="s">
        <v>19</v>
      </c>
      <c r="C449" s="5" t="s">
        <v>11</v>
      </c>
      <c r="D449" s="13" t="s">
        <v>540</v>
      </c>
      <c r="E449" s="9"/>
      <c r="F449" s="64">
        <f>SUM(F450)</f>
        <v>286.10000000000002</v>
      </c>
    </row>
    <row r="450" spans="1:6" ht="30" x14ac:dyDescent="0.2">
      <c r="A450" s="56" t="s">
        <v>116</v>
      </c>
      <c r="B450" s="6" t="s">
        <v>19</v>
      </c>
      <c r="C450" s="6" t="s">
        <v>11</v>
      </c>
      <c r="D450" s="9" t="s">
        <v>541</v>
      </c>
      <c r="E450" s="9" t="s">
        <v>74</v>
      </c>
      <c r="F450" s="59">
        <v>286.10000000000002</v>
      </c>
    </row>
    <row r="451" spans="1:6" ht="60" x14ac:dyDescent="0.2">
      <c r="A451" s="60" t="s">
        <v>529</v>
      </c>
      <c r="B451" s="5" t="s">
        <v>19</v>
      </c>
      <c r="C451" s="5" t="s">
        <v>11</v>
      </c>
      <c r="D451" s="13" t="s">
        <v>542</v>
      </c>
      <c r="E451" s="9"/>
      <c r="F451" s="64">
        <f>SUM(F452)</f>
        <v>2.9</v>
      </c>
    </row>
    <row r="452" spans="1:6" ht="30" x14ac:dyDescent="0.2">
      <c r="A452" s="56" t="s">
        <v>116</v>
      </c>
      <c r="B452" s="6" t="s">
        <v>19</v>
      </c>
      <c r="C452" s="6" t="s">
        <v>11</v>
      </c>
      <c r="D452" s="9" t="s">
        <v>542</v>
      </c>
      <c r="E452" s="9" t="s">
        <v>74</v>
      </c>
      <c r="F452" s="59">
        <v>2.9</v>
      </c>
    </row>
    <row r="453" spans="1:6" ht="15" hidden="1" x14ac:dyDescent="0.2">
      <c r="A453" s="60" t="s">
        <v>532</v>
      </c>
      <c r="B453" s="5" t="s">
        <v>19</v>
      </c>
      <c r="C453" s="5" t="s">
        <v>11</v>
      </c>
      <c r="D453" s="13" t="s">
        <v>543</v>
      </c>
      <c r="E453" s="9"/>
      <c r="F453" s="64">
        <f>SUM(F454,F456)</f>
        <v>0</v>
      </c>
    </row>
    <row r="454" spans="1:6" ht="45" hidden="1" x14ac:dyDescent="0.2">
      <c r="A454" s="60" t="s">
        <v>533</v>
      </c>
      <c r="B454" s="5" t="s">
        <v>19</v>
      </c>
      <c r="C454" s="5" t="s">
        <v>11</v>
      </c>
      <c r="D454" s="13" t="s">
        <v>544</v>
      </c>
      <c r="E454" s="9"/>
      <c r="F454" s="64">
        <f>SUM(F455)</f>
        <v>0</v>
      </c>
    </row>
    <row r="455" spans="1:6" ht="30" hidden="1" x14ac:dyDescent="0.2">
      <c r="A455" s="56" t="s">
        <v>116</v>
      </c>
      <c r="B455" s="6" t="s">
        <v>19</v>
      </c>
      <c r="C455" s="6" t="s">
        <v>11</v>
      </c>
      <c r="D455" s="9" t="s">
        <v>544</v>
      </c>
      <c r="E455" s="9" t="s">
        <v>74</v>
      </c>
      <c r="F455" s="59">
        <v>0</v>
      </c>
    </row>
    <row r="456" spans="1:6" ht="60" hidden="1" x14ac:dyDescent="0.2">
      <c r="A456" s="60" t="s">
        <v>534</v>
      </c>
      <c r="B456" s="5" t="s">
        <v>19</v>
      </c>
      <c r="C456" s="5" t="s">
        <v>11</v>
      </c>
      <c r="D456" s="13" t="s">
        <v>545</v>
      </c>
      <c r="E456" s="9"/>
      <c r="F456" s="64">
        <f>SUM(F457)</f>
        <v>0</v>
      </c>
    </row>
    <row r="457" spans="1:6" ht="30" hidden="1" x14ac:dyDescent="0.2">
      <c r="A457" s="56" t="s">
        <v>116</v>
      </c>
      <c r="B457" s="6" t="s">
        <v>19</v>
      </c>
      <c r="C457" s="6" t="s">
        <v>11</v>
      </c>
      <c r="D457" s="9" t="s">
        <v>545</v>
      </c>
      <c r="E457" s="9" t="s">
        <v>74</v>
      </c>
      <c r="F457" s="59">
        <v>0</v>
      </c>
    </row>
    <row r="458" spans="1:6" ht="45" x14ac:dyDescent="0.2">
      <c r="A458" s="73" t="s">
        <v>346</v>
      </c>
      <c r="B458" s="5" t="s">
        <v>19</v>
      </c>
      <c r="C458" s="5" t="s">
        <v>11</v>
      </c>
      <c r="D458" s="13" t="s">
        <v>185</v>
      </c>
      <c r="E458" s="44"/>
      <c r="F458" s="69">
        <f>SUM(F459)</f>
        <v>131.69999999999999</v>
      </c>
    </row>
    <row r="459" spans="1:6" ht="45" x14ac:dyDescent="0.2">
      <c r="A459" s="73" t="s">
        <v>182</v>
      </c>
      <c r="B459" s="5" t="s">
        <v>19</v>
      </c>
      <c r="C459" s="5" t="s">
        <v>11</v>
      </c>
      <c r="D459" s="13" t="s">
        <v>186</v>
      </c>
      <c r="E459" s="9"/>
      <c r="F459" s="64">
        <f>SUM(F460)</f>
        <v>131.69999999999999</v>
      </c>
    </row>
    <row r="460" spans="1:6" ht="30" x14ac:dyDescent="0.2">
      <c r="A460" s="73" t="s">
        <v>183</v>
      </c>
      <c r="B460" s="5" t="s">
        <v>19</v>
      </c>
      <c r="C460" s="5" t="s">
        <v>11</v>
      </c>
      <c r="D460" s="13" t="s">
        <v>187</v>
      </c>
      <c r="E460" s="9"/>
      <c r="F460" s="64">
        <f>SUM(F461)</f>
        <v>131.69999999999999</v>
      </c>
    </row>
    <row r="461" spans="1:6" ht="60" x14ac:dyDescent="0.2">
      <c r="A461" s="77" t="s">
        <v>200</v>
      </c>
      <c r="B461" s="5" t="s">
        <v>19</v>
      </c>
      <c r="C461" s="5" t="s">
        <v>11</v>
      </c>
      <c r="D461" s="13" t="s">
        <v>201</v>
      </c>
      <c r="E461" s="9"/>
      <c r="F461" s="64">
        <f>SUM(F462)</f>
        <v>131.69999999999999</v>
      </c>
    </row>
    <row r="462" spans="1:6" ht="30.75" thickBot="1" x14ac:dyDescent="0.25">
      <c r="A462" s="56" t="s">
        <v>81</v>
      </c>
      <c r="B462" s="6" t="s">
        <v>19</v>
      </c>
      <c r="C462" s="6" t="s">
        <v>11</v>
      </c>
      <c r="D462" s="9" t="s">
        <v>201</v>
      </c>
      <c r="E462" s="22" t="s">
        <v>78</v>
      </c>
      <c r="F462" s="78">
        <v>131.69999999999999</v>
      </c>
    </row>
    <row r="463" spans="1:6" s="31" customFormat="1" ht="17.25" thickTop="1" thickBot="1" x14ac:dyDescent="0.25">
      <c r="A463" s="61" t="s">
        <v>29</v>
      </c>
      <c r="B463" s="3" t="s">
        <v>30</v>
      </c>
      <c r="C463" s="3"/>
      <c r="D463" s="3"/>
      <c r="E463" s="3"/>
      <c r="F463" s="68">
        <f>SUM(F464,F496,F473,F512)</f>
        <v>3072.7999999999997</v>
      </c>
    </row>
    <row r="464" spans="1:6" ht="15.75" thickTop="1" x14ac:dyDescent="0.2">
      <c r="A464" s="88" t="s">
        <v>47</v>
      </c>
      <c r="B464" s="12" t="s">
        <v>30</v>
      </c>
      <c r="C464" s="12" t="s">
        <v>11</v>
      </c>
      <c r="D464" s="12"/>
      <c r="E464" s="12"/>
      <c r="F464" s="89">
        <f>SUM(F465)</f>
        <v>1444</v>
      </c>
    </row>
    <row r="465" spans="1:6" ht="75" x14ac:dyDescent="0.2">
      <c r="A465" s="65" t="s">
        <v>340</v>
      </c>
      <c r="B465" s="13" t="s">
        <v>30</v>
      </c>
      <c r="C465" s="13" t="s">
        <v>11</v>
      </c>
      <c r="D465" s="13" t="s">
        <v>96</v>
      </c>
      <c r="E465" s="13"/>
      <c r="F465" s="64">
        <f>SUM(F466)</f>
        <v>1444</v>
      </c>
    </row>
    <row r="466" spans="1:6" ht="32.25" customHeight="1" x14ac:dyDescent="0.2">
      <c r="A466" s="65" t="s">
        <v>87</v>
      </c>
      <c r="B466" s="13" t="s">
        <v>30</v>
      </c>
      <c r="C466" s="13" t="s">
        <v>11</v>
      </c>
      <c r="D466" s="13" t="s">
        <v>97</v>
      </c>
      <c r="E466" s="13"/>
      <c r="F466" s="64">
        <f>SUM(F467,F470)</f>
        <v>1444</v>
      </c>
    </row>
    <row r="467" spans="1:6" ht="30" x14ac:dyDescent="0.2">
      <c r="A467" s="65" t="s">
        <v>88</v>
      </c>
      <c r="B467" s="13" t="s">
        <v>30</v>
      </c>
      <c r="C467" s="13" t="s">
        <v>11</v>
      </c>
      <c r="D467" s="13" t="s">
        <v>98</v>
      </c>
      <c r="E467" s="13"/>
      <c r="F467" s="64">
        <f>SUM(F468)</f>
        <v>1410.7</v>
      </c>
    </row>
    <row r="468" spans="1:6" ht="15" x14ac:dyDescent="0.2">
      <c r="A468" s="58" t="s">
        <v>197</v>
      </c>
      <c r="B468" s="13" t="s">
        <v>30</v>
      </c>
      <c r="C468" s="13" t="s">
        <v>11</v>
      </c>
      <c r="D468" s="13" t="s">
        <v>196</v>
      </c>
      <c r="E468" s="13"/>
      <c r="F468" s="64">
        <f>SUM(F469)</f>
        <v>1410.7</v>
      </c>
    </row>
    <row r="469" spans="1:6" ht="15" x14ac:dyDescent="0.2">
      <c r="A469" s="56" t="s">
        <v>76</v>
      </c>
      <c r="B469" s="6" t="s">
        <v>30</v>
      </c>
      <c r="C469" s="6" t="s">
        <v>11</v>
      </c>
      <c r="D469" s="9" t="s">
        <v>196</v>
      </c>
      <c r="E469" s="9" t="s">
        <v>77</v>
      </c>
      <c r="F469" s="59">
        <v>1410.7</v>
      </c>
    </row>
    <row r="470" spans="1:6" ht="30" x14ac:dyDescent="0.2">
      <c r="A470" s="60" t="s">
        <v>89</v>
      </c>
      <c r="B470" s="5" t="s">
        <v>30</v>
      </c>
      <c r="C470" s="5" t="s">
        <v>11</v>
      </c>
      <c r="D470" s="13" t="s">
        <v>99</v>
      </c>
      <c r="E470" s="9"/>
      <c r="F470" s="64">
        <f>SUM(F471)</f>
        <v>33.299999999999997</v>
      </c>
    </row>
    <row r="471" spans="1:6" ht="75" x14ac:dyDescent="0.2">
      <c r="A471" s="73" t="s">
        <v>199</v>
      </c>
      <c r="B471" s="5" t="s">
        <v>30</v>
      </c>
      <c r="C471" s="5" t="s">
        <v>11</v>
      </c>
      <c r="D471" s="13" t="s">
        <v>198</v>
      </c>
      <c r="E471" s="13"/>
      <c r="F471" s="64">
        <f>SUM(F472)</f>
        <v>33.299999999999997</v>
      </c>
    </row>
    <row r="472" spans="1:6" ht="15" x14ac:dyDescent="0.2">
      <c r="A472" s="56" t="s">
        <v>76</v>
      </c>
      <c r="B472" s="6" t="s">
        <v>30</v>
      </c>
      <c r="C472" s="6" t="s">
        <v>11</v>
      </c>
      <c r="D472" s="9" t="s">
        <v>198</v>
      </c>
      <c r="E472" s="9" t="s">
        <v>77</v>
      </c>
      <c r="F472" s="59">
        <v>33.299999999999997</v>
      </c>
    </row>
    <row r="473" spans="1:6" ht="15" x14ac:dyDescent="0.2">
      <c r="A473" s="72" t="s">
        <v>242</v>
      </c>
      <c r="B473" s="4" t="s">
        <v>30</v>
      </c>
      <c r="C473" s="4" t="s">
        <v>13</v>
      </c>
      <c r="D473" s="9"/>
      <c r="E473" s="9"/>
      <c r="F473" s="64">
        <f>SUM(F474,F479,F492)</f>
        <v>202.1</v>
      </c>
    </row>
    <row r="474" spans="1:6" ht="75" hidden="1" x14ac:dyDescent="0.2">
      <c r="A474" s="65" t="s">
        <v>340</v>
      </c>
      <c r="B474" s="5" t="s">
        <v>30</v>
      </c>
      <c r="C474" s="5" t="s">
        <v>13</v>
      </c>
      <c r="D474" s="13" t="s">
        <v>96</v>
      </c>
      <c r="E474" s="13"/>
      <c r="F474" s="71">
        <f>SUM(F475)</f>
        <v>0</v>
      </c>
    </row>
    <row r="475" spans="1:6" ht="45" hidden="1" x14ac:dyDescent="0.2">
      <c r="A475" s="65" t="s">
        <v>87</v>
      </c>
      <c r="B475" s="5" t="s">
        <v>30</v>
      </c>
      <c r="C475" s="5" t="s">
        <v>13</v>
      </c>
      <c r="D475" s="13" t="s">
        <v>97</v>
      </c>
      <c r="E475" s="13"/>
      <c r="F475" s="71">
        <f>SUM(F476)</f>
        <v>0</v>
      </c>
    </row>
    <row r="476" spans="1:6" ht="30" hidden="1" x14ac:dyDescent="0.2">
      <c r="A476" s="73" t="s">
        <v>89</v>
      </c>
      <c r="B476" s="5" t="s">
        <v>30</v>
      </c>
      <c r="C476" s="5" t="s">
        <v>13</v>
      </c>
      <c r="D476" s="13" t="s">
        <v>99</v>
      </c>
      <c r="E476" s="13"/>
      <c r="F476" s="71">
        <f>SUM(F477)</f>
        <v>0</v>
      </c>
    </row>
    <row r="477" spans="1:6" ht="120" hidden="1" x14ac:dyDescent="0.2">
      <c r="A477" s="60" t="s">
        <v>100</v>
      </c>
      <c r="B477" s="5" t="s">
        <v>30</v>
      </c>
      <c r="C477" s="5" t="s">
        <v>13</v>
      </c>
      <c r="D477" s="52" t="s">
        <v>101</v>
      </c>
      <c r="E477" s="9"/>
      <c r="F477" s="71">
        <f>SUM(F478)</f>
        <v>0</v>
      </c>
    </row>
    <row r="478" spans="1:6" ht="30" hidden="1" x14ac:dyDescent="0.2">
      <c r="A478" s="56" t="s">
        <v>116</v>
      </c>
      <c r="B478" s="6" t="s">
        <v>30</v>
      </c>
      <c r="C478" s="6" t="s">
        <v>13</v>
      </c>
      <c r="D478" s="53" t="s">
        <v>101</v>
      </c>
      <c r="E478" s="6" t="s">
        <v>74</v>
      </c>
      <c r="F478" s="70">
        <v>0</v>
      </c>
    </row>
    <row r="479" spans="1:6" ht="45" x14ac:dyDescent="0.2">
      <c r="A479" s="73" t="s">
        <v>346</v>
      </c>
      <c r="B479" s="5" t="s">
        <v>30</v>
      </c>
      <c r="C479" s="5" t="s">
        <v>13</v>
      </c>
      <c r="D479" s="13" t="s">
        <v>185</v>
      </c>
      <c r="E479" s="9"/>
      <c r="F479" s="64">
        <f>SUM(F480)</f>
        <v>188.1</v>
      </c>
    </row>
    <row r="480" spans="1:6" ht="45" x14ac:dyDescent="0.2">
      <c r="A480" s="73" t="s">
        <v>182</v>
      </c>
      <c r="B480" s="5" t="s">
        <v>30</v>
      </c>
      <c r="C480" s="5" t="s">
        <v>13</v>
      </c>
      <c r="D480" s="13" t="s">
        <v>186</v>
      </c>
      <c r="E480" s="9"/>
      <c r="F480" s="64">
        <f>SUM(F481,F489,F486)</f>
        <v>188.1</v>
      </c>
    </row>
    <row r="481" spans="1:6" ht="30" x14ac:dyDescent="0.2">
      <c r="A481" s="73" t="s">
        <v>202</v>
      </c>
      <c r="B481" s="5" t="s">
        <v>30</v>
      </c>
      <c r="C481" s="5" t="s">
        <v>13</v>
      </c>
      <c r="D481" s="17" t="s">
        <v>204</v>
      </c>
      <c r="E481" s="9"/>
      <c r="F481" s="64">
        <f>SUM(F482,F484)</f>
        <v>182.5</v>
      </c>
    </row>
    <row r="482" spans="1:6" ht="77.25" customHeight="1" x14ac:dyDescent="0.2">
      <c r="A482" s="60" t="s">
        <v>268</v>
      </c>
      <c r="B482" s="5" t="s">
        <v>30</v>
      </c>
      <c r="C482" s="5" t="s">
        <v>13</v>
      </c>
      <c r="D482" s="17" t="s">
        <v>269</v>
      </c>
      <c r="E482" s="9"/>
      <c r="F482" s="64">
        <f>SUM(F483)</f>
        <v>182.5</v>
      </c>
    </row>
    <row r="483" spans="1:6" ht="13.5" customHeight="1" x14ac:dyDescent="0.2">
      <c r="A483" s="56" t="s">
        <v>76</v>
      </c>
      <c r="B483" s="6" t="s">
        <v>30</v>
      </c>
      <c r="C483" s="6" t="s">
        <v>13</v>
      </c>
      <c r="D483" s="18" t="s">
        <v>269</v>
      </c>
      <c r="E483" s="9" t="s">
        <v>77</v>
      </c>
      <c r="F483" s="59">
        <v>182.5</v>
      </c>
    </row>
    <row r="484" spans="1:6" ht="90" hidden="1" x14ac:dyDescent="0.2">
      <c r="A484" s="60" t="s">
        <v>281</v>
      </c>
      <c r="B484" s="5" t="s">
        <v>30</v>
      </c>
      <c r="C484" s="5" t="s">
        <v>13</v>
      </c>
      <c r="D484" s="17" t="s">
        <v>282</v>
      </c>
      <c r="E484" s="9"/>
      <c r="F484" s="64">
        <f>SUM(F485)</f>
        <v>0</v>
      </c>
    </row>
    <row r="485" spans="1:6" ht="15" hidden="1" x14ac:dyDescent="0.2">
      <c r="A485" s="56" t="s">
        <v>76</v>
      </c>
      <c r="B485" s="6" t="s">
        <v>30</v>
      </c>
      <c r="C485" s="6" t="s">
        <v>13</v>
      </c>
      <c r="D485" s="18" t="s">
        <v>282</v>
      </c>
      <c r="E485" s="9" t="s">
        <v>77</v>
      </c>
      <c r="F485" s="59"/>
    </row>
    <row r="486" spans="1:6" ht="75" hidden="1" x14ac:dyDescent="0.2">
      <c r="A486" s="60" t="s">
        <v>323</v>
      </c>
      <c r="B486" s="5" t="s">
        <v>30</v>
      </c>
      <c r="C486" s="5" t="s">
        <v>13</v>
      </c>
      <c r="D486" s="17" t="s">
        <v>325</v>
      </c>
      <c r="E486" s="9"/>
      <c r="F486" s="64">
        <f>SUM(F487)</f>
        <v>0</v>
      </c>
    </row>
    <row r="487" spans="1:6" ht="60" hidden="1" x14ac:dyDescent="0.2">
      <c r="A487" s="60" t="s">
        <v>324</v>
      </c>
      <c r="B487" s="5" t="s">
        <v>30</v>
      </c>
      <c r="C487" s="5" t="s">
        <v>13</v>
      </c>
      <c r="D487" s="17" t="s">
        <v>326</v>
      </c>
      <c r="E487" s="9"/>
      <c r="F487" s="64">
        <f>SUM(F488)</f>
        <v>0</v>
      </c>
    </row>
    <row r="488" spans="1:6" ht="15" hidden="1" x14ac:dyDescent="0.2">
      <c r="A488" s="120" t="s">
        <v>76</v>
      </c>
      <c r="B488" s="121" t="s">
        <v>30</v>
      </c>
      <c r="C488" s="121" t="s">
        <v>13</v>
      </c>
      <c r="D488" s="122" t="s">
        <v>326</v>
      </c>
      <c r="E488" s="8" t="s">
        <v>77</v>
      </c>
      <c r="F488" s="85"/>
    </row>
    <row r="489" spans="1:6" ht="30" x14ac:dyDescent="0.2">
      <c r="A489" s="123" t="s">
        <v>412</v>
      </c>
      <c r="B489" s="124" t="s">
        <v>30</v>
      </c>
      <c r="C489" s="124" t="s">
        <v>13</v>
      </c>
      <c r="D489" s="125" t="s">
        <v>263</v>
      </c>
      <c r="E489" s="22"/>
      <c r="F489" s="82">
        <f>SUM(F490)</f>
        <v>5.6</v>
      </c>
    </row>
    <row r="490" spans="1:6" ht="30" x14ac:dyDescent="0.2">
      <c r="A490" s="60" t="s">
        <v>413</v>
      </c>
      <c r="B490" s="5" t="s">
        <v>30</v>
      </c>
      <c r="C490" s="5" t="s">
        <v>13</v>
      </c>
      <c r="D490" s="17" t="s">
        <v>264</v>
      </c>
      <c r="E490" s="9"/>
      <c r="F490" s="64">
        <f>SUM(F491)</f>
        <v>5.6</v>
      </c>
    </row>
    <row r="491" spans="1:6" ht="30" x14ac:dyDescent="0.2">
      <c r="A491" s="56" t="s">
        <v>116</v>
      </c>
      <c r="B491" s="6" t="s">
        <v>30</v>
      </c>
      <c r="C491" s="6" t="s">
        <v>13</v>
      </c>
      <c r="D491" s="18" t="s">
        <v>264</v>
      </c>
      <c r="E491" s="9" t="s">
        <v>74</v>
      </c>
      <c r="F491" s="59">
        <v>5.6</v>
      </c>
    </row>
    <row r="492" spans="1:6" ht="15" x14ac:dyDescent="0.2">
      <c r="A492" s="60" t="s">
        <v>230</v>
      </c>
      <c r="B492" s="6" t="s">
        <v>30</v>
      </c>
      <c r="C492" s="6" t="s">
        <v>13</v>
      </c>
      <c r="D492" s="17" t="s">
        <v>229</v>
      </c>
      <c r="E492" s="9"/>
      <c r="F492" s="129">
        <f>F493</f>
        <v>14</v>
      </c>
    </row>
    <row r="493" spans="1:6" ht="30" x14ac:dyDescent="0.2">
      <c r="A493" s="60" t="s">
        <v>393</v>
      </c>
      <c r="B493" s="6" t="s">
        <v>30</v>
      </c>
      <c r="C493" s="6" t="s">
        <v>13</v>
      </c>
      <c r="D493" s="17" t="s">
        <v>91</v>
      </c>
      <c r="E493" s="9"/>
      <c r="F493" s="59">
        <f>F494</f>
        <v>14</v>
      </c>
    </row>
    <row r="494" spans="1:6" ht="15" x14ac:dyDescent="0.2">
      <c r="A494" s="86" t="s">
        <v>92</v>
      </c>
      <c r="B494" s="6" t="s">
        <v>30</v>
      </c>
      <c r="C494" s="6" t="s">
        <v>13</v>
      </c>
      <c r="D494" s="17" t="s">
        <v>93</v>
      </c>
      <c r="E494" s="9"/>
      <c r="F494" s="59">
        <f>F495</f>
        <v>14</v>
      </c>
    </row>
    <row r="495" spans="1:6" ht="15" x14ac:dyDescent="0.2">
      <c r="A495" s="56" t="s">
        <v>76</v>
      </c>
      <c r="B495" s="6" t="s">
        <v>30</v>
      </c>
      <c r="C495" s="6" t="s">
        <v>13</v>
      </c>
      <c r="D495" s="18" t="s">
        <v>93</v>
      </c>
      <c r="E495" s="9" t="s">
        <v>77</v>
      </c>
      <c r="F495" s="59">
        <v>14</v>
      </c>
    </row>
    <row r="496" spans="1:6" ht="15" x14ac:dyDescent="0.2">
      <c r="A496" s="81" t="s">
        <v>31</v>
      </c>
      <c r="B496" s="15" t="s">
        <v>30</v>
      </c>
      <c r="C496" s="15" t="s">
        <v>17</v>
      </c>
      <c r="D496" s="15"/>
      <c r="E496" s="15"/>
      <c r="F496" s="64">
        <f>SUM(F502,F497)</f>
        <v>1426.7</v>
      </c>
    </row>
    <row r="497" spans="1:6" ht="0.75" customHeight="1" x14ac:dyDescent="0.2">
      <c r="A497" s="73" t="s">
        <v>350</v>
      </c>
      <c r="B497" s="5" t="s">
        <v>30</v>
      </c>
      <c r="C497" s="5" t="s">
        <v>17</v>
      </c>
      <c r="D497" s="13" t="s">
        <v>135</v>
      </c>
      <c r="E497" s="15"/>
      <c r="F497" s="64">
        <f>SUM(F498)</f>
        <v>0</v>
      </c>
    </row>
    <row r="498" spans="1:6" ht="30" hidden="1" x14ac:dyDescent="0.2">
      <c r="A498" s="60" t="s">
        <v>161</v>
      </c>
      <c r="B498" s="5" t="s">
        <v>30</v>
      </c>
      <c r="C498" s="5" t="s">
        <v>17</v>
      </c>
      <c r="D498" s="13" t="s">
        <v>164</v>
      </c>
      <c r="E498" s="15"/>
      <c r="F498" s="64">
        <f>SUM(F499)</f>
        <v>0</v>
      </c>
    </row>
    <row r="499" spans="1:6" ht="15" hidden="1" x14ac:dyDescent="0.2">
      <c r="A499" s="73" t="s">
        <v>172</v>
      </c>
      <c r="B499" s="5" t="s">
        <v>30</v>
      </c>
      <c r="C499" s="5" t="s">
        <v>17</v>
      </c>
      <c r="D499" s="13" t="s">
        <v>173</v>
      </c>
      <c r="E499" s="15"/>
      <c r="F499" s="64">
        <f>SUM(F500)</f>
        <v>0</v>
      </c>
    </row>
    <row r="500" spans="1:6" ht="45" hidden="1" x14ac:dyDescent="0.2">
      <c r="A500" s="73" t="s">
        <v>300</v>
      </c>
      <c r="B500" s="5" t="s">
        <v>30</v>
      </c>
      <c r="C500" s="5" t="s">
        <v>17</v>
      </c>
      <c r="D500" s="13" t="s">
        <v>299</v>
      </c>
      <c r="E500" s="13"/>
      <c r="F500" s="71">
        <f>SUM(F501)</f>
        <v>0</v>
      </c>
    </row>
    <row r="501" spans="1:6" ht="30" hidden="1" x14ac:dyDescent="0.2">
      <c r="A501" s="56" t="s">
        <v>81</v>
      </c>
      <c r="B501" s="18" t="s">
        <v>30</v>
      </c>
      <c r="C501" s="18" t="s">
        <v>17</v>
      </c>
      <c r="D501" s="9" t="s">
        <v>299</v>
      </c>
      <c r="E501" s="9" t="s">
        <v>78</v>
      </c>
      <c r="F501" s="70"/>
    </row>
    <row r="502" spans="1:6" ht="45" x14ac:dyDescent="0.2">
      <c r="A502" s="73" t="s">
        <v>346</v>
      </c>
      <c r="B502" s="5" t="s">
        <v>30</v>
      </c>
      <c r="C502" s="5" t="s">
        <v>17</v>
      </c>
      <c r="D502" s="13" t="s">
        <v>185</v>
      </c>
      <c r="E502" s="17"/>
      <c r="F502" s="64">
        <f>SUM(F503)</f>
        <v>1426.7</v>
      </c>
    </row>
    <row r="503" spans="1:6" ht="45" x14ac:dyDescent="0.2">
      <c r="A503" s="73" t="s">
        <v>182</v>
      </c>
      <c r="B503" s="5" t="s">
        <v>30</v>
      </c>
      <c r="C503" s="5" t="s">
        <v>17</v>
      </c>
      <c r="D503" s="13" t="s">
        <v>186</v>
      </c>
      <c r="E503" s="17"/>
      <c r="F503" s="64">
        <f>SUM(F509,F504)</f>
        <v>1426.7</v>
      </c>
    </row>
    <row r="504" spans="1:6" ht="30" x14ac:dyDescent="0.2">
      <c r="A504" s="73" t="s">
        <v>399</v>
      </c>
      <c r="B504" s="5" t="s">
        <v>30</v>
      </c>
      <c r="C504" s="5" t="s">
        <v>17</v>
      </c>
      <c r="D504" s="17" t="s">
        <v>400</v>
      </c>
      <c r="E504" s="17"/>
      <c r="F504" s="64">
        <f>SUM(F505,F507)</f>
        <v>986.7</v>
      </c>
    </row>
    <row r="505" spans="1:6" ht="64.5" customHeight="1" x14ac:dyDescent="0.2">
      <c r="A505" s="73" t="s">
        <v>401</v>
      </c>
      <c r="B505" s="5" t="s">
        <v>30</v>
      </c>
      <c r="C505" s="5" t="s">
        <v>17</v>
      </c>
      <c r="D505" s="17" t="s">
        <v>404</v>
      </c>
      <c r="E505" s="17"/>
      <c r="F505" s="64">
        <f t="shared" ref="F505" si="5">SUM(F506)</f>
        <v>986.7</v>
      </c>
    </row>
    <row r="506" spans="1:6" ht="29.25" customHeight="1" x14ac:dyDescent="0.2">
      <c r="A506" s="56" t="s">
        <v>405</v>
      </c>
      <c r="B506" s="6" t="s">
        <v>30</v>
      </c>
      <c r="C506" s="6" t="s">
        <v>17</v>
      </c>
      <c r="D506" s="18" t="s">
        <v>404</v>
      </c>
      <c r="E506" s="9" t="s">
        <v>296</v>
      </c>
      <c r="F506" s="70">
        <v>986.7</v>
      </c>
    </row>
    <row r="507" spans="1:6" ht="0.75" customHeight="1" x14ac:dyDescent="0.2">
      <c r="A507" s="73" t="s">
        <v>429</v>
      </c>
      <c r="B507" s="5" t="s">
        <v>30</v>
      </c>
      <c r="C507" s="5" t="s">
        <v>17</v>
      </c>
      <c r="D507" s="17" t="s">
        <v>402</v>
      </c>
      <c r="E507" s="17"/>
      <c r="F507" s="64">
        <f t="shared" ref="F507" si="6">SUM(F508)</f>
        <v>0</v>
      </c>
    </row>
    <row r="508" spans="1:6" ht="15" hidden="1" x14ac:dyDescent="0.2">
      <c r="A508" s="56" t="s">
        <v>76</v>
      </c>
      <c r="B508" s="6" t="s">
        <v>30</v>
      </c>
      <c r="C508" s="6" t="s">
        <v>17</v>
      </c>
      <c r="D508" s="18" t="s">
        <v>402</v>
      </c>
      <c r="E508" s="9" t="s">
        <v>77</v>
      </c>
      <c r="F508" s="70"/>
    </row>
    <row r="509" spans="1:6" ht="30" x14ac:dyDescent="0.2">
      <c r="A509" s="60" t="s">
        <v>202</v>
      </c>
      <c r="B509" s="5" t="s">
        <v>30</v>
      </c>
      <c r="C509" s="5" t="s">
        <v>17</v>
      </c>
      <c r="D509" s="17" t="s">
        <v>204</v>
      </c>
      <c r="E509" s="9"/>
      <c r="F509" s="95">
        <f>SUM(F510)</f>
        <v>440</v>
      </c>
    </row>
    <row r="510" spans="1:6" ht="60" x14ac:dyDescent="0.2">
      <c r="A510" s="60" t="s">
        <v>203</v>
      </c>
      <c r="B510" s="5" t="s">
        <v>30</v>
      </c>
      <c r="C510" s="5" t="s">
        <v>17</v>
      </c>
      <c r="D510" s="17" t="s">
        <v>205</v>
      </c>
      <c r="E510" s="9"/>
      <c r="F510" s="71">
        <f>SUM(F511)</f>
        <v>440</v>
      </c>
    </row>
    <row r="511" spans="1:6" ht="30" customHeight="1" thickBot="1" x14ac:dyDescent="0.25">
      <c r="A511" s="56" t="s">
        <v>81</v>
      </c>
      <c r="B511" s="18" t="s">
        <v>30</v>
      </c>
      <c r="C511" s="18" t="s">
        <v>17</v>
      </c>
      <c r="D511" s="18" t="s">
        <v>205</v>
      </c>
      <c r="E511" s="9" t="s">
        <v>78</v>
      </c>
      <c r="F511" s="87">
        <v>440</v>
      </c>
    </row>
    <row r="512" spans="1:6" ht="5.25" hidden="1" customHeight="1" thickBot="1" x14ac:dyDescent="0.25">
      <c r="A512" s="72" t="s">
        <v>453</v>
      </c>
      <c r="B512" s="4" t="s">
        <v>30</v>
      </c>
      <c r="C512" s="4" t="s">
        <v>44</v>
      </c>
      <c r="D512" s="15"/>
      <c r="E512" s="16"/>
      <c r="F512" s="71">
        <f>SUM(F513)</f>
        <v>0</v>
      </c>
    </row>
    <row r="513" spans="1:6" ht="45.75" hidden="1" thickBot="1" x14ac:dyDescent="0.25">
      <c r="A513" s="73" t="s">
        <v>351</v>
      </c>
      <c r="B513" s="5" t="s">
        <v>30</v>
      </c>
      <c r="C513" s="5" t="s">
        <v>44</v>
      </c>
      <c r="D513" s="13" t="s">
        <v>185</v>
      </c>
      <c r="E513" s="9"/>
      <c r="F513" s="71">
        <f>SUM(F514)</f>
        <v>0</v>
      </c>
    </row>
    <row r="514" spans="1:6" ht="45.75" hidden="1" thickBot="1" x14ac:dyDescent="0.25">
      <c r="A514" s="73" t="s">
        <v>182</v>
      </c>
      <c r="B514" s="5" t="s">
        <v>30</v>
      </c>
      <c r="C514" s="5" t="s">
        <v>44</v>
      </c>
      <c r="D514" s="13" t="s">
        <v>186</v>
      </c>
      <c r="E514" s="9"/>
      <c r="F514" s="71">
        <f>SUM(F515)</f>
        <v>0</v>
      </c>
    </row>
    <row r="515" spans="1:6" ht="60.75" hidden="1" thickBot="1" x14ac:dyDescent="0.25">
      <c r="A515" s="60" t="s">
        <v>469</v>
      </c>
      <c r="B515" s="5" t="s">
        <v>30</v>
      </c>
      <c r="C515" s="5" t="s">
        <v>44</v>
      </c>
      <c r="D515" s="13" t="s">
        <v>454</v>
      </c>
      <c r="E515" s="9"/>
      <c r="F515" s="71">
        <f>SUM(F516,F518)</f>
        <v>0</v>
      </c>
    </row>
    <row r="516" spans="1:6" ht="45.75" hidden="1" thickBot="1" x14ac:dyDescent="0.25">
      <c r="A516" s="60" t="s">
        <v>456</v>
      </c>
      <c r="B516" s="5" t="s">
        <v>30</v>
      </c>
      <c r="C516" s="5" t="s">
        <v>44</v>
      </c>
      <c r="D516" s="13" t="s">
        <v>455</v>
      </c>
      <c r="E516" s="9"/>
      <c r="F516" s="71">
        <f>SUM(F517)</f>
        <v>0</v>
      </c>
    </row>
    <row r="517" spans="1:6" ht="30.75" hidden="1" thickBot="1" x14ac:dyDescent="0.25">
      <c r="A517" s="56" t="s">
        <v>116</v>
      </c>
      <c r="B517" s="6" t="s">
        <v>30</v>
      </c>
      <c r="C517" s="6" t="s">
        <v>44</v>
      </c>
      <c r="D517" s="9" t="s">
        <v>455</v>
      </c>
      <c r="E517" s="9" t="s">
        <v>74</v>
      </c>
      <c r="F517" s="70"/>
    </row>
    <row r="518" spans="1:6" ht="45.75" hidden="1" thickBot="1" x14ac:dyDescent="0.25">
      <c r="A518" s="60" t="s">
        <v>471</v>
      </c>
      <c r="B518" s="5" t="s">
        <v>30</v>
      </c>
      <c r="C518" s="5" t="s">
        <v>44</v>
      </c>
      <c r="D518" s="13" t="s">
        <v>470</v>
      </c>
      <c r="E518" s="9"/>
      <c r="F518" s="71">
        <f>SUM(F519)</f>
        <v>0</v>
      </c>
    </row>
    <row r="519" spans="1:6" ht="30.75" hidden="1" thickBot="1" x14ac:dyDescent="0.25">
      <c r="A519" s="56" t="s">
        <v>116</v>
      </c>
      <c r="B519" s="6" t="s">
        <v>30</v>
      </c>
      <c r="C519" s="6" t="s">
        <v>44</v>
      </c>
      <c r="D519" s="9" t="s">
        <v>470</v>
      </c>
      <c r="E519" s="9" t="s">
        <v>74</v>
      </c>
      <c r="F519" s="70"/>
    </row>
    <row r="520" spans="1:6" ht="17.25" thickTop="1" thickBot="1" x14ac:dyDescent="0.25">
      <c r="A520" s="96" t="s">
        <v>32</v>
      </c>
      <c r="B520" s="33" t="s">
        <v>33</v>
      </c>
      <c r="C520" s="33"/>
      <c r="D520" s="33"/>
      <c r="E520" s="33"/>
      <c r="F520" s="97">
        <f>SUM(F521)</f>
        <v>660.3</v>
      </c>
    </row>
    <row r="521" spans="1:6" ht="15.75" thickTop="1" x14ac:dyDescent="0.2">
      <c r="A521" s="57" t="s">
        <v>34</v>
      </c>
      <c r="B521" s="16" t="s">
        <v>33</v>
      </c>
      <c r="C521" s="16" t="s">
        <v>11</v>
      </c>
      <c r="D521" s="16"/>
      <c r="E521" s="16"/>
      <c r="F521" s="64">
        <f>SUM(F527,F522)</f>
        <v>660.3</v>
      </c>
    </row>
    <row r="522" spans="1:6" ht="45" x14ac:dyDescent="0.2">
      <c r="A522" s="73" t="s">
        <v>343</v>
      </c>
      <c r="B522" s="13" t="s">
        <v>33</v>
      </c>
      <c r="C522" s="13" t="s">
        <v>11</v>
      </c>
      <c r="D522" s="13" t="s">
        <v>135</v>
      </c>
      <c r="E522" s="16"/>
      <c r="F522" s="64">
        <f t="shared" ref="F522:F525" si="7">SUM(F523)</f>
        <v>23.5</v>
      </c>
    </row>
    <row r="523" spans="1:6" ht="30" x14ac:dyDescent="0.2">
      <c r="A523" s="60" t="s">
        <v>161</v>
      </c>
      <c r="B523" s="13" t="s">
        <v>33</v>
      </c>
      <c r="C523" s="13" t="s">
        <v>11</v>
      </c>
      <c r="D523" s="13" t="s">
        <v>164</v>
      </c>
      <c r="E523" s="16"/>
      <c r="F523" s="64">
        <f>SUM(F524)</f>
        <v>23.5</v>
      </c>
    </row>
    <row r="524" spans="1:6" ht="15" x14ac:dyDescent="0.2">
      <c r="A524" s="60" t="s">
        <v>179</v>
      </c>
      <c r="B524" s="13" t="s">
        <v>33</v>
      </c>
      <c r="C524" s="13" t="s">
        <v>11</v>
      </c>
      <c r="D524" s="13" t="s">
        <v>180</v>
      </c>
      <c r="E524" s="16"/>
      <c r="F524" s="64">
        <f t="shared" si="7"/>
        <v>23.5</v>
      </c>
    </row>
    <row r="525" spans="1:6" ht="45" x14ac:dyDescent="0.2">
      <c r="A525" s="60" t="s">
        <v>297</v>
      </c>
      <c r="B525" s="13" t="s">
        <v>33</v>
      </c>
      <c r="C525" s="13" t="s">
        <v>11</v>
      </c>
      <c r="D525" s="13" t="s">
        <v>298</v>
      </c>
      <c r="E525" s="16"/>
      <c r="F525" s="64">
        <f t="shared" si="7"/>
        <v>23.5</v>
      </c>
    </row>
    <row r="526" spans="1:6" ht="30" x14ac:dyDescent="0.2">
      <c r="A526" s="56" t="s">
        <v>81</v>
      </c>
      <c r="B526" s="18" t="s">
        <v>33</v>
      </c>
      <c r="C526" s="18" t="s">
        <v>11</v>
      </c>
      <c r="D526" s="9" t="s">
        <v>298</v>
      </c>
      <c r="E526" s="6" t="s">
        <v>78</v>
      </c>
      <c r="F526" s="59">
        <v>23.5</v>
      </c>
    </row>
    <row r="527" spans="1:6" ht="75" x14ac:dyDescent="0.2">
      <c r="A527" s="84" t="s">
        <v>347</v>
      </c>
      <c r="B527" s="13" t="s">
        <v>33</v>
      </c>
      <c r="C527" s="13" t="s">
        <v>11</v>
      </c>
      <c r="D527" s="13" t="s">
        <v>209</v>
      </c>
      <c r="E527" s="16"/>
      <c r="F527" s="64">
        <f>SUM(F528)</f>
        <v>636.79999999999995</v>
      </c>
    </row>
    <row r="528" spans="1:6" ht="60" x14ac:dyDescent="0.2">
      <c r="A528" s="84" t="s">
        <v>206</v>
      </c>
      <c r="B528" s="13" t="s">
        <v>33</v>
      </c>
      <c r="C528" s="13" t="s">
        <v>11</v>
      </c>
      <c r="D528" s="13" t="s">
        <v>210</v>
      </c>
      <c r="E528" s="16"/>
      <c r="F528" s="64">
        <f>SUM(F529)</f>
        <v>636.79999999999995</v>
      </c>
    </row>
    <row r="529" spans="1:6" ht="45" x14ac:dyDescent="0.2">
      <c r="A529" s="84" t="s">
        <v>207</v>
      </c>
      <c r="B529" s="13" t="s">
        <v>33</v>
      </c>
      <c r="C529" s="13" t="s">
        <v>11</v>
      </c>
      <c r="D529" s="13" t="s">
        <v>211</v>
      </c>
      <c r="E529" s="16"/>
      <c r="F529" s="64">
        <f>SUM(F530,F533,F536)</f>
        <v>636.79999999999995</v>
      </c>
    </row>
    <row r="530" spans="1:6" ht="15" x14ac:dyDescent="0.2">
      <c r="A530" s="84" t="s">
        <v>208</v>
      </c>
      <c r="B530" s="13" t="s">
        <v>33</v>
      </c>
      <c r="C530" s="13" t="s">
        <v>11</v>
      </c>
      <c r="D530" s="13" t="s">
        <v>212</v>
      </c>
      <c r="E530" s="16"/>
      <c r="F530" s="64">
        <f>SUM(F531:F532)</f>
        <v>463.8</v>
      </c>
    </row>
    <row r="531" spans="1:6" ht="63.75" customHeight="1" x14ac:dyDescent="0.2">
      <c r="A531" s="56" t="s">
        <v>71</v>
      </c>
      <c r="B531" s="18" t="s">
        <v>33</v>
      </c>
      <c r="C531" s="18" t="s">
        <v>11</v>
      </c>
      <c r="D531" s="9" t="s">
        <v>212</v>
      </c>
      <c r="E531" s="6" t="s">
        <v>73</v>
      </c>
      <c r="F531" s="103">
        <v>195.3</v>
      </c>
    </row>
    <row r="532" spans="1:6" ht="30" x14ac:dyDescent="0.2">
      <c r="A532" s="56" t="s">
        <v>116</v>
      </c>
      <c r="B532" s="18" t="s">
        <v>33</v>
      </c>
      <c r="C532" s="18" t="s">
        <v>11</v>
      </c>
      <c r="D532" s="9" t="s">
        <v>212</v>
      </c>
      <c r="E532" s="6" t="s">
        <v>74</v>
      </c>
      <c r="F532" s="59">
        <v>268.5</v>
      </c>
    </row>
    <row r="533" spans="1:6" ht="45" x14ac:dyDescent="0.2">
      <c r="A533" s="73" t="s">
        <v>213</v>
      </c>
      <c r="B533" s="13" t="s">
        <v>33</v>
      </c>
      <c r="C533" s="13" t="s">
        <v>11</v>
      </c>
      <c r="D533" s="13" t="s">
        <v>214</v>
      </c>
      <c r="E533" s="13"/>
      <c r="F533" s="64">
        <f>SUM(F534:F535)</f>
        <v>173</v>
      </c>
    </row>
    <row r="534" spans="1:6" ht="63" customHeight="1" x14ac:dyDescent="0.2">
      <c r="A534" s="56" t="s">
        <v>71</v>
      </c>
      <c r="B534" s="9" t="s">
        <v>33</v>
      </c>
      <c r="C534" s="9" t="s">
        <v>11</v>
      </c>
      <c r="D534" s="9" t="s">
        <v>214</v>
      </c>
      <c r="E534" s="8" t="s">
        <v>73</v>
      </c>
      <c r="F534" s="111">
        <v>88.5</v>
      </c>
    </row>
    <row r="535" spans="1:6" ht="30.75" thickBot="1" x14ac:dyDescent="0.25">
      <c r="A535" s="56" t="s">
        <v>116</v>
      </c>
      <c r="B535" s="9" t="s">
        <v>33</v>
      </c>
      <c r="C535" s="9" t="s">
        <v>11</v>
      </c>
      <c r="D535" s="9" t="s">
        <v>214</v>
      </c>
      <c r="E535" s="8" t="s">
        <v>74</v>
      </c>
      <c r="F535" s="85">
        <v>84.5</v>
      </c>
    </row>
    <row r="536" spans="1:6" ht="60" hidden="1" x14ac:dyDescent="0.2">
      <c r="A536" s="60" t="s">
        <v>215</v>
      </c>
      <c r="B536" s="13" t="s">
        <v>33</v>
      </c>
      <c r="C536" s="13" t="s">
        <v>11</v>
      </c>
      <c r="D536" s="13" t="s">
        <v>285</v>
      </c>
      <c r="E536" s="8"/>
      <c r="F536" s="79">
        <f>SUM(F537)</f>
        <v>0</v>
      </c>
    </row>
    <row r="537" spans="1:6" ht="30.75" hidden="1" thickBot="1" x14ac:dyDescent="0.25">
      <c r="A537" s="56" t="s">
        <v>116</v>
      </c>
      <c r="B537" s="9" t="s">
        <v>33</v>
      </c>
      <c r="C537" s="9" t="s">
        <v>11</v>
      </c>
      <c r="D537" s="9" t="s">
        <v>285</v>
      </c>
      <c r="E537" s="8" t="s">
        <v>74</v>
      </c>
      <c r="F537" s="85">
        <v>0</v>
      </c>
    </row>
    <row r="538" spans="1:6" ht="33" hidden="1" thickTop="1" thickBot="1" x14ac:dyDescent="0.25">
      <c r="A538" s="96" t="s">
        <v>82</v>
      </c>
      <c r="B538" s="33" t="s">
        <v>15</v>
      </c>
      <c r="C538" s="33"/>
      <c r="D538" s="33"/>
      <c r="E538" s="33"/>
      <c r="F538" s="68">
        <f t="shared" ref="F538:F539" si="8">SUM(F539)</f>
        <v>0</v>
      </c>
    </row>
    <row r="539" spans="1:6" ht="30.75" hidden="1" thickTop="1" x14ac:dyDescent="0.2">
      <c r="A539" s="57" t="s">
        <v>440</v>
      </c>
      <c r="B539" s="16" t="s">
        <v>15</v>
      </c>
      <c r="C539" s="16" t="s">
        <v>11</v>
      </c>
      <c r="D539" s="13"/>
      <c r="E539" s="13"/>
      <c r="F539" s="64">
        <f t="shared" si="8"/>
        <v>0</v>
      </c>
    </row>
    <row r="540" spans="1:6" ht="75" hidden="1" x14ac:dyDescent="0.2">
      <c r="A540" s="65" t="s">
        <v>340</v>
      </c>
      <c r="B540" s="13" t="s">
        <v>15</v>
      </c>
      <c r="C540" s="13" t="s">
        <v>11</v>
      </c>
      <c r="D540" s="13" t="s">
        <v>96</v>
      </c>
      <c r="E540" s="13"/>
      <c r="F540" s="64">
        <f>SUM(F541)</f>
        <v>0</v>
      </c>
    </row>
    <row r="541" spans="1:6" ht="45" hidden="1" x14ac:dyDescent="0.2">
      <c r="A541" s="58" t="s">
        <v>110</v>
      </c>
      <c r="B541" s="13" t="s">
        <v>15</v>
      </c>
      <c r="C541" s="13" t="s">
        <v>11</v>
      </c>
      <c r="D541" s="47" t="s">
        <v>115</v>
      </c>
      <c r="E541" s="47"/>
      <c r="F541" s="64">
        <f>SUM(F542)</f>
        <v>0</v>
      </c>
    </row>
    <row r="542" spans="1:6" ht="30" hidden="1" x14ac:dyDescent="0.2">
      <c r="A542" s="58" t="s">
        <v>111</v>
      </c>
      <c r="B542" s="13" t="s">
        <v>15</v>
      </c>
      <c r="C542" s="13" t="s">
        <v>11</v>
      </c>
      <c r="D542" s="47" t="s">
        <v>113</v>
      </c>
      <c r="E542" s="47"/>
      <c r="F542" s="64">
        <f>SUM(F543)</f>
        <v>0</v>
      </c>
    </row>
    <row r="543" spans="1:6" ht="15" hidden="1" x14ac:dyDescent="0.2">
      <c r="A543" s="58" t="s">
        <v>216</v>
      </c>
      <c r="B543" s="13" t="s">
        <v>15</v>
      </c>
      <c r="C543" s="13" t="s">
        <v>11</v>
      </c>
      <c r="D543" s="47" t="s">
        <v>217</v>
      </c>
      <c r="E543" s="47"/>
      <c r="F543" s="64">
        <f>SUM(F544)</f>
        <v>0</v>
      </c>
    </row>
    <row r="544" spans="1:6" ht="15.75" hidden="1" thickBot="1" x14ac:dyDescent="0.25">
      <c r="A544" s="56" t="s">
        <v>82</v>
      </c>
      <c r="B544" s="22" t="s">
        <v>15</v>
      </c>
      <c r="C544" s="22" t="s">
        <v>11</v>
      </c>
      <c r="D544" s="22" t="s">
        <v>217</v>
      </c>
      <c r="E544" s="22" t="s">
        <v>83</v>
      </c>
      <c r="F544" s="59">
        <v>0</v>
      </c>
    </row>
    <row r="545" spans="1:6" ht="34.5" customHeight="1" thickTop="1" thickBot="1" x14ac:dyDescent="0.25">
      <c r="A545" s="96" t="s">
        <v>249</v>
      </c>
      <c r="B545" s="33" t="s">
        <v>55</v>
      </c>
      <c r="C545" s="33"/>
      <c r="D545" s="33"/>
      <c r="E545" s="33"/>
      <c r="F545" s="68">
        <f>SUM(F546)</f>
        <v>2399.8000000000002</v>
      </c>
    </row>
    <row r="546" spans="1:6" ht="45.75" customHeight="1" thickTop="1" x14ac:dyDescent="0.2">
      <c r="A546" s="98" t="s">
        <v>439</v>
      </c>
      <c r="B546" s="34" t="s">
        <v>55</v>
      </c>
      <c r="C546" s="34" t="s">
        <v>11</v>
      </c>
      <c r="D546" s="35"/>
      <c r="E546" s="35"/>
      <c r="F546" s="99">
        <f t="shared" ref="F546:F550" si="9">SUM(F547)</f>
        <v>2399.8000000000002</v>
      </c>
    </row>
    <row r="547" spans="1:6" ht="75" x14ac:dyDescent="0.2">
      <c r="A547" s="65" t="s">
        <v>340</v>
      </c>
      <c r="B547" s="23" t="s">
        <v>55</v>
      </c>
      <c r="C547" s="23" t="s">
        <v>11</v>
      </c>
      <c r="D547" s="13" t="s">
        <v>96</v>
      </c>
      <c r="E547" s="23"/>
      <c r="F547" s="71">
        <f t="shared" si="9"/>
        <v>2399.8000000000002</v>
      </c>
    </row>
    <row r="548" spans="1:6" ht="45" x14ac:dyDescent="0.2">
      <c r="A548" s="58" t="s">
        <v>110</v>
      </c>
      <c r="B548" s="23" t="s">
        <v>55</v>
      </c>
      <c r="C548" s="23" t="s">
        <v>11</v>
      </c>
      <c r="D548" s="47" t="s">
        <v>115</v>
      </c>
      <c r="E548" s="23"/>
      <c r="F548" s="71">
        <f t="shared" si="9"/>
        <v>2399.8000000000002</v>
      </c>
    </row>
    <row r="549" spans="1:6" ht="30" x14ac:dyDescent="0.2">
      <c r="A549" s="58" t="s">
        <v>111</v>
      </c>
      <c r="B549" s="23" t="s">
        <v>55</v>
      </c>
      <c r="C549" s="23" t="s">
        <v>11</v>
      </c>
      <c r="D549" s="47" t="s">
        <v>113</v>
      </c>
      <c r="E549" s="23"/>
      <c r="F549" s="71">
        <f t="shared" si="9"/>
        <v>2399.8000000000002</v>
      </c>
    </row>
    <row r="550" spans="1:6" ht="30" x14ac:dyDescent="0.2">
      <c r="A550" s="73" t="s">
        <v>302</v>
      </c>
      <c r="B550" s="23" t="s">
        <v>55</v>
      </c>
      <c r="C550" s="23" t="s">
        <v>11</v>
      </c>
      <c r="D550" s="23" t="s">
        <v>218</v>
      </c>
      <c r="E550" s="23"/>
      <c r="F550" s="71">
        <f t="shared" si="9"/>
        <v>2399.8000000000002</v>
      </c>
    </row>
    <row r="551" spans="1:6" ht="15.75" thickBot="1" x14ac:dyDescent="0.25">
      <c r="A551" s="56" t="s">
        <v>25</v>
      </c>
      <c r="B551" s="24" t="s">
        <v>55</v>
      </c>
      <c r="C551" s="24" t="s">
        <v>11</v>
      </c>
      <c r="D551" s="24" t="s">
        <v>218</v>
      </c>
      <c r="E551" s="24" t="s">
        <v>79</v>
      </c>
      <c r="F551" s="70">
        <v>2399.8000000000002</v>
      </c>
    </row>
    <row r="552" spans="1:6" ht="20.25" thickTop="1" thickBot="1" x14ac:dyDescent="0.25">
      <c r="A552" s="100" t="s">
        <v>69</v>
      </c>
      <c r="B552" s="36"/>
      <c r="C552" s="36"/>
      <c r="D552" s="36"/>
      <c r="E552" s="36"/>
      <c r="F552" s="101">
        <f>SUM(F10,F141,F148,F169,F226,F298,F428,F463,F520,F538,F545)</f>
        <v>149874.83499999996</v>
      </c>
    </row>
    <row r="553" spans="1:6" ht="19.5" thickTop="1" x14ac:dyDescent="0.3">
      <c r="B553" s="41"/>
      <c r="C553" s="38"/>
    </row>
    <row r="554" spans="1:6" ht="18.75" x14ac:dyDescent="0.3">
      <c r="B554" s="41"/>
      <c r="C554" s="38"/>
    </row>
  </sheetData>
  <mergeCells count="8">
    <mergeCell ref="A1:F1"/>
    <mergeCell ref="A2:F2"/>
    <mergeCell ref="A3:F3"/>
    <mergeCell ref="A4:F4"/>
    <mergeCell ref="A8:A9"/>
    <mergeCell ref="B8:E8"/>
    <mergeCell ref="F8:F9"/>
    <mergeCell ref="A6:F6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7"/>
  <sheetViews>
    <sheetView zoomScale="115" zoomScaleNormal="115" workbookViewId="0">
      <selection activeCell="A2" sqref="A2:D2"/>
    </sheetView>
  </sheetViews>
  <sheetFormatPr defaultRowHeight="12.75" x14ac:dyDescent="0.2"/>
  <cols>
    <col min="1" max="1" width="61.7109375" style="197" customWidth="1"/>
    <col min="2" max="2" width="15.7109375" style="198" customWidth="1"/>
    <col min="3" max="3" width="9.140625" style="197"/>
    <col min="4" max="4" width="11.85546875" style="197" customWidth="1"/>
  </cols>
  <sheetData>
    <row r="1" spans="1:4" x14ac:dyDescent="0.2">
      <c r="A1" s="316" t="s">
        <v>435</v>
      </c>
      <c r="B1" s="316"/>
      <c r="C1" s="316"/>
      <c r="D1" s="316"/>
    </row>
    <row r="2" spans="1:4" x14ac:dyDescent="0.2">
      <c r="A2" s="316" t="s">
        <v>564</v>
      </c>
      <c r="B2" s="316"/>
      <c r="C2" s="316"/>
      <c r="D2" s="316"/>
    </row>
    <row r="3" spans="1:4" x14ac:dyDescent="0.2">
      <c r="A3" s="316" t="s">
        <v>554</v>
      </c>
      <c r="B3" s="316"/>
      <c r="C3" s="316"/>
      <c r="D3" s="316"/>
    </row>
    <row r="4" spans="1:4" x14ac:dyDescent="0.2">
      <c r="A4" s="316" t="s">
        <v>563</v>
      </c>
      <c r="B4" s="316"/>
      <c r="C4" s="316"/>
      <c r="D4" s="316"/>
    </row>
    <row r="5" spans="1:4" ht="61.5" customHeight="1" x14ac:dyDescent="0.2">
      <c r="A5" s="317" t="s">
        <v>555</v>
      </c>
      <c r="B5" s="317"/>
      <c r="C5" s="317"/>
      <c r="D5" s="317"/>
    </row>
    <row r="6" spans="1:4" ht="13.5" thickBot="1" x14ac:dyDescent="0.25">
      <c r="A6" s="130"/>
      <c r="B6" s="131"/>
      <c r="C6" s="130"/>
      <c r="D6" s="132" t="s">
        <v>60</v>
      </c>
    </row>
    <row r="7" spans="1:4" ht="13.5" thickBot="1" x14ac:dyDescent="0.25">
      <c r="A7" s="133" t="s">
        <v>228</v>
      </c>
      <c r="B7" s="133" t="s">
        <v>219</v>
      </c>
      <c r="C7" s="134" t="s">
        <v>226</v>
      </c>
      <c r="D7" s="134" t="s">
        <v>227</v>
      </c>
    </row>
    <row r="8" spans="1:4" ht="48.75" customHeight="1" x14ac:dyDescent="0.2">
      <c r="A8" s="135" t="s">
        <v>350</v>
      </c>
      <c r="B8" s="136" t="s">
        <v>135</v>
      </c>
      <c r="C8" s="137"/>
      <c r="D8" s="138">
        <f>SUM(D9,D79)</f>
        <v>88181.999999999971</v>
      </c>
    </row>
    <row r="9" spans="1:4" ht="24" x14ac:dyDescent="0.2">
      <c r="A9" s="139" t="s">
        <v>161</v>
      </c>
      <c r="B9" s="140" t="s">
        <v>164</v>
      </c>
      <c r="C9" s="141"/>
      <c r="D9" s="142">
        <f>SUM(D10,D23,D59,D76)</f>
        <v>87790.599999999977</v>
      </c>
    </row>
    <row r="10" spans="1:4" x14ac:dyDescent="0.2">
      <c r="A10" s="143" t="s">
        <v>162</v>
      </c>
      <c r="B10" s="144" t="s">
        <v>165</v>
      </c>
      <c r="C10" s="141"/>
      <c r="D10" s="142">
        <f>SUM(D11,D17,D19,D21,D13,D15)</f>
        <v>22453</v>
      </c>
    </row>
    <row r="11" spans="1:4" ht="24" x14ac:dyDescent="0.2">
      <c r="A11" s="145" t="s">
        <v>163</v>
      </c>
      <c r="B11" s="146" t="s">
        <v>166</v>
      </c>
      <c r="C11" s="141"/>
      <c r="D11" s="142">
        <f>SUM(D12)</f>
        <v>6640.9</v>
      </c>
    </row>
    <row r="12" spans="1:4" ht="24" x14ac:dyDescent="0.2">
      <c r="A12" s="147" t="s">
        <v>81</v>
      </c>
      <c r="B12" s="144" t="s">
        <v>166</v>
      </c>
      <c r="C12" s="148">
        <v>600</v>
      </c>
      <c r="D12" s="142">
        <v>6640.9</v>
      </c>
    </row>
    <row r="13" spans="1:4" ht="24" hidden="1" x14ac:dyDescent="0.2">
      <c r="A13" s="149" t="s">
        <v>328</v>
      </c>
      <c r="B13" s="150" t="s">
        <v>388</v>
      </c>
      <c r="C13" s="150"/>
      <c r="D13" s="151">
        <f>SUM(D14)</f>
        <v>0</v>
      </c>
    </row>
    <row r="14" spans="1:4" ht="24" hidden="1" x14ac:dyDescent="0.2">
      <c r="A14" s="147" t="s">
        <v>81</v>
      </c>
      <c r="B14" s="152" t="s">
        <v>388</v>
      </c>
      <c r="C14" s="152" t="s">
        <v>78</v>
      </c>
      <c r="D14" s="151"/>
    </row>
    <row r="15" spans="1:4" ht="36" hidden="1" x14ac:dyDescent="0.2">
      <c r="A15" s="149" t="s">
        <v>339</v>
      </c>
      <c r="B15" s="150" t="s">
        <v>373</v>
      </c>
      <c r="C15" s="150"/>
      <c r="D15" s="151">
        <f>SUM(D16)</f>
        <v>0</v>
      </c>
    </row>
    <row r="16" spans="1:4" ht="24" hidden="1" x14ac:dyDescent="0.2">
      <c r="A16" s="147" t="s">
        <v>81</v>
      </c>
      <c r="B16" s="152" t="s">
        <v>373</v>
      </c>
      <c r="C16" s="152" t="s">
        <v>78</v>
      </c>
      <c r="D16" s="151"/>
    </row>
    <row r="17" spans="1:4" ht="60" x14ac:dyDescent="0.2">
      <c r="A17" s="145" t="s">
        <v>167</v>
      </c>
      <c r="B17" s="146" t="s">
        <v>168</v>
      </c>
      <c r="C17" s="141"/>
      <c r="D17" s="142">
        <f>SUM(D18)</f>
        <v>112.3</v>
      </c>
    </row>
    <row r="18" spans="1:4" ht="24" x14ac:dyDescent="0.2">
      <c r="A18" s="147" t="s">
        <v>81</v>
      </c>
      <c r="B18" s="144" t="s">
        <v>168</v>
      </c>
      <c r="C18" s="148">
        <v>600</v>
      </c>
      <c r="D18" s="142">
        <v>112.3</v>
      </c>
    </row>
    <row r="19" spans="1:4" ht="61.5" customHeight="1" x14ac:dyDescent="0.2">
      <c r="A19" s="153" t="s">
        <v>255</v>
      </c>
      <c r="B19" s="146" t="s">
        <v>169</v>
      </c>
      <c r="C19" s="141"/>
      <c r="D19" s="142">
        <f>SUM(D20)</f>
        <v>15699.8</v>
      </c>
    </row>
    <row r="20" spans="1:4" ht="24" x14ac:dyDescent="0.2">
      <c r="A20" s="147" t="s">
        <v>81</v>
      </c>
      <c r="B20" s="144" t="s">
        <v>169</v>
      </c>
      <c r="C20" s="148">
        <v>600</v>
      </c>
      <c r="D20" s="142">
        <v>15699.8</v>
      </c>
    </row>
    <row r="21" spans="1:4" ht="24" hidden="1" x14ac:dyDescent="0.2">
      <c r="A21" s="145" t="s">
        <v>170</v>
      </c>
      <c r="B21" s="146" t="s">
        <v>171</v>
      </c>
      <c r="C21" s="141"/>
      <c r="D21" s="142">
        <f>SUM(D22)</f>
        <v>0</v>
      </c>
    </row>
    <row r="22" spans="1:4" ht="24" hidden="1" x14ac:dyDescent="0.2">
      <c r="A22" s="147" t="s">
        <v>81</v>
      </c>
      <c r="B22" s="144" t="s">
        <v>171</v>
      </c>
      <c r="C22" s="148">
        <v>600</v>
      </c>
      <c r="D22" s="142">
        <v>0</v>
      </c>
    </row>
    <row r="23" spans="1:4" x14ac:dyDescent="0.2">
      <c r="A23" s="143" t="s">
        <v>172</v>
      </c>
      <c r="B23" s="144" t="s">
        <v>173</v>
      </c>
      <c r="C23" s="141"/>
      <c r="D23" s="142">
        <f>SUM(D24,D28,D32,D34,D42,D44,D46,D49,D51,D36,D26,D55,D57,D53,D30,D38,D40)</f>
        <v>50355.799999999996</v>
      </c>
    </row>
    <row r="24" spans="1:4" ht="24" x14ac:dyDescent="0.2">
      <c r="A24" s="145" t="s">
        <v>163</v>
      </c>
      <c r="B24" s="146" t="s">
        <v>174</v>
      </c>
      <c r="C24" s="141"/>
      <c r="D24" s="142">
        <f>SUM(D25)</f>
        <v>11479.3</v>
      </c>
    </row>
    <row r="25" spans="1:4" ht="24" x14ac:dyDescent="0.2">
      <c r="A25" s="147" t="s">
        <v>81</v>
      </c>
      <c r="B25" s="144" t="s">
        <v>174</v>
      </c>
      <c r="C25" s="148">
        <v>600</v>
      </c>
      <c r="D25" s="142">
        <v>11479.3</v>
      </c>
    </row>
    <row r="26" spans="1:4" ht="24" x14ac:dyDescent="0.2">
      <c r="A26" s="149" t="s">
        <v>359</v>
      </c>
      <c r="B26" s="150" t="s">
        <v>358</v>
      </c>
      <c r="C26" s="150"/>
      <c r="D26" s="151">
        <f>SUM(D27)</f>
        <v>219.1</v>
      </c>
    </row>
    <row r="27" spans="1:4" ht="24" customHeight="1" x14ac:dyDescent="0.2">
      <c r="A27" s="147" t="s">
        <v>81</v>
      </c>
      <c r="B27" s="152" t="s">
        <v>358</v>
      </c>
      <c r="C27" s="152" t="s">
        <v>78</v>
      </c>
      <c r="D27" s="151">
        <v>219.1</v>
      </c>
    </row>
    <row r="28" spans="1:4" ht="24" hidden="1" x14ac:dyDescent="0.2">
      <c r="A28" s="149" t="s">
        <v>328</v>
      </c>
      <c r="B28" s="150" t="s">
        <v>329</v>
      </c>
      <c r="C28" s="150"/>
      <c r="D28" s="151">
        <f>SUM(D29)</f>
        <v>0</v>
      </c>
    </row>
    <row r="29" spans="1:4" ht="24" hidden="1" x14ac:dyDescent="0.2">
      <c r="A29" s="147" t="s">
        <v>81</v>
      </c>
      <c r="B29" s="152" t="s">
        <v>329</v>
      </c>
      <c r="C29" s="152" t="s">
        <v>78</v>
      </c>
      <c r="D29" s="151"/>
    </row>
    <row r="30" spans="1:4" ht="24" hidden="1" x14ac:dyDescent="0.2">
      <c r="A30" s="149" t="s">
        <v>463</v>
      </c>
      <c r="B30" s="150" t="s">
        <v>462</v>
      </c>
      <c r="C30" s="150"/>
      <c r="D30" s="151">
        <f>SUM(D31)</f>
        <v>0</v>
      </c>
    </row>
    <row r="31" spans="1:4" ht="24" hidden="1" x14ac:dyDescent="0.2">
      <c r="A31" s="147" t="s">
        <v>81</v>
      </c>
      <c r="B31" s="152" t="s">
        <v>462</v>
      </c>
      <c r="C31" s="152" t="s">
        <v>78</v>
      </c>
      <c r="D31" s="151"/>
    </row>
    <row r="32" spans="1:4" ht="24" x14ac:dyDescent="0.2">
      <c r="A32" s="149" t="s">
        <v>292</v>
      </c>
      <c r="B32" s="150" t="s">
        <v>291</v>
      </c>
      <c r="C32" s="150"/>
      <c r="D32" s="151">
        <f>SUM(D33)</f>
        <v>60</v>
      </c>
    </row>
    <row r="33" spans="1:4" ht="24" x14ac:dyDescent="0.2">
      <c r="A33" s="147" t="s">
        <v>116</v>
      </c>
      <c r="B33" s="152" t="s">
        <v>291</v>
      </c>
      <c r="C33" s="152" t="s">
        <v>74</v>
      </c>
      <c r="D33" s="151">
        <v>60</v>
      </c>
    </row>
    <row r="34" spans="1:4" x14ac:dyDescent="0.2">
      <c r="A34" s="149" t="s">
        <v>258</v>
      </c>
      <c r="B34" s="150" t="s">
        <v>259</v>
      </c>
      <c r="C34" s="150"/>
      <c r="D34" s="151">
        <f>SUM(D35:D35)</f>
        <v>52</v>
      </c>
    </row>
    <row r="35" spans="1:4" ht="21" customHeight="1" x14ac:dyDescent="0.2">
      <c r="A35" s="147" t="s">
        <v>116</v>
      </c>
      <c r="B35" s="152" t="s">
        <v>259</v>
      </c>
      <c r="C35" s="152" t="s">
        <v>74</v>
      </c>
      <c r="D35" s="151">
        <v>52</v>
      </c>
    </row>
    <row r="36" spans="1:4" ht="36" hidden="1" customHeight="1" x14ac:dyDescent="0.2">
      <c r="A36" s="149" t="s">
        <v>339</v>
      </c>
      <c r="B36" s="150" t="s">
        <v>335</v>
      </c>
      <c r="C36" s="150"/>
      <c r="D36" s="151">
        <f>SUM(D37)</f>
        <v>0</v>
      </c>
    </row>
    <row r="37" spans="1:4" ht="24" hidden="1" x14ac:dyDescent="0.2">
      <c r="A37" s="147" t="s">
        <v>81</v>
      </c>
      <c r="B37" s="152" t="s">
        <v>335</v>
      </c>
      <c r="C37" s="152" t="s">
        <v>78</v>
      </c>
      <c r="D37" s="151"/>
    </row>
    <row r="38" spans="1:4" ht="24" hidden="1" x14ac:dyDescent="0.2">
      <c r="A38" s="154" t="s">
        <v>485</v>
      </c>
      <c r="B38" s="150" t="s">
        <v>486</v>
      </c>
      <c r="C38" s="150"/>
      <c r="D38" s="151">
        <f>SUM(D39)</f>
        <v>0</v>
      </c>
    </row>
    <row r="39" spans="1:4" ht="24" hidden="1" x14ac:dyDescent="0.2">
      <c r="A39" s="147" t="s">
        <v>81</v>
      </c>
      <c r="B39" s="152" t="s">
        <v>486</v>
      </c>
      <c r="C39" s="152" t="s">
        <v>78</v>
      </c>
      <c r="D39" s="151"/>
    </row>
    <row r="40" spans="1:4" ht="36" hidden="1" x14ac:dyDescent="0.2">
      <c r="A40" s="153" t="s">
        <v>488</v>
      </c>
      <c r="B40" s="150" t="s">
        <v>487</v>
      </c>
      <c r="C40" s="150"/>
      <c r="D40" s="151">
        <f>SUM(D41)</f>
        <v>0</v>
      </c>
    </row>
    <row r="41" spans="1:4" ht="24" hidden="1" x14ac:dyDescent="0.2">
      <c r="A41" s="147" t="s">
        <v>81</v>
      </c>
      <c r="B41" s="152" t="s">
        <v>487</v>
      </c>
      <c r="C41" s="152" t="s">
        <v>78</v>
      </c>
      <c r="D41" s="151"/>
    </row>
    <row r="42" spans="1:4" ht="24" x14ac:dyDescent="0.2">
      <c r="A42" s="155" t="s">
        <v>322</v>
      </c>
      <c r="B42" s="146" t="s">
        <v>175</v>
      </c>
      <c r="C42" s="141"/>
      <c r="D42" s="142">
        <f>SUM(D43)</f>
        <v>609.29999999999995</v>
      </c>
    </row>
    <row r="43" spans="1:4" ht="24" x14ac:dyDescent="0.2">
      <c r="A43" s="147" t="s">
        <v>81</v>
      </c>
      <c r="B43" s="144" t="s">
        <v>175</v>
      </c>
      <c r="C43" s="148">
        <v>600</v>
      </c>
      <c r="D43" s="142">
        <v>609.29999999999995</v>
      </c>
    </row>
    <row r="44" spans="1:4" ht="25.5" customHeight="1" x14ac:dyDescent="0.2">
      <c r="A44" s="149" t="s">
        <v>241</v>
      </c>
      <c r="B44" s="156" t="s">
        <v>286</v>
      </c>
      <c r="C44" s="152"/>
      <c r="D44" s="151">
        <f>SUM(D45)</f>
        <v>680</v>
      </c>
    </row>
    <row r="45" spans="1:4" ht="24" x14ac:dyDescent="0.2">
      <c r="A45" s="147" t="s">
        <v>81</v>
      </c>
      <c r="B45" s="20" t="s">
        <v>286</v>
      </c>
      <c r="C45" s="152" t="s">
        <v>78</v>
      </c>
      <c r="D45" s="151">
        <v>680</v>
      </c>
    </row>
    <row r="46" spans="1:4" ht="63" customHeight="1" x14ac:dyDescent="0.2">
      <c r="A46" s="153" t="s">
        <v>255</v>
      </c>
      <c r="B46" s="146" t="s">
        <v>176</v>
      </c>
      <c r="C46" s="141"/>
      <c r="D46" s="142">
        <f>SUM(D47:D48)</f>
        <v>32860</v>
      </c>
    </row>
    <row r="47" spans="1:4" ht="24" x14ac:dyDescent="0.2">
      <c r="A47" s="147" t="s">
        <v>116</v>
      </c>
      <c r="B47" s="144" t="s">
        <v>176</v>
      </c>
      <c r="C47" s="148">
        <v>200</v>
      </c>
      <c r="D47" s="142">
        <v>1224.2</v>
      </c>
    </row>
    <row r="48" spans="1:4" ht="24" x14ac:dyDescent="0.2">
      <c r="A48" s="147" t="s">
        <v>81</v>
      </c>
      <c r="B48" s="144" t="s">
        <v>176</v>
      </c>
      <c r="C48" s="148">
        <v>600</v>
      </c>
      <c r="D48" s="142">
        <v>31635.8</v>
      </c>
    </row>
    <row r="49" spans="1:4" ht="36" x14ac:dyDescent="0.2">
      <c r="A49" s="145" t="s">
        <v>177</v>
      </c>
      <c r="B49" s="146" t="s">
        <v>178</v>
      </c>
      <c r="C49" s="141"/>
      <c r="D49" s="142">
        <f>SUM(D50)</f>
        <v>277</v>
      </c>
    </row>
    <row r="50" spans="1:4" ht="23.25" customHeight="1" x14ac:dyDescent="0.2">
      <c r="A50" s="147" t="s">
        <v>81</v>
      </c>
      <c r="B50" s="144" t="s">
        <v>178</v>
      </c>
      <c r="C50" s="148">
        <v>600</v>
      </c>
      <c r="D50" s="142">
        <v>277</v>
      </c>
    </row>
    <row r="51" spans="1:4" ht="24" hidden="1" x14ac:dyDescent="0.2">
      <c r="A51" s="153" t="s">
        <v>300</v>
      </c>
      <c r="B51" s="150" t="s">
        <v>299</v>
      </c>
      <c r="C51" s="150"/>
      <c r="D51" s="151">
        <f>SUM(D52)</f>
        <v>0</v>
      </c>
    </row>
    <row r="52" spans="1:4" ht="24" hidden="1" x14ac:dyDescent="0.2">
      <c r="A52" s="147" t="s">
        <v>81</v>
      </c>
      <c r="B52" s="152" t="s">
        <v>299</v>
      </c>
      <c r="C52" s="152" t="s">
        <v>78</v>
      </c>
      <c r="D52" s="151"/>
    </row>
    <row r="53" spans="1:4" ht="48" hidden="1" x14ac:dyDescent="0.2">
      <c r="A53" s="149" t="s">
        <v>433</v>
      </c>
      <c r="B53" s="150" t="s">
        <v>434</v>
      </c>
      <c r="C53" s="150"/>
      <c r="D53" s="151">
        <f>SUM(D54)</f>
        <v>0</v>
      </c>
    </row>
    <row r="54" spans="1:4" ht="24" hidden="1" x14ac:dyDescent="0.2">
      <c r="A54" s="147" t="s">
        <v>81</v>
      </c>
      <c r="B54" s="152" t="s">
        <v>434</v>
      </c>
      <c r="C54" s="152" t="s">
        <v>78</v>
      </c>
      <c r="D54" s="151">
        <v>0</v>
      </c>
    </row>
    <row r="55" spans="1:4" ht="36" x14ac:dyDescent="0.2">
      <c r="A55" s="149" t="s">
        <v>336</v>
      </c>
      <c r="B55" s="156" t="s">
        <v>337</v>
      </c>
      <c r="C55" s="152"/>
      <c r="D55" s="151">
        <f>SUM(D56)</f>
        <v>1184.5999999999999</v>
      </c>
    </row>
    <row r="56" spans="1:4" ht="24" x14ac:dyDescent="0.2">
      <c r="A56" s="147" t="s">
        <v>81</v>
      </c>
      <c r="B56" s="20" t="s">
        <v>337</v>
      </c>
      <c r="C56" s="152" t="s">
        <v>78</v>
      </c>
      <c r="D56" s="151">
        <v>1184.5999999999999</v>
      </c>
    </row>
    <row r="57" spans="1:4" ht="24" x14ac:dyDescent="0.2">
      <c r="A57" s="153" t="s">
        <v>327</v>
      </c>
      <c r="B57" s="150" t="s">
        <v>374</v>
      </c>
      <c r="C57" s="150"/>
      <c r="D57" s="151">
        <f>SUM(D58)</f>
        <v>2934.5</v>
      </c>
    </row>
    <row r="58" spans="1:4" ht="24" x14ac:dyDescent="0.2">
      <c r="A58" s="147" t="s">
        <v>81</v>
      </c>
      <c r="B58" s="152" t="s">
        <v>374</v>
      </c>
      <c r="C58" s="152" t="s">
        <v>78</v>
      </c>
      <c r="D58" s="151">
        <v>2934.5</v>
      </c>
    </row>
    <row r="59" spans="1:4" x14ac:dyDescent="0.2">
      <c r="A59" s="143" t="s">
        <v>179</v>
      </c>
      <c r="B59" s="144" t="s">
        <v>180</v>
      </c>
      <c r="C59" s="141"/>
      <c r="D59" s="142">
        <f>SUM(D60,D64,D74,D68,D66,D62,D70,D72)</f>
        <v>13835.9</v>
      </c>
    </row>
    <row r="60" spans="1:4" ht="24" x14ac:dyDescent="0.2">
      <c r="A60" s="145" t="s">
        <v>163</v>
      </c>
      <c r="B60" s="146" t="s">
        <v>181</v>
      </c>
      <c r="C60" s="141"/>
      <c r="D60" s="142">
        <f>SUM(D61)</f>
        <v>13217.3</v>
      </c>
    </row>
    <row r="61" spans="1:4" ht="24" x14ac:dyDescent="0.2">
      <c r="A61" s="147" t="s">
        <v>81</v>
      </c>
      <c r="B61" s="144" t="s">
        <v>181</v>
      </c>
      <c r="C61" s="148">
        <v>600</v>
      </c>
      <c r="D61" s="142">
        <v>13217.3</v>
      </c>
    </row>
    <row r="62" spans="1:4" ht="24" hidden="1" x14ac:dyDescent="0.2">
      <c r="A62" s="149" t="s">
        <v>292</v>
      </c>
      <c r="B62" s="150" t="s">
        <v>293</v>
      </c>
      <c r="C62" s="150"/>
      <c r="D62" s="151">
        <f>SUM(D63)</f>
        <v>0</v>
      </c>
    </row>
    <row r="63" spans="1:4" ht="24" hidden="1" x14ac:dyDescent="0.2">
      <c r="A63" s="147" t="s">
        <v>81</v>
      </c>
      <c r="B63" s="152" t="s">
        <v>293</v>
      </c>
      <c r="C63" s="152" t="s">
        <v>78</v>
      </c>
      <c r="D63" s="151">
        <v>0</v>
      </c>
    </row>
    <row r="64" spans="1:4" x14ac:dyDescent="0.2">
      <c r="A64" s="149" t="s">
        <v>258</v>
      </c>
      <c r="B64" s="150" t="s">
        <v>267</v>
      </c>
      <c r="C64" s="150"/>
      <c r="D64" s="151">
        <f>SUM(D65)</f>
        <v>72.7</v>
      </c>
    </row>
    <row r="65" spans="1:4" ht="24" x14ac:dyDescent="0.2">
      <c r="A65" s="147" t="s">
        <v>81</v>
      </c>
      <c r="B65" s="152" t="s">
        <v>267</v>
      </c>
      <c r="C65" s="152" t="s">
        <v>78</v>
      </c>
      <c r="D65" s="151">
        <v>72.7</v>
      </c>
    </row>
    <row r="66" spans="1:4" ht="24" x14ac:dyDescent="0.2">
      <c r="A66" s="149" t="s">
        <v>297</v>
      </c>
      <c r="B66" s="150" t="s">
        <v>298</v>
      </c>
      <c r="C66" s="157"/>
      <c r="D66" s="158">
        <f t="shared" ref="D66" si="0">SUM(D67)</f>
        <v>23.5</v>
      </c>
    </row>
    <row r="67" spans="1:4" ht="24" x14ac:dyDescent="0.2">
      <c r="A67" s="147" t="s">
        <v>81</v>
      </c>
      <c r="B67" s="152" t="s">
        <v>298</v>
      </c>
      <c r="C67" s="20" t="s">
        <v>78</v>
      </c>
      <c r="D67" s="158">
        <v>23.5</v>
      </c>
    </row>
    <row r="68" spans="1:4" ht="36" hidden="1" x14ac:dyDescent="0.2">
      <c r="A68" s="149" t="s">
        <v>339</v>
      </c>
      <c r="B68" s="150" t="s">
        <v>338</v>
      </c>
      <c r="C68" s="150"/>
      <c r="D68" s="151">
        <f>SUM(D69)</f>
        <v>0</v>
      </c>
    </row>
    <row r="69" spans="1:4" ht="24" hidden="1" x14ac:dyDescent="0.2">
      <c r="A69" s="147" t="s">
        <v>81</v>
      </c>
      <c r="B69" s="152" t="s">
        <v>338</v>
      </c>
      <c r="C69" s="152" t="s">
        <v>78</v>
      </c>
      <c r="D69" s="151"/>
    </row>
    <row r="70" spans="1:4" ht="24" hidden="1" x14ac:dyDescent="0.2">
      <c r="A70" s="149" t="s">
        <v>466</v>
      </c>
      <c r="B70" s="150" t="s">
        <v>464</v>
      </c>
      <c r="C70" s="150"/>
      <c r="D70" s="151">
        <f>SUM(D71)</f>
        <v>0</v>
      </c>
    </row>
    <row r="71" spans="1:4" ht="24" hidden="1" x14ac:dyDescent="0.2">
      <c r="A71" s="147" t="s">
        <v>81</v>
      </c>
      <c r="B71" s="152" t="s">
        <v>464</v>
      </c>
      <c r="C71" s="152" t="s">
        <v>78</v>
      </c>
      <c r="D71" s="151"/>
    </row>
    <row r="72" spans="1:4" ht="24" hidden="1" x14ac:dyDescent="0.2">
      <c r="A72" s="149" t="s">
        <v>467</v>
      </c>
      <c r="B72" s="150" t="s">
        <v>465</v>
      </c>
      <c r="C72" s="150"/>
      <c r="D72" s="151">
        <f>SUM(D73)</f>
        <v>0</v>
      </c>
    </row>
    <row r="73" spans="1:4" ht="24" hidden="1" x14ac:dyDescent="0.2">
      <c r="A73" s="147" t="s">
        <v>81</v>
      </c>
      <c r="B73" s="152" t="s">
        <v>465</v>
      </c>
      <c r="C73" s="152" t="s">
        <v>78</v>
      </c>
      <c r="D73" s="151"/>
    </row>
    <row r="74" spans="1:4" ht="61.5" customHeight="1" x14ac:dyDescent="0.2">
      <c r="A74" s="153" t="s">
        <v>255</v>
      </c>
      <c r="B74" s="146" t="s">
        <v>254</v>
      </c>
      <c r="C74" s="141"/>
      <c r="D74" s="151">
        <f>SUM(D75)</f>
        <v>522.4</v>
      </c>
    </row>
    <row r="75" spans="1:4" ht="24" x14ac:dyDescent="0.2">
      <c r="A75" s="147" t="s">
        <v>81</v>
      </c>
      <c r="B75" s="144" t="s">
        <v>254</v>
      </c>
      <c r="C75" s="148">
        <v>600</v>
      </c>
      <c r="D75" s="151">
        <v>522.4</v>
      </c>
    </row>
    <row r="76" spans="1:4" hidden="1" x14ac:dyDescent="0.2">
      <c r="A76" s="149" t="s">
        <v>380</v>
      </c>
      <c r="B76" s="150" t="s">
        <v>381</v>
      </c>
      <c r="C76" s="152"/>
      <c r="D76" s="151">
        <f>SUM(D77)</f>
        <v>1145.9000000000001</v>
      </c>
    </row>
    <row r="77" spans="1:4" ht="36" x14ac:dyDescent="0.2">
      <c r="A77" s="149" t="s">
        <v>506</v>
      </c>
      <c r="B77" s="150" t="s">
        <v>505</v>
      </c>
      <c r="C77" s="150"/>
      <c r="D77" s="151">
        <f>SUM(D78)</f>
        <v>1145.9000000000001</v>
      </c>
    </row>
    <row r="78" spans="1:4" ht="24" x14ac:dyDescent="0.2">
      <c r="A78" s="147" t="s">
        <v>81</v>
      </c>
      <c r="B78" s="152" t="s">
        <v>505</v>
      </c>
      <c r="C78" s="152" t="s">
        <v>78</v>
      </c>
      <c r="D78" s="151">
        <v>1145.9000000000001</v>
      </c>
    </row>
    <row r="79" spans="1:4" x14ac:dyDescent="0.2">
      <c r="A79" s="139" t="s">
        <v>189</v>
      </c>
      <c r="B79" s="140" t="s">
        <v>136</v>
      </c>
      <c r="C79" s="141"/>
      <c r="D79" s="142">
        <f>SUM(D80,D87)</f>
        <v>391.4</v>
      </c>
    </row>
    <row r="80" spans="1:4" x14ac:dyDescent="0.2">
      <c r="A80" s="143" t="s">
        <v>134</v>
      </c>
      <c r="B80" s="144" t="s">
        <v>137</v>
      </c>
      <c r="C80" s="141"/>
      <c r="D80" s="142">
        <f>SUM(D81,D83,D85)</f>
        <v>365.9</v>
      </c>
    </row>
    <row r="81" spans="1:4" ht="24" x14ac:dyDescent="0.2">
      <c r="A81" s="145" t="s">
        <v>190</v>
      </c>
      <c r="B81" s="146" t="s">
        <v>191</v>
      </c>
      <c r="C81" s="141"/>
      <c r="D81" s="142">
        <f>SUM(D82)</f>
        <v>305.89999999999998</v>
      </c>
    </row>
    <row r="82" spans="1:4" ht="24" x14ac:dyDescent="0.2">
      <c r="A82" s="147" t="s">
        <v>81</v>
      </c>
      <c r="B82" s="144" t="s">
        <v>191</v>
      </c>
      <c r="C82" s="148">
        <v>600</v>
      </c>
      <c r="D82" s="142">
        <v>305.89999999999998</v>
      </c>
    </row>
    <row r="83" spans="1:4" x14ac:dyDescent="0.2">
      <c r="A83" s="149" t="s">
        <v>275</v>
      </c>
      <c r="B83" s="159" t="s">
        <v>276</v>
      </c>
      <c r="C83" s="160"/>
      <c r="D83" s="158">
        <f>SUM(D84)</f>
        <v>60</v>
      </c>
    </row>
    <row r="84" spans="1:4" ht="24" x14ac:dyDescent="0.2">
      <c r="A84" s="147" t="s">
        <v>81</v>
      </c>
      <c r="B84" s="160" t="s">
        <v>276</v>
      </c>
      <c r="C84" s="160" t="s">
        <v>78</v>
      </c>
      <c r="D84" s="158">
        <v>60</v>
      </c>
    </row>
    <row r="85" spans="1:4" ht="24" hidden="1" x14ac:dyDescent="0.2">
      <c r="A85" s="149" t="s">
        <v>431</v>
      </c>
      <c r="B85" s="159" t="s">
        <v>432</v>
      </c>
      <c r="C85" s="150"/>
      <c r="D85" s="158">
        <f>SUM(D86)</f>
        <v>0</v>
      </c>
    </row>
    <row r="86" spans="1:4" ht="24" hidden="1" x14ac:dyDescent="0.2">
      <c r="A86" s="147" t="s">
        <v>81</v>
      </c>
      <c r="B86" s="160" t="s">
        <v>432</v>
      </c>
      <c r="C86" s="20" t="s">
        <v>78</v>
      </c>
      <c r="D86" s="158"/>
    </row>
    <row r="87" spans="1:4" ht="24" x14ac:dyDescent="0.2">
      <c r="A87" s="149" t="s">
        <v>277</v>
      </c>
      <c r="B87" s="150" t="s">
        <v>278</v>
      </c>
      <c r="C87" s="152"/>
      <c r="D87" s="151">
        <f>SUM(D88)</f>
        <v>25.5</v>
      </c>
    </row>
    <row r="88" spans="1:4" x14ac:dyDescent="0.2">
      <c r="A88" s="149" t="s">
        <v>279</v>
      </c>
      <c r="B88" s="150" t="s">
        <v>280</v>
      </c>
      <c r="C88" s="152"/>
      <c r="D88" s="151">
        <f>SUM(D89)</f>
        <v>25.5</v>
      </c>
    </row>
    <row r="89" spans="1:4" ht="24" x14ac:dyDescent="0.2">
      <c r="A89" s="147" t="s">
        <v>81</v>
      </c>
      <c r="B89" s="150" t="s">
        <v>280</v>
      </c>
      <c r="C89" s="152" t="s">
        <v>78</v>
      </c>
      <c r="D89" s="151">
        <v>25.5</v>
      </c>
    </row>
    <row r="90" spans="1:4" ht="24" x14ac:dyDescent="0.2">
      <c r="A90" s="161" t="s">
        <v>345</v>
      </c>
      <c r="B90" s="162" t="s">
        <v>157</v>
      </c>
      <c r="C90" s="163"/>
      <c r="D90" s="164">
        <f>SUM(D91,D107)</f>
        <v>16660.800000000003</v>
      </c>
    </row>
    <row r="91" spans="1:4" ht="24" x14ac:dyDescent="0.2">
      <c r="A91" s="139" t="s">
        <v>155</v>
      </c>
      <c r="B91" s="140" t="s">
        <v>158</v>
      </c>
      <c r="C91" s="141"/>
      <c r="D91" s="142">
        <f>SUM(D92,D99,D102)</f>
        <v>15931.800000000001</v>
      </c>
    </row>
    <row r="92" spans="1:4" ht="24" x14ac:dyDescent="0.2">
      <c r="A92" s="143" t="s">
        <v>192</v>
      </c>
      <c r="B92" s="144" t="s">
        <v>193</v>
      </c>
      <c r="C92" s="141"/>
      <c r="D92" s="142">
        <f>SUM(D93,D95,D97)</f>
        <v>13227.7</v>
      </c>
    </row>
    <row r="93" spans="1:4" ht="24" x14ac:dyDescent="0.2">
      <c r="A93" s="145" t="s">
        <v>195</v>
      </c>
      <c r="B93" s="146" t="s">
        <v>194</v>
      </c>
      <c r="C93" s="141"/>
      <c r="D93" s="142">
        <f>SUM(D94)</f>
        <v>12238</v>
      </c>
    </row>
    <row r="94" spans="1:4" ht="25.5" customHeight="1" x14ac:dyDescent="0.2">
      <c r="A94" s="147" t="s">
        <v>81</v>
      </c>
      <c r="B94" s="144" t="s">
        <v>194</v>
      </c>
      <c r="C94" s="148">
        <v>600</v>
      </c>
      <c r="D94" s="142">
        <v>12238</v>
      </c>
    </row>
    <row r="95" spans="1:4" hidden="1" x14ac:dyDescent="0.2">
      <c r="A95" s="149" t="s">
        <v>240</v>
      </c>
      <c r="B95" s="150" t="s">
        <v>239</v>
      </c>
      <c r="C95" s="156"/>
      <c r="D95" s="158">
        <f>SUM(D96)</f>
        <v>0</v>
      </c>
    </row>
    <row r="96" spans="1:4" ht="24" hidden="1" x14ac:dyDescent="0.2">
      <c r="A96" s="147" t="s">
        <v>81</v>
      </c>
      <c r="B96" s="152" t="s">
        <v>239</v>
      </c>
      <c r="C96" s="20" t="s">
        <v>78</v>
      </c>
      <c r="D96" s="158">
        <v>0</v>
      </c>
    </row>
    <row r="97" spans="1:4" ht="24" x14ac:dyDescent="0.2">
      <c r="A97" s="149" t="s">
        <v>500</v>
      </c>
      <c r="B97" s="150" t="s">
        <v>499</v>
      </c>
      <c r="C97" s="152"/>
      <c r="D97" s="158">
        <f>SUM(D98)</f>
        <v>989.7</v>
      </c>
    </row>
    <row r="98" spans="1:4" ht="24" x14ac:dyDescent="0.2">
      <c r="A98" s="147" t="s">
        <v>81</v>
      </c>
      <c r="B98" s="152" t="s">
        <v>499</v>
      </c>
      <c r="C98" s="152" t="s">
        <v>78</v>
      </c>
      <c r="D98" s="158">
        <v>989.7</v>
      </c>
    </row>
    <row r="99" spans="1:4" x14ac:dyDescent="0.2">
      <c r="A99" s="147" t="s">
        <v>503</v>
      </c>
      <c r="B99" s="150" t="s">
        <v>501</v>
      </c>
      <c r="C99" s="152"/>
      <c r="D99" s="158">
        <f>SUM(D100)</f>
        <v>2500</v>
      </c>
    </row>
    <row r="100" spans="1:4" x14ac:dyDescent="0.2">
      <c r="A100" s="149" t="s">
        <v>504</v>
      </c>
      <c r="B100" s="150" t="s">
        <v>502</v>
      </c>
      <c r="C100" s="152"/>
      <c r="D100" s="158">
        <f>SUM(D101)</f>
        <v>2500</v>
      </c>
    </row>
    <row r="101" spans="1:4" ht="24" x14ac:dyDescent="0.2">
      <c r="A101" s="147" t="s">
        <v>81</v>
      </c>
      <c r="B101" s="152" t="s">
        <v>502</v>
      </c>
      <c r="C101" s="152" t="s">
        <v>78</v>
      </c>
      <c r="D101" s="158">
        <v>2500</v>
      </c>
    </row>
    <row r="102" spans="1:4" ht="24" x14ac:dyDescent="0.2">
      <c r="A102" s="143" t="s">
        <v>156</v>
      </c>
      <c r="B102" s="144" t="s">
        <v>159</v>
      </c>
      <c r="C102" s="141"/>
      <c r="D102" s="142">
        <f>SUM(D103,D105)</f>
        <v>204.1</v>
      </c>
    </row>
    <row r="103" spans="1:4" ht="48" hidden="1" x14ac:dyDescent="0.2">
      <c r="A103" s="145" t="s">
        <v>303</v>
      </c>
      <c r="B103" s="146" t="s">
        <v>160</v>
      </c>
      <c r="C103" s="141"/>
      <c r="D103" s="142">
        <f>SUM(D104)</f>
        <v>0</v>
      </c>
    </row>
    <row r="104" spans="1:4" hidden="1" x14ac:dyDescent="0.2">
      <c r="A104" s="147" t="s">
        <v>25</v>
      </c>
      <c r="B104" s="144" t="s">
        <v>160</v>
      </c>
      <c r="C104" s="148">
        <v>500</v>
      </c>
      <c r="D104" s="142">
        <v>0</v>
      </c>
    </row>
    <row r="105" spans="1:4" ht="36" x14ac:dyDescent="0.2">
      <c r="A105" s="149" t="s">
        <v>417</v>
      </c>
      <c r="B105" s="150" t="s">
        <v>316</v>
      </c>
      <c r="C105" s="152"/>
      <c r="D105" s="158">
        <f>SUM(D106)</f>
        <v>204.1</v>
      </c>
    </row>
    <row r="106" spans="1:4" x14ac:dyDescent="0.2">
      <c r="A106" s="147" t="s">
        <v>25</v>
      </c>
      <c r="B106" s="152" t="s">
        <v>316</v>
      </c>
      <c r="C106" s="152" t="s">
        <v>79</v>
      </c>
      <c r="D106" s="165">
        <v>204.1</v>
      </c>
    </row>
    <row r="107" spans="1:4" ht="36" x14ac:dyDescent="0.2">
      <c r="A107" s="166" t="s">
        <v>525</v>
      </c>
      <c r="B107" s="152" t="s">
        <v>535</v>
      </c>
      <c r="C107" s="152"/>
      <c r="D107" s="165">
        <f>D108+D118+D113</f>
        <v>729</v>
      </c>
    </row>
    <row r="108" spans="1:4" x14ac:dyDescent="0.2">
      <c r="A108" s="147" t="s">
        <v>526</v>
      </c>
      <c r="B108" s="152" t="s">
        <v>536</v>
      </c>
      <c r="C108" s="152"/>
      <c r="D108" s="165">
        <v>440</v>
      </c>
    </row>
    <row r="109" spans="1:4" ht="36" x14ac:dyDescent="0.2">
      <c r="A109" s="147" t="s">
        <v>527</v>
      </c>
      <c r="B109" s="152" t="s">
        <v>537</v>
      </c>
      <c r="C109" s="152"/>
      <c r="D109" s="165">
        <v>400</v>
      </c>
    </row>
    <row r="110" spans="1:4" ht="24" x14ac:dyDescent="0.2">
      <c r="A110" s="147" t="s">
        <v>116</v>
      </c>
      <c r="B110" s="152" t="s">
        <v>537</v>
      </c>
      <c r="C110" s="152" t="s">
        <v>74</v>
      </c>
      <c r="D110" s="165">
        <v>400</v>
      </c>
    </row>
    <row r="111" spans="1:4" ht="48" x14ac:dyDescent="0.2">
      <c r="A111" s="147" t="s">
        <v>528</v>
      </c>
      <c r="B111" s="152" t="s">
        <v>538</v>
      </c>
      <c r="C111" s="152"/>
      <c r="D111" s="165">
        <v>40</v>
      </c>
    </row>
    <row r="112" spans="1:4" ht="12.75" customHeight="1" x14ac:dyDescent="0.2">
      <c r="A112" s="147" t="s">
        <v>116</v>
      </c>
      <c r="B112" s="159" t="s">
        <v>538</v>
      </c>
      <c r="C112" s="20" t="s">
        <v>74</v>
      </c>
      <c r="D112" s="158">
        <v>40</v>
      </c>
    </row>
    <row r="113" spans="1:4" x14ac:dyDescent="0.2">
      <c r="A113" s="149" t="s">
        <v>530</v>
      </c>
      <c r="B113" s="159" t="s">
        <v>539</v>
      </c>
      <c r="C113" s="20"/>
      <c r="D113" s="158">
        <f>D114</f>
        <v>289</v>
      </c>
    </row>
    <row r="114" spans="1:4" ht="36" x14ac:dyDescent="0.2">
      <c r="A114" s="147" t="s">
        <v>531</v>
      </c>
      <c r="B114" s="160" t="s">
        <v>541</v>
      </c>
      <c r="C114" s="20"/>
      <c r="D114" s="158">
        <f>D115+D116</f>
        <v>289</v>
      </c>
    </row>
    <row r="115" spans="1:4" ht="24" x14ac:dyDescent="0.2">
      <c r="A115" s="147" t="s">
        <v>116</v>
      </c>
      <c r="B115" s="160" t="s">
        <v>541</v>
      </c>
      <c r="C115" s="20" t="s">
        <v>74</v>
      </c>
      <c r="D115" s="158">
        <v>286.10000000000002</v>
      </c>
    </row>
    <row r="116" spans="1:4" ht="36" x14ac:dyDescent="0.2">
      <c r="A116" s="147" t="s">
        <v>529</v>
      </c>
      <c r="B116" s="160" t="s">
        <v>542</v>
      </c>
      <c r="C116" s="20"/>
      <c r="D116" s="158">
        <v>2.9</v>
      </c>
    </row>
    <row r="117" spans="1:4" ht="24" x14ac:dyDescent="0.2">
      <c r="A117" s="147" t="s">
        <v>116</v>
      </c>
      <c r="B117" s="160" t="s">
        <v>542</v>
      </c>
      <c r="C117" s="20" t="s">
        <v>74</v>
      </c>
      <c r="D117" s="158">
        <v>2.9</v>
      </c>
    </row>
    <row r="118" spans="1:4" hidden="1" x14ac:dyDescent="0.2">
      <c r="A118" s="147" t="s">
        <v>532</v>
      </c>
      <c r="B118" s="160" t="s">
        <v>543</v>
      </c>
      <c r="C118" s="20"/>
      <c r="D118" s="158">
        <f>D119</f>
        <v>0</v>
      </c>
    </row>
    <row r="119" spans="1:4" ht="36" hidden="1" x14ac:dyDescent="0.2">
      <c r="A119" s="147" t="s">
        <v>533</v>
      </c>
      <c r="B119" s="160" t="s">
        <v>544</v>
      </c>
      <c r="C119" s="20"/>
      <c r="D119" s="158">
        <f>D120</f>
        <v>0</v>
      </c>
    </row>
    <row r="120" spans="1:4" ht="24" hidden="1" x14ac:dyDescent="0.2">
      <c r="A120" s="147" t="s">
        <v>116</v>
      </c>
      <c r="B120" s="160" t="s">
        <v>544</v>
      </c>
      <c r="C120" s="20" t="s">
        <v>74</v>
      </c>
      <c r="D120" s="158">
        <v>0</v>
      </c>
    </row>
    <row r="121" spans="1:4" ht="36" hidden="1" x14ac:dyDescent="0.2">
      <c r="A121" s="147" t="s">
        <v>534</v>
      </c>
      <c r="B121" s="160" t="s">
        <v>545</v>
      </c>
      <c r="C121" s="20"/>
      <c r="D121" s="158">
        <f>D122</f>
        <v>0</v>
      </c>
    </row>
    <row r="122" spans="1:4" ht="24" hidden="1" x14ac:dyDescent="0.2">
      <c r="A122" s="147" t="s">
        <v>116</v>
      </c>
      <c r="B122" s="160" t="s">
        <v>545</v>
      </c>
      <c r="C122" s="20" t="s">
        <v>74</v>
      </c>
      <c r="D122" s="158">
        <v>0</v>
      </c>
    </row>
    <row r="123" spans="1:4" ht="38.25" customHeight="1" x14ac:dyDescent="0.2">
      <c r="A123" s="161" t="s">
        <v>353</v>
      </c>
      <c r="B123" s="162" t="s">
        <v>310</v>
      </c>
      <c r="C123" s="163"/>
      <c r="D123" s="164">
        <f>SUM(D124,D139)</f>
        <v>182.2</v>
      </c>
    </row>
    <row r="124" spans="1:4" ht="24" hidden="1" customHeight="1" x14ac:dyDescent="0.2">
      <c r="A124" s="167" t="s">
        <v>369</v>
      </c>
      <c r="B124" s="150" t="s">
        <v>366</v>
      </c>
      <c r="C124" s="152"/>
      <c r="D124" s="158">
        <f>SUM(D125)</f>
        <v>0</v>
      </c>
    </row>
    <row r="125" spans="1:4" ht="12.75" hidden="1" customHeight="1" x14ac:dyDescent="0.2">
      <c r="A125" s="167" t="s">
        <v>370</v>
      </c>
      <c r="B125" s="150" t="s">
        <v>365</v>
      </c>
      <c r="C125" s="152"/>
      <c r="D125" s="158">
        <f>SUM(D126,D128,D130,D132,D134,D136)</f>
        <v>0</v>
      </c>
    </row>
    <row r="126" spans="1:4" ht="24" hidden="1" customHeight="1" x14ac:dyDescent="0.2">
      <c r="A126" s="168" t="s">
        <v>406</v>
      </c>
      <c r="B126" s="159" t="s">
        <v>407</v>
      </c>
      <c r="C126" s="20"/>
      <c r="D126" s="158">
        <f>SUM(D127)</f>
        <v>0</v>
      </c>
    </row>
    <row r="127" spans="1:4" ht="24" hidden="1" customHeight="1" x14ac:dyDescent="0.2">
      <c r="A127" s="147" t="s">
        <v>116</v>
      </c>
      <c r="B127" s="169" t="s">
        <v>407</v>
      </c>
      <c r="C127" s="170" t="s">
        <v>74</v>
      </c>
      <c r="D127" s="171">
        <v>0</v>
      </c>
    </row>
    <row r="128" spans="1:4" ht="36" hidden="1" customHeight="1" x14ac:dyDescent="0.2">
      <c r="A128" s="168" t="s">
        <v>408</v>
      </c>
      <c r="B128" s="159" t="s">
        <v>409</v>
      </c>
      <c r="C128" s="20"/>
      <c r="D128" s="158">
        <f>SUM(D129)</f>
        <v>0</v>
      </c>
    </row>
    <row r="129" spans="1:4" ht="24" hidden="1" customHeight="1" x14ac:dyDescent="0.2">
      <c r="A129" s="147" t="s">
        <v>116</v>
      </c>
      <c r="B129" s="169" t="s">
        <v>409</v>
      </c>
      <c r="C129" s="170" t="s">
        <v>74</v>
      </c>
      <c r="D129" s="171">
        <v>0</v>
      </c>
    </row>
    <row r="130" spans="1:4" ht="48" hidden="1" customHeight="1" x14ac:dyDescent="0.2">
      <c r="A130" s="149" t="s">
        <v>371</v>
      </c>
      <c r="B130" s="150" t="s">
        <v>367</v>
      </c>
      <c r="C130" s="152"/>
      <c r="D130" s="158">
        <f>SUM(D131)</f>
        <v>0</v>
      </c>
    </row>
    <row r="131" spans="1:4" ht="24" hidden="1" customHeight="1" x14ac:dyDescent="0.2">
      <c r="A131" s="147" t="s">
        <v>116</v>
      </c>
      <c r="B131" s="152" t="s">
        <v>367</v>
      </c>
      <c r="C131" s="152" t="s">
        <v>74</v>
      </c>
      <c r="D131" s="158"/>
    </row>
    <row r="132" spans="1:4" ht="60" hidden="1" customHeight="1" x14ac:dyDescent="0.2">
      <c r="A132" s="172" t="s">
        <v>372</v>
      </c>
      <c r="B132" s="150" t="s">
        <v>368</v>
      </c>
      <c r="C132" s="152"/>
      <c r="D132" s="158">
        <f>SUM(D133)</f>
        <v>0</v>
      </c>
    </row>
    <row r="133" spans="1:4" ht="24" hidden="1" customHeight="1" x14ac:dyDescent="0.2">
      <c r="A133" s="147" t="s">
        <v>116</v>
      </c>
      <c r="B133" s="152" t="s">
        <v>368</v>
      </c>
      <c r="C133" s="152" t="s">
        <v>74</v>
      </c>
      <c r="D133" s="158"/>
    </row>
    <row r="134" spans="1:4" ht="24" hidden="1" customHeight="1" x14ac:dyDescent="0.2">
      <c r="A134" s="149" t="s">
        <v>385</v>
      </c>
      <c r="B134" s="150" t="s">
        <v>414</v>
      </c>
      <c r="C134" s="152"/>
      <c r="D134" s="158">
        <f>SUM(D135)</f>
        <v>0</v>
      </c>
    </row>
    <row r="135" spans="1:4" ht="12.75" hidden="1" customHeight="1" x14ac:dyDescent="0.2">
      <c r="A135" s="147" t="s">
        <v>25</v>
      </c>
      <c r="B135" s="152" t="s">
        <v>414</v>
      </c>
      <c r="C135" s="152" t="s">
        <v>79</v>
      </c>
      <c r="D135" s="158"/>
    </row>
    <row r="136" spans="1:4" ht="24" hidden="1" customHeight="1" x14ac:dyDescent="0.2">
      <c r="A136" s="153" t="s">
        <v>461</v>
      </c>
      <c r="B136" s="150" t="s">
        <v>457</v>
      </c>
      <c r="C136" s="152"/>
      <c r="D136" s="165">
        <f>SUM(D137)</f>
        <v>0</v>
      </c>
    </row>
    <row r="137" spans="1:4" ht="36" hidden="1" customHeight="1" x14ac:dyDescent="0.2">
      <c r="A137" s="149" t="s">
        <v>459</v>
      </c>
      <c r="B137" s="150" t="s">
        <v>458</v>
      </c>
      <c r="C137" s="152"/>
      <c r="D137" s="165">
        <f>SUM(D138)</f>
        <v>0</v>
      </c>
    </row>
    <row r="138" spans="1:4" ht="12.75" hidden="1" customHeight="1" x14ac:dyDescent="0.2">
      <c r="A138" s="147" t="s">
        <v>25</v>
      </c>
      <c r="B138" s="152" t="s">
        <v>458</v>
      </c>
      <c r="C138" s="152" t="s">
        <v>79</v>
      </c>
      <c r="D138" s="165"/>
    </row>
    <row r="139" spans="1:4" hidden="1" x14ac:dyDescent="0.2">
      <c r="A139" s="167" t="s">
        <v>311</v>
      </c>
      <c r="B139" s="150" t="s">
        <v>312</v>
      </c>
      <c r="C139" s="152"/>
      <c r="D139" s="158">
        <f>SUM(D140)</f>
        <v>182.2</v>
      </c>
    </row>
    <row r="140" spans="1:4" hidden="1" x14ac:dyDescent="0.2">
      <c r="A140" s="167" t="s">
        <v>313</v>
      </c>
      <c r="B140" s="150" t="s">
        <v>314</v>
      </c>
      <c r="C140" s="152"/>
      <c r="D140" s="158">
        <f>SUM(D141)</f>
        <v>182.2</v>
      </c>
    </row>
    <row r="141" spans="1:4" x14ac:dyDescent="0.2">
      <c r="A141" s="149" t="s">
        <v>321</v>
      </c>
      <c r="B141" s="150" t="s">
        <v>315</v>
      </c>
      <c r="C141" s="152"/>
      <c r="D141" s="158">
        <f>SUM(D142)</f>
        <v>182.2</v>
      </c>
    </row>
    <row r="142" spans="1:4" x14ac:dyDescent="0.2">
      <c r="A142" s="147" t="s">
        <v>25</v>
      </c>
      <c r="B142" s="152" t="s">
        <v>315</v>
      </c>
      <c r="C142" s="152" t="s">
        <v>79</v>
      </c>
      <c r="D142" s="158">
        <v>182.2</v>
      </c>
    </row>
    <row r="143" spans="1:4" ht="36" x14ac:dyDescent="0.2">
      <c r="A143" s="173" t="s">
        <v>341</v>
      </c>
      <c r="B143" s="162" t="s">
        <v>235</v>
      </c>
      <c r="C143" s="174"/>
      <c r="D143" s="164">
        <f>SUM(D144,D155,D159)</f>
        <v>120.3</v>
      </c>
    </row>
    <row r="144" spans="1:4" ht="24" hidden="1" x14ac:dyDescent="0.2">
      <c r="A144" s="175" t="s">
        <v>232</v>
      </c>
      <c r="B144" s="140" t="s">
        <v>236</v>
      </c>
      <c r="C144" s="148"/>
      <c r="D144" s="142">
        <f>SUM(D145)</f>
        <v>22.7</v>
      </c>
    </row>
    <row r="145" spans="1:4" ht="24" hidden="1" x14ac:dyDescent="0.2">
      <c r="A145" s="172" t="s">
        <v>233</v>
      </c>
      <c r="B145" s="144" t="s">
        <v>237</v>
      </c>
      <c r="C145" s="148"/>
      <c r="D145" s="142">
        <f>SUM(D146,D148,D150,D153)</f>
        <v>22.7</v>
      </c>
    </row>
    <row r="146" spans="1:4" x14ac:dyDescent="0.2">
      <c r="A146" s="172" t="s">
        <v>253</v>
      </c>
      <c r="B146" s="150" t="s">
        <v>252</v>
      </c>
      <c r="C146" s="157"/>
      <c r="D146" s="142">
        <f>SUM(D147)</f>
        <v>15.7</v>
      </c>
    </row>
    <row r="147" spans="1:4" ht="24" x14ac:dyDescent="0.2">
      <c r="A147" s="147" t="s">
        <v>81</v>
      </c>
      <c r="B147" s="152" t="s">
        <v>252</v>
      </c>
      <c r="C147" s="152" t="s">
        <v>78</v>
      </c>
      <c r="D147" s="142">
        <v>15.7</v>
      </c>
    </row>
    <row r="148" spans="1:4" ht="24" x14ac:dyDescent="0.2">
      <c r="A148" s="172" t="s">
        <v>234</v>
      </c>
      <c r="B148" s="144" t="s">
        <v>238</v>
      </c>
      <c r="C148" s="148"/>
      <c r="D148" s="142">
        <f>SUM(D149)</f>
        <v>7</v>
      </c>
    </row>
    <row r="149" spans="1:4" ht="24" x14ac:dyDescent="0.2">
      <c r="A149" s="147" t="s">
        <v>81</v>
      </c>
      <c r="B149" s="144" t="s">
        <v>238</v>
      </c>
      <c r="C149" s="148">
        <v>600</v>
      </c>
      <c r="D149" s="142">
        <v>7</v>
      </c>
    </row>
    <row r="150" spans="1:4" ht="24" hidden="1" x14ac:dyDescent="0.2">
      <c r="A150" s="149" t="s">
        <v>305</v>
      </c>
      <c r="B150" s="150" t="s">
        <v>306</v>
      </c>
      <c r="C150" s="157"/>
      <c r="D150" s="158">
        <f>SUM(D151:D152)</f>
        <v>0</v>
      </c>
    </row>
    <row r="151" spans="1:4" ht="36" hidden="1" x14ac:dyDescent="0.2">
      <c r="A151" s="147" t="s">
        <v>71</v>
      </c>
      <c r="B151" s="152" t="s">
        <v>306</v>
      </c>
      <c r="C151" s="152" t="s">
        <v>73</v>
      </c>
      <c r="D151" s="158">
        <v>0</v>
      </c>
    </row>
    <row r="152" spans="1:4" ht="24" hidden="1" x14ac:dyDescent="0.2">
      <c r="A152" s="147" t="s">
        <v>116</v>
      </c>
      <c r="B152" s="152" t="s">
        <v>306</v>
      </c>
      <c r="C152" s="152" t="s">
        <v>74</v>
      </c>
      <c r="D152" s="158">
        <v>0</v>
      </c>
    </row>
    <row r="153" spans="1:4" ht="24" hidden="1" x14ac:dyDescent="0.2">
      <c r="A153" s="149" t="s">
        <v>411</v>
      </c>
      <c r="B153" s="150" t="s">
        <v>410</v>
      </c>
      <c r="C153" s="157"/>
      <c r="D153" s="158">
        <f>SUM(D154)</f>
        <v>0</v>
      </c>
    </row>
    <row r="154" spans="1:4" ht="24" hidden="1" x14ac:dyDescent="0.2">
      <c r="A154" s="147" t="s">
        <v>116</v>
      </c>
      <c r="B154" s="152" t="s">
        <v>410</v>
      </c>
      <c r="C154" s="152" t="s">
        <v>74</v>
      </c>
      <c r="D154" s="158">
        <v>0</v>
      </c>
    </row>
    <row r="155" spans="1:4" ht="24" hidden="1" x14ac:dyDescent="0.2">
      <c r="A155" s="166" t="s">
        <v>283</v>
      </c>
      <c r="B155" s="157" t="s">
        <v>271</v>
      </c>
      <c r="C155" s="156"/>
      <c r="D155" s="176">
        <f t="shared" ref="D155:D157" si="1">SUM(D156)</f>
        <v>0</v>
      </c>
    </row>
    <row r="156" spans="1:4" hidden="1" x14ac:dyDescent="0.2">
      <c r="A156" s="149" t="s">
        <v>270</v>
      </c>
      <c r="B156" s="150" t="s">
        <v>272</v>
      </c>
      <c r="C156" s="156"/>
      <c r="D156" s="176">
        <f t="shared" si="1"/>
        <v>0</v>
      </c>
    </row>
    <row r="157" spans="1:4" ht="24" hidden="1" x14ac:dyDescent="0.2">
      <c r="A157" s="149" t="s">
        <v>304</v>
      </c>
      <c r="B157" s="150" t="s">
        <v>273</v>
      </c>
      <c r="C157" s="156"/>
      <c r="D157" s="176">
        <f t="shared" si="1"/>
        <v>0</v>
      </c>
    </row>
    <row r="158" spans="1:4" hidden="1" x14ac:dyDescent="0.2">
      <c r="A158" s="147" t="s">
        <v>25</v>
      </c>
      <c r="B158" s="152" t="s">
        <v>273</v>
      </c>
      <c r="C158" s="20" t="s">
        <v>79</v>
      </c>
      <c r="D158" s="176">
        <v>0</v>
      </c>
    </row>
    <row r="159" spans="1:4" x14ac:dyDescent="0.2">
      <c r="A159" s="166" t="s">
        <v>484</v>
      </c>
      <c r="B159" s="150" t="s">
        <v>480</v>
      </c>
      <c r="C159" s="156"/>
      <c r="D159" s="176">
        <f t="shared" ref="D159:D161" si="2">SUM(D160)</f>
        <v>97.6</v>
      </c>
    </row>
    <row r="160" spans="1:4" x14ac:dyDescent="0.2">
      <c r="A160" s="149" t="s">
        <v>483</v>
      </c>
      <c r="B160" s="150" t="s">
        <v>481</v>
      </c>
      <c r="C160" s="156"/>
      <c r="D160" s="176">
        <f t="shared" si="2"/>
        <v>97.6</v>
      </c>
    </row>
    <row r="161" spans="1:4" ht="36" x14ac:dyDescent="0.2">
      <c r="A161" s="149" t="s">
        <v>482</v>
      </c>
      <c r="B161" s="150" t="s">
        <v>489</v>
      </c>
      <c r="C161" s="156"/>
      <c r="D161" s="176">
        <f t="shared" si="2"/>
        <v>97.6</v>
      </c>
    </row>
    <row r="162" spans="1:4" ht="24" x14ac:dyDescent="0.2">
      <c r="A162" s="147" t="s">
        <v>81</v>
      </c>
      <c r="B162" s="152" t="s">
        <v>489</v>
      </c>
      <c r="C162" s="20" t="s">
        <v>78</v>
      </c>
      <c r="D162" s="176">
        <v>97.6</v>
      </c>
    </row>
    <row r="163" spans="1:4" ht="36" x14ac:dyDescent="0.2">
      <c r="A163" s="177" t="s">
        <v>355</v>
      </c>
      <c r="B163" s="162" t="s">
        <v>149</v>
      </c>
      <c r="C163" s="163"/>
      <c r="D163" s="164">
        <f>SUM(D164)</f>
        <v>2472</v>
      </c>
    </row>
    <row r="164" spans="1:4" ht="24" x14ac:dyDescent="0.2">
      <c r="A164" s="139" t="s">
        <v>147</v>
      </c>
      <c r="B164" s="140" t="s">
        <v>150</v>
      </c>
      <c r="C164" s="141"/>
      <c r="D164" s="142">
        <f>SUM(D165,D188)</f>
        <v>2472</v>
      </c>
    </row>
    <row r="165" spans="1:4" ht="24" x14ac:dyDescent="0.2">
      <c r="A165" s="143" t="s">
        <v>148</v>
      </c>
      <c r="B165" s="144" t="s">
        <v>152</v>
      </c>
      <c r="C165" s="141"/>
      <c r="D165" s="142">
        <f>SUM(D166,D172,D174,D176,D178,D184,D182,D180,D186,D168,D170)</f>
        <v>2472</v>
      </c>
    </row>
    <row r="166" spans="1:4" ht="24" x14ac:dyDescent="0.2">
      <c r="A166" s="145" t="s">
        <v>257</v>
      </c>
      <c r="B166" s="146" t="s">
        <v>153</v>
      </c>
      <c r="C166" s="141"/>
      <c r="D166" s="142">
        <f>SUM(D167)</f>
        <v>205.3</v>
      </c>
    </row>
    <row r="167" spans="1:4" ht="24" x14ac:dyDescent="0.2">
      <c r="A167" s="147" t="s">
        <v>116</v>
      </c>
      <c r="B167" s="144" t="s">
        <v>153</v>
      </c>
      <c r="C167" s="148">
        <v>200</v>
      </c>
      <c r="D167" s="142">
        <v>205.3</v>
      </c>
    </row>
    <row r="168" spans="1:4" ht="24" x14ac:dyDescent="0.2">
      <c r="A168" s="167" t="s">
        <v>556</v>
      </c>
      <c r="B168" s="150" t="s">
        <v>557</v>
      </c>
      <c r="C168" s="152"/>
      <c r="D168" s="158">
        <f>SUM(D169)</f>
        <v>0</v>
      </c>
    </row>
    <row r="169" spans="1:4" ht="24" x14ac:dyDescent="0.2">
      <c r="A169" s="147" t="s">
        <v>116</v>
      </c>
      <c r="B169" s="152" t="s">
        <v>557</v>
      </c>
      <c r="C169" s="152" t="s">
        <v>74</v>
      </c>
      <c r="D169" s="158">
        <v>0</v>
      </c>
    </row>
    <row r="170" spans="1:4" ht="24" x14ac:dyDescent="0.2">
      <c r="A170" s="167" t="s">
        <v>523</v>
      </c>
      <c r="B170" s="150" t="s">
        <v>524</v>
      </c>
      <c r="C170" s="152"/>
      <c r="D170" s="158">
        <f>SUM(D171)</f>
        <v>1561.7</v>
      </c>
    </row>
    <row r="171" spans="1:4" ht="24" x14ac:dyDescent="0.2">
      <c r="A171" s="147" t="s">
        <v>362</v>
      </c>
      <c r="B171" s="152" t="s">
        <v>524</v>
      </c>
      <c r="C171" s="152" t="s">
        <v>296</v>
      </c>
      <c r="D171" s="158">
        <v>1561.7</v>
      </c>
    </row>
    <row r="172" spans="1:4" ht="36" hidden="1" x14ac:dyDescent="0.2">
      <c r="A172" s="149" t="s">
        <v>419</v>
      </c>
      <c r="B172" s="150" t="s">
        <v>418</v>
      </c>
      <c r="C172" s="152"/>
      <c r="D172" s="158">
        <f>SUM(D173)</f>
        <v>0</v>
      </c>
    </row>
    <row r="173" spans="1:4" hidden="1" x14ac:dyDescent="0.2">
      <c r="A173" s="147" t="s">
        <v>25</v>
      </c>
      <c r="B173" s="152" t="s">
        <v>418</v>
      </c>
      <c r="C173" s="152" t="s">
        <v>79</v>
      </c>
      <c r="D173" s="158"/>
    </row>
    <row r="174" spans="1:4" ht="48" hidden="1" x14ac:dyDescent="0.2">
      <c r="A174" s="149" t="s">
        <v>360</v>
      </c>
      <c r="B174" s="146" t="s">
        <v>361</v>
      </c>
      <c r="C174" s="152"/>
      <c r="D174" s="158">
        <f>SUM(D175)</f>
        <v>0</v>
      </c>
    </row>
    <row r="175" spans="1:4" ht="24" hidden="1" x14ac:dyDescent="0.2">
      <c r="A175" s="147" t="s">
        <v>362</v>
      </c>
      <c r="B175" s="144" t="s">
        <v>361</v>
      </c>
      <c r="C175" s="152" t="s">
        <v>296</v>
      </c>
      <c r="D175" s="158"/>
    </row>
    <row r="176" spans="1:4" ht="48" hidden="1" x14ac:dyDescent="0.2">
      <c r="A176" s="149" t="s">
        <v>363</v>
      </c>
      <c r="B176" s="146" t="s">
        <v>364</v>
      </c>
      <c r="C176" s="152"/>
      <c r="D176" s="158">
        <f>SUM(D177)</f>
        <v>0</v>
      </c>
    </row>
    <row r="177" spans="1:4" ht="24" hidden="1" x14ac:dyDescent="0.2">
      <c r="A177" s="147" t="s">
        <v>362</v>
      </c>
      <c r="B177" s="144" t="s">
        <v>364</v>
      </c>
      <c r="C177" s="152" t="s">
        <v>296</v>
      </c>
      <c r="D177" s="158">
        <v>0</v>
      </c>
    </row>
    <row r="178" spans="1:4" ht="36" x14ac:dyDescent="0.2">
      <c r="A178" s="145" t="s">
        <v>151</v>
      </c>
      <c r="B178" s="146" t="s">
        <v>154</v>
      </c>
      <c r="C178" s="141"/>
      <c r="D178" s="142">
        <f>SUM(D179)</f>
        <v>705</v>
      </c>
    </row>
    <row r="179" spans="1:4" x14ac:dyDescent="0.2">
      <c r="A179" s="147" t="s">
        <v>25</v>
      </c>
      <c r="B179" s="144" t="s">
        <v>154</v>
      </c>
      <c r="C179" s="148">
        <v>500</v>
      </c>
      <c r="D179" s="142">
        <v>705</v>
      </c>
    </row>
    <row r="180" spans="1:4" ht="48" hidden="1" x14ac:dyDescent="0.2">
      <c r="A180" s="149" t="s">
        <v>416</v>
      </c>
      <c r="B180" s="150" t="s">
        <v>415</v>
      </c>
      <c r="C180" s="152"/>
      <c r="D180" s="158">
        <f>SUM(D181)</f>
        <v>0</v>
      </c>
    </row>
    <row r="181" spans="1:4" hidden="1" x14ac:dyDescent="0.2">
      <c r="A181" s="147" t="s">
        <v>25</v>
      </c>
      <c r="B181" s="152" t="s">
        <v>415</v>
      </c>
      <c r="C181" s="152" t="s">
        <v>79</v>
      </c>
      <c r="D181" s="158"/>
    </row>
    <row r="182" spans="1:4" hidden="1" x14ac:dyDescent="0.2">
      <c r="A182" s="149" t="s">
        <v>398</v>
      </c>
      <c r="B182" s="146" t="s">
        <v>397</v>
      </c>
      <c r="C182" s="152"/>
      <c r="D182" s="158">
        <f>SUM(D183)</f>
        <v>0</v>
      </c>
    </row>
    <row r="183" spans="1:4" hidden="1" x14ac:dyDescent="0.2">
      <c r="A183" s="147" t="s">
        <v>72</v>
      </c>
      <c r="B183" s="144" t="s">
        <v>397</v>
      </c>
      <c r="C183" s="152" t="s">
        <v>75</v>
      </c>
      <c r="D183" s="158"/>
    </row>
    <row r="184" spans="1:4" ht="24" hidden="1" x14ac:dyDescent="0.2">
      <c r="A184" s="149" t="s">
        <v>287</v>
      </c>
      <c r="B184" s="146" t="s">
        <v>288</v>
      </c>
      <c r="C184" s="152"/>
      <c r="D184" s="158">
        <f>SUM(D185)</f>
        <v>0</v>
      </c>
    </row>
    <row r="185" spans="1:4" hidden="1" x14ac:dyDescent="0.2">
      <c r="A185" s="147" t="s">
        <v>72</v>
      </c>
      <c r="B185" s="144" t="s">
        <v>288</v>
      </c>
      <c r="C185" s="152" t="s">
        <v>75</v>
      </c>
      <c r="D185" s="158">
        <v>0</v>
      </c>
    </row>
    <row r="186" spans="1:4" ht="24" hidden="1" x14ac:dyDescent="0.2">
      <c r="A186" s="149" t="s">
        <v>421</v>
      </c>
      <c r="B186" s="146" t="s">
        <v>420</v>
      </c>
      <c r="C186" s="152"/>
      <c r="D186" s="158">
        <f>SUM(D187)</f>
        <v>0</v>
      </c>
    </row>
    <row r="187" spans="1:4" hidden="1" x14ac:dyDescent="0.2">
      <c r="A187" s="147" t="s">
        <v>72</v>
      </c>
      <c r="B187" s="144" t="s">
        <v>420</v>
      </c>
      <c r="C187" s="152" t="s">
        <v>75</v>
      </c>
      <c r="D187" s="158"/>
    </row>
    <row r="188" spans="1:4" ht="24" hidden="1" x14ac:dyDescent="0.2">
      <c r="A188" s="167" t="s">
        <v>384</v>
      </c>
      <c r="B188" s="150" t="s">
        <v>394</v>
      </c>
      <c r="C188" s="152"/>
      <c r="D188" s="158">
        <f>SUM(D189,D191)</f>
        <v>0</v>
      </c>
    </row>
    <row r="189" spans="1:4" ht="24" hidden="1" x14ac:dyDescent="0.2">
      <c r="A189" s="149" t="s">
        <v>386</v>
      </c>
      <c r="B189" s="150" t="s">
        <v>395</v>
      </c>
      <c r="C189" s="152"/>
      <c r="D189" s="158">
        <f>SUM(D190)</f>
        <v>0</v>
      </c>
    </row>
    <row r="190" spans="1:4" hidden="1" x14ac:dyDescent="0.2">
      <c r="A190" s="147" t="s">
        <v>25</v>
      </c>
      <c r="B190" s="152" t="s">
        <v>395</v>
      </c>
      <c r="C190" s="152" t="s">
        <v>79</v>
      </c>
      <c r="D190" s="158"/>
    </row>
    <row r="191" spans="1:4" ht="36" hidden="1" x14ac:dyDescent="0.2">
      <c r="A191" s="149" t="s">
        <v>387</v>
      </c>
      <c r="B191" s="150" t="s">
        <v>396</v>
      </c>
      <c r="C191" s="152"/>
      <c r="D191" s="158">
        <f>SUM(D192)</f>
        <v>0</v>
      </c>
    </row>
    <row r="192" spans="1:4" x14ac:dyDescent="0.2">
      <c r="A192" s="147" t="s">
        <v>25</v>
      </c>
      <c r="B192" s="152" t="s">
        <v>396</v>
      </c>
      <c r="C192" s="152" t="s">
        <v>79</v>
      </c>
      <c r="D192" s="158"/>
    </row>
    <row r="193" spans="1:4" ht="39" customHeight="1" x14ac:dyDescent="0.2">
      <c r="A193" s="178" t="s">
        <v>403</v>
      </c>
      <c r="B193" s="162" t="s">
        <v>138</v>
      </c>
      <c r="C193" s="163"/>
      <c r="D193" s="164">
        <f>SUM(D194,D207)</f>
        <v>8724.2999999999993</v>
      </c>
    </row>
    <row r="194" spans="1:4" ht="36" x14ac:dyDescent="0.2">
      <c r="A194" s="139" t="s">
        <v>141</v>
      </c>
      <c r="B194" s="140" t="s">
        <v>139</v>
      </c>
      <c r="C194" s="141"/>
      <c r="D194" s="142">
        <f>SUM(D195,D204)</f>
        <v>8724.2999999999993</v>
      </c>
    </row>
    <row r="195" spans="1:4" ht="24" x14ac:dyDescent="0.2">
      <c r="A195" s="143" t="s">
        <v>142</v>
      </c>
      <c r="B195" s="144" t="s">
        <v>140</v>
      </c>
      <c r="C195" s="141"/>
      <c r="D195" s="142">
        <f>SUM(D196,D200,D202,D198)</f>
        <v>8624.2999999999993</v>
      </c>
    </row>
    <row r="196" spans="1:4" ht="24" x14ac:dyDescent="0.2">
      <c r="A196" s="145" t="s">
        <v>143</v>
      </c>
      <c r="B196" s="146" t="s">
        <v>144</v>
      </c>
      <c r="C196" s="141"/>
      <c r="D196" s="142">
        <f>SUM(D197)</f>
        <v>4724.1000000000004</v>
      </c>
    </row>
    <row r="197" spans="1:4" ht="24" x14ac:dyDescent="0.2">
      <c r="A197" s="147" t="s">
        <v>116</v>
      </c>
      <c r="B197" s="144" t="s">
        <v>144</v>
      </c>
      <c r="C197" s="148">
        <v>200</v>
      </c>
      <c r="D197" s="142">
        <v>4724.1000000000004</v>
      </c>
    </row>
    <row r="198" spans="1:4" ht="13.5" customHeight="1" x14ac:dyDescent="0.2">
      <c r="A198" s="179" t="s">
        <v>307</v>
      </c>
      <c r="B198" s="150" t="s">
        <v>308</v>
      </c>
      <c r="C198" s="152"/>
      <c r="D198" s="158">
        <f>SUM(D199)</f>
        <v>3900.2</v>
      </c>
    </row>
    <row r="199" spans="1:4" ht="24" x14ac:dyDescent="0.2">
      <c r="A199" s="147" t="s">
        <v>116</v>
      </c>
      <c r="B199" s="152" t="s">
        <v>308</v>
      </c>
      <c r="C199" s="152" t="s">
        <v>74</v>
      </c>
      <c r="D199" s="158">
        <v>3900.2</v>
      </c>
    </row>
    <row r="200" spans="1:4" ht="36" hidden="1" x14ac:dyDescent="0.2">
      <c r="A200" s="155" t="s">
        <v>145</v>
      </c>
      <c r="B200" s="146" t="s">
        <v>146</v>
      </c>
      <c r="C200" s="141"/>
      <c r="D200" s="142">
        <f>SUM(D201)</f>
        <v>0</v>
      </c>
    </row>
    <row r="201" spans="1:4" ht="24" hidden="1" x14ac:dyDescent="0.2">
      <c r="A201" s="147" t="s">
        <v>116</v>
      </c>
      <c r="B201" s="144" t="s">
        <v>146</v>
      </c>
      <c r="C201" s="148">
        <v>200</v>
      </c>
      <c r="D201" s="142">
        <v>0</v>
      </c>
    </row>
    <row r="202" spans="1:4" ht="48" hidden="1" x14ac:dyDescent="0.2">
      <c r="A202" s="149" t="s">
        <v>266</v>
      </c>
      <c r="B202" s="150" t="s">
        <v>284</v>
      </c>
      <c r="C202" s="152"/>
      <c r="D202" s="158">
        <f>SUM(D203)</f>
        <v>0</v>
      </c>
    </row>
    <row r="203" spans="1:4" ht="24" hidden="1" x14ac:dyDescent="0.2">
      <c r="A203" s="147" t="s">
        <v>116</v>
      </c>
      <c r="B203" s="152" t="s">
        <v>284</v>
      </c>
      <c r="C203" s="152" t="s">
        <v>74</v>
      </c>
      <c r="D203" s="158">
        <v>0</v>
      </c>
    </row>
    <row r="204" spans="1:4" x14ac:dyDescent="0.2">
      <c r="A204" s="149" t="s">
        <v>295</v>
      </c>
      <c r="B204" s="150" t="s">
        <v>289</v>
      </c>
      <c r="C204" s="152"/>
      <c r="D204" s="158">
        <f>SUM(D205)</f>
        <v>100</v>
      </c>
    </row>
    <row r="205" spans="1:4" x14ac:dyDescent="0.2">
      <c r="A205" s="149" t="s">
        <v>294</v>
      </c>
      <c r="B205" s="150" t="s">
        <v>290</v>
      </c>
      <c r="C205" s="152"/>
      <c r="D205" s="158">
        <f>SUM(D206)</f>
        <v>100</v>
      </c>
    </row>
    <row r="206" spans="1:4" ht="24" x14ac:dyDescent="0.2">
      <c r="A206" s="147" t="s">
        <v>116</v>
      </c>
      <c r="B206" s="152" t="s">
        <v>290</v>
      </c>
      <c r="C206" s="152" t="s">
        <v>74</v>
      </c>
      <c r="D206" s="158">
        <v>100</v>
      </c>
    </row>
    <row r="207" spans="1:4" ht="24" hidden="1" x14ac:dyDescent="0.2">
      <c r="A207" s="166" t="s">
        <v>375</v>
      </c>
      <c r="B207" s="180" t="s">
        <v>376</v>
      </c>
      <c r="C207" s="152"/>
      <c r="D207" s="165">
        <f>SUM(D208)</f>
        <v>0</v>
      </c>
    </row>
    <row r="208" spans="1:4" hidden="1" x14ac:dyDescent="0.2">
      <c r="A208" s="153" t="s">
        <v>377</v>
      </c>
      <c r="B208" s="150" t="s">
        <v>378</v>
      </c>
      <c r="C208" s="152"/>
      <c r="D208" s="165">
        <f>SUM(D209)</f>
        <v>0</v>
      </c>
    </row>
    <row r="209" spans="1:4" ht="24" hidden="1" x14ac:dyDescent="0.2">
      <c r="A209" s="149" t="s">
        <v>392</v>
      </c>
      <c r="B209" s="150" t="s">
        <v>379</v>
      </c>
      <c r="C209" s="152"/>
      <c r="D209" s="165">
        <f>SUM(D210)</f>
        <v>0</v>
      </c>
    </row>
    <row r="210" spans="1:4" hidden="1" x14ac:dyDescent="0.2">
      <c r="A210" s="147" t="s">
        <v>25</v>
      </c>
      <c r="B210" s="152" t="s">
        <v>379</v>
      </c>
      <c r="C210" s="152" t="s">
        <v>79</v>
      </c>
      <c r="D210" s="165"/>
    </row>
    <row r="211" spans="1:4" ht="48.75" customHeight="1" x14ac:dyDescent="0.2">
      <c r="A211" s="177" t="s">
        <v>340</v>
      </c>
      <c r="B211" s="162" t="s">
        <v>96</v>
      </c>
      <c r="C211" s="163"/>
      <c r="D211" s="164">
        <f>SUM(D212,D251,D256,D264)</f>
        <v>26014.799999999999</v>
      </c>
    </row>
    <row r="212" spans="1:4" ht="24" x14ac:dyDescent="0.2">
      <c r="A212" s="139" t="s">
        <v>87</v>
      </c>
      <c r="B212" s="140" t="s">
        <v>97</v>
      </c>
      <c r="C212" s="141"/>
      <c r="D212" s="142">
        <f>SUM(D213,D222,D245,D248)</f>
        <v>22019.8</v>
      </c>
    </row>
    <row r="213" spans="1:4" ht="24" x14ac:dyDescent="0.2">
      <c r="A213" s="143" t="s">
        <v>88</v>
      </c>
      <c r="B213" s="144" t="s">
        <v>98</v>
      </c>
      <c r="C213" s="141"/>
      <c r="D213" s="142">
        <f>SUM(D214,D218,D220)</f>
        <v>18431.7</v>
      </c>
    </row>
    <row r="214" spans="1:4" ht="24" x14ac:dyDescent="0.2">
      <c r="A214" s="181" t="s">
        <v>424</v>
      </c>
      <c r="B214" s="146" t="s">
        <v>86</v>
      </c>
      <c r="C214" s="141"/>
      <c r="D214" s="142">
        <f>SUM(D215:D217)</f>
        <v>15709.2</v>
      </c>
    </row>
    <row r="215" spans="1:4" ht="36" x14ac:dyDescent="0.2">
      <c r="A215" s="147" t="s">
        <v>71</v>
      </c>
      <c r="B215" s="144" t="s">
        <v>86</v>
      </c>
      <c r="C215" s="148">
        <v>100</v>
      </c>
      <c r="D215" s="142">
        <v>13319.7</v>
      </c>
    </row>
    <row r="216" spans="1:4" ht="24" x14ac:dyDescent="0.2">
      <c r="A216" s="147" t="s">
        <v>116</v>
      </c>
      <c r="B216" s="144" t="s">
        <v>86</v>
      </c>
      <c r="C216" s="148">
        <v>200</v>
      </c>
      <c r="D216" s="142">
        <v>2342.8000000000002</v>
      </c>
    </row>
    <row r="217" spans="1:4" x14ac:dyDescent="0.2">
      <c r="A217" s="147" t="s">
        <v>72</v>
      </c>
      <c r="B217" s="144" t="s">
        <v>86</v>
      </c>
      <c r="C217" s="148">
        <v>800</v>
      </c>
      <c r="D217" s="142">
        <v>46.7</v>
      </c>
    </row>
    <row r="218" spans="1:4" ht="24" x14ac:dyDescent="0.2">
      <c r="A218" s="181" t="s">
        <v>426</v>
      </c>
      <c r="B218" s="146" t="s">
        <v>425</v>
      </c>
      <c r="C218" s="141"/>
      <c r="D218" s="142">
        <f>SUM(D219)</f>
        <v>1311.8</v>
      </c>
    </row>
    <row r="219" spans="1:4" ht="36" x14ac:dyDescent="0.2">
      <c r="A219" s="147" t="s">
        <v>71</v>
      </c>
      <c r="B219" s="144" t="s">
        <v>425</v>
      </c>
      <c r="C219" s="148">
        <v>100</v>
      </c>
      <c r="D219" s="142">
        <v>1311.8</v>
      </c>
    </row>
    <row r="220" spans="1:4" x14ac:dyDescent="0.2">
      <c r="A220" s="145" t="s">
        <v>197</v>
      </c>
      <c r="B220" s="146" t="s">
        <v>196</v>
      </c>
      <c r="C220" s="141"/>
      <c r="D220" s="142">
        <f>SUM(D221)</f>
        <v>1410.7</v>
      </c>
    </row>
    <row r="221" spans="1:4" x14ac:dyDescent="0.2">
      <c r="A221" s="147" t="s">
        <v>76</v>
      </c>
      <c r="B221" s="144" t="s">
        <v>196</v>
      </c>
      <c r="C221" s="148">
        <v>300</v>
      </c>
      <c r="D221" s="142">
        <v>1410.7</v>
      </c>
    </row>
    <row r="222" spans="1:4" ht="24" x14ac:dyDescent="0.2">
      <c r="A222" s="143" t="s">
        <v>89</v>
      </c>
      <c r="B222" s="144" t="s">
        <v>99</v>
      </c>
      <c r="C222" s="141"/>
      <c r="D222" s="142">
        <f>SUM(D223,D225,D227,D229,D232,D235,D237,D241,D243,D239)</f>
        <v>943.6</v>
      </c>
    </row>
    <row r="223" spans="1:4" ht="48" x14ac:dyDescent="0.2">
      <c r="A223" s="155" t="s">
        <v>199</v>
      </c>
      <c r="B223" s="146" t="s">
        <v>198</v>
      </c>
      <c r="C223" s="141"/>
      <c r="D223" s="142">
        <f>SUM(D224)</f>
        <v>33.299999999999997</v>
      </c>
    </row>
    <row r="224" spans="1:4" x14ac:dyDescent="0.2">
      <c r="A224" s="147" t="s">
        <v>76</v>
      </c>
      <c r="B224" s="144" t="s">
        <v>198</v>
      </c>
      <c r="C224" s="148">
        <v>300</v>
      </c>
      <c r="D224" s="142">
        <v>33.299999999999997</v>
      </c>
    </row>
    <row r="225" spans="1:4" ht="72" hidden="1" x14ac:dyDescent="0.2">
      <c r="A225" s="145" t="s">
        <v>100</v>
      </c>
      <c r="B225" s="146" t="s">
        <v>101</v>
      </c>
      <c r="C225" s="141"/>
      <c r="D225" s="142">
        <f>SUM(D226)</f>
        <v>0</v>
      </c>
    </row>
    <row r="226" spans="1:4" ht="24" hidden="1" x14ac:dyDescent="0.2">
      <c r="A226" s="147" t="s">
        <v>116</v>
      </c>
      <c r="B226" s="144" t="s">
        <v>101</v>
      </c>
      <c r="C226" s="148">
        <v>200</v>
      </c>
      <c r="D226" s="142">
        <v>0</v>
      </c>
    </row>
    <row r="227" spans="1:4" ht="0.75" customHeight="1" x14ac:dyDescent="0.2">
      <c r="A227" s="182" t="s">
        <v>102</v>
      </c>
      <c r="B227" s="146" t="s">
        <v>103</v>
      </c>
      <c r="C227" s="141"/>
      <c r="D227" s="142">
        <f>SUM(D228)</f>
        <v>0</v>
      </c>
    </row>
    <row r="228" spans="1:4" ht="36" hidden="1" x14ac:dyDescent="0.2">
      <c r="A228" s="147" t="s">
        <v>71</v>
      </c>
      <c r="B228" s="144" t="s">
        <v>103</v>
      </c>
      <c r="C228" s="148">
        <v>100</v>
      </c>
      <c r="D228" s="142"/>
    </row>
    <row r="229" spans="1:4" ht="36" x14ac:dyDescent="0.2">
      <c r="A229" s="155" t="s">
        <v>104</v>
      </c>
      <c r="B229" s="146" t="s">
        <v>105</v>
      </c>
      <c r="C229" s="141"/>
      <c r="D229" s="142">
        <f>SUM(D230:D231)</f>
        <v>357.5</v>
      </c>
    </row>
    <row r="230" spans="1:4" ht="36" x14ac:dyDescent="0.2">
      <c r="A230" s="147" t="s">
        <v>71</v>
      </c>
      <c r="B230" s="144" t="s">
        <v>105</v>
      </c>
      <c r="C230" s="148">
        <v>100</v>
      </c>
      <c r="D230" s="158">
        <v>341.7</v>
      </c>
    </row>
    <row r="231" spans="1:4" ht="24" x14ac:dyDescent="0.2">
      <c r="A231" s="147" t="s">
        <v>116</v>
      </c>
      <c r="B231" s="144" t="s">
        <v>105</v>
      </c>
      <c r="C231" s="148">
        <v>200</v>
      </c>
      <c r="D231" s="151">
        <v>15.8</v>
      </c>
    </row>
    <row r="232" spans="1:4" ht="36" x14ac:dyDescent="0.2">
      <c r="A232" s="145" t="s">
        <v>106</v>
      </c>
      <c r="B232" s="146" t="s">
        <v>107</v>
      </c>
      <c r="C232" s="141"/>
      <c r="D232" s="142">
        <f>SUM(D233:D234)</f>
        <v>27.799999999999997</v>
      </c>
    </row>
    <row r="233" spans="1:4" ht="36" x14ac:dyDescent="0.2">
      <c r="A233" s="147" t="s">
        <v>71</v>
      </c>
      <c r="B233" s="144" t="s">
        <v>107</v>
      </c>
      <c r="C233" s="148">
        <v>100</v>
      </c>
      <c r="D233" s="142">
        <v>17.899999999999999</v>
      </c>
    </row>
    <row r="234" spans="1:4" ht="24" x14ac:dyDescent="0.2">
      <c r="A234" s="147" t="s">
        <v>116</v>
      </c>
      <c r="B234" s="144" t="s">
        <v>107</v>
      </c>
      <c r="C234" s="148">
        <v>200</v>
      </c>
      <c r="D234" s="142">
        <v>9.9</v>
      </c>
    </row>
    <row r="235" spans="1:4" ht="36" hidden="1" x14ac:dyDescent="0.2">
      <c r="A235" s="145" t="s">
        <v>108</v>
      </c>
      <c r="B235" s="146" t="s">
        <v>109</v>
      </c>
      <c r="C235" s="141"/>
      <c r="D235" s="142">
        <f>SUM(D236)</f>
        <v>0</v>
      </c>
    </row>
    <row r="236" spans="1:4" ht="24" hidden="1" x14ac:dyDescent="0.2">
      <c r="A236" s="147" t="s">
        <v>116</v>
      </c>
      <c r="B236" s="144" t="s">
        <v>109</v>
      </c>
      <c r="C236" s="148">
        <v>200</v>
      </c>
      <c r="D236" s="142">
        <v>0</v>
      </c>
    </row>
    <row r="237" spans="1:4" ht="48" hidden="1" x14ac:dyDescent="0.2">
      <c r="A237" s="149" t="s">
        <v>475</v>
      </c>
      <c r="B237" s="141" t="s">
        <v>474</v>
      </c>
      <c r="C237" s="160"/>
      <c r="D237" s="158">
        <f>SUM(D238)</f>
        <v>0</v>
      </c>
    </row>
    <row r="238" spans="1:4" ht="24" hidden="1" x14ac:dyDescent="0.2">
      <c r="A238" s="147" t="s">
        <v>116</v>
      </c>
      <c r="B238" s="148" t="s">
        <v>474</v>
      </c>
      <c r="C238" s="160" t="s">
        <v>74</v>
      </c>
      <c r="D238" s="158">
        <v>0</v>
      </c>
    </row>
    <row r="239" spans="1:4" ht="36" hidden="1" x14ac:dyDescent="0.2">
      <c r="A239" s="183" t="s">
        <v>497</v>
      </c>
      <c r="B239" s="141" t="s">
        <v>498</v>
      </c>
      <c r="C239" s="156"/>
      <c r="D239" s="165">
        <f>SUM(D240)</f>
        <v>0</v>
      </c>
    </row>
    <row r="240" spans="1:4" ht="24" hidden="1" x14ac:dyDescent="0.2">
      <c r="A240" s="147" t="s">
        <v>116</v>
      </c>
      <c r="B240" s="148" t="s">
        <v>498</v>
      </c>
      <c r="C240" s="20" t="s">
        <v>74</v>
      </c>
      <c r="D240" s="165">
        <v>0</v>
      </c>
    </row>
    <row r="241" spans="1:4" ht="24" x14ac:dyDescent="0.2">
      <c r="A241" s="145" t="s">
        <v>90</v>
      </c>
      <c r="B241" s="146" t="s">
        <v>133</v>
      </c>
      <c r="C241" s="141"/>
      <c r="D241" s="142">
        <f>SUM(D242)</f>
        <v>525</v>
      </c>
    </row>
    <row r="242" spans="1:4" x14ac:dyDescent="0.2">
      <c r="A242" s="147" t="s">
        <v>25</v>
      </c>
      <c r="B242" s="144" t="s">
        <v>133</v>
      </c>
      <c r="C242" s="148">
        <v>500</v>
      </c>
      <c r="D242" s="142">
        <v>525</v>
      </c>
    </row>
    <row r="243" spans="1:4" ht="36" hidden="1" x14ac:dyDescent="0.2">
      <c r="A243" s="154" t="s">
        <v>261</v>
      </c>
      <c r="B243" s="156" t="s">
        <v>262</v>
      </c>
      <c r="C243" s="20"/>
      <c r="D243" s="151">
        <f>SUM(D244)</f>
        <v>0</v>
      </c>
    </row>
    <row r="244" spans="1:4" ht="12.75" hidden="1" customHeight="1" x14ac:dyDescent="0.2">
      <c r="A244" s="147" t="s">
        <v>80</v>
      </c>
      <c r="B244" s="20" t="s">
        <v>262</v>
      </c>
      <c r="C244" s="20" t="s">
        <v>74</v>
      </c>
      <c r="D244" s="151">
        <v>0</v>
      </c>
    </row>
    <row r="245" spans="1:4" hidden="1" x14ac:dyDescent="0.2">
      <c r="A245" s="147" t="s">
        <v>333</v>
      </c>
      <c r="B245" s="141" t="s">
        <v>331</v>
      </c>
      <c r="C245" s="20"/>
      <c r="D245" s="151">
        <f>SUM(D246)</f>
        <v>0</v>
      </c>
    </row>
    <row r="246" spans="1:4" hidden="1" x14ac:dyDescent="0.2">
      <c r="A246" s="149" t="s">
        <v>334</v>
      </c>
      <c r="B246" s="141" t="s">
        <v>332</v>
      </c>
      <c r="C246" s="20"/>
      <c r="D246" s="151">
        <f>SUM(D247)</f>
        <v>0</v>
      </c>
    </row>
    <row r="247" spans="1:4" ht="24" hidden="1" x14ac:dyDescent="0.2">
      <c r="A247" s="147" t="s">
        <v>116</v>
      </c>
      <c r="B247" s="148" t="s">
        <v>332</v>
      </c>
      <c r="C247" s="20" t="s">
        <v>74</v>
      </c>
      <c r="D247" s="151"/>
    </row>
    <row r="248" spans="1:4" ht="24" x14ac:dyDescent="0.2">
      <c r="A248" s="149" t="s">
        <v>442</v>
      </c>
      <c r="B248" s="156" t="s">
        <v>443</v>
      </c>
      <c r="C248" s="20"/>
      <c r="D248" s="151">
        <f>SUM(D249)</f>
        <v>2644.5</v>
      </c>
    </row>
    <row r="249" spans="1:4" ht="24" x14ac:dyDescent="0.2">
      <c r="A249" s="154" t="s">
        <v>444</v>
      </c>
      <c r="B249" s="156" t="s">
        <v>445</v>
      </c>
      <c r="C249" s="20"/>
      <c r="D249" s="151">
        <f>SUM(D250)</f>
        <v>2644.5</v>
      </c>
    </row>
    <row r="250" spans="1:4" x14ac:dyDescent="0.2">
      <c r="A250" s="147" t="s">
        <v>72</v>
      </c>
      <c r="B250" s="20" t="s">
        <v>445</v>
      </c>
      <c r="C250" s="20" t="s">
        <v>75</v>
      </c>
      <c r="D250" s="151">
        <v>2644.5</v>
      </c>
    </row>
    <row r="251" spans="1:4" ht="24" x14ac:dyDescent="0.2">
      <c r="A251" s="139" t="s">
        <v>117</v>
      </c>
      <c r="B251" s="140" t="s">
        <v>121</v>
      </c>
      <c r="C251" s="141"/>
      <c r="D251" s="142">
        <f>SUM(D252)</f>
        <v>1558.5</v>
      </c>
    </row>
    <row r="252" spans="1:4" ht="24" x14ac:dyDescent="0.2">
      <c r="A252" s="143" t="s">
        <v>118</v>
      </c>
      <c r="B252" s="144" t="s">
        <v>120</v>
      </c>
      <c r="C252" s="141"/>
      <c r="D252" s="142">
        <f>SUM(D253)</f>
        <v>1558.5</v>
      </c>
    </row>
    <row r="253" spans="1:4" x14ac:dyDescent="0.2">
      <c r="A253" s="145" t="s">
        <v>119</v>
      </c>
      <c r="B253" s="146" t="s">
        <v>122</v>
      </c>
      <c r="C253" s="141"/>
      <c r="D253" s="142">
        <f>SUM(D254:D255)</f>
        <v>1558.5</v>
      </c>
    </row>
    <row r="254" spans="1:4" ht="36" x14ac:dyDescent="0.2">
      <c r="A254" s="147" t="s">
        <v>71</v>
      </c>
      <c r="B254" s="144" t="s">
        <v>122</v>
      </c>
      <c r="C254" s="148">
        <v>100</v>
      </c>
      <c r="D254" s="142">
        <v>1558.5</v>
      </c>
    </row>
    <row r="255" spans="1:4" ht="24" hidden="1" x14ac:dyDescent="0.2">
      <c r="A255" s="147" t="s">
        <v>116</v>
      </c>
      <c r="B255" s="156" t="s">
        <v>122</v>
      </c>
      <c r="C255" s="20" t="s">
        <v>74</v>
      </c>
      <c r="D255" s="151">
        <v>0</v>
      </c>
    </row>
    <row r="256" spans="1:4" ht="24" x14ac:dyDescent="0.2">
      <c r="A256" s="139" t="s">
        <v>110</v>
      </c>
      <c r="B256" s="140" t="s">
        <v>115</v>
      </c>
      <c r="C256" s="141"/>
      <c r="D256" s="142">
        <f>SUM(D257)</f>
        <v>2399.8000000000002</v>
      </c>
    </row>
    <row r="257" spans="1:4" ht="24" x14ac:dyDescent="0.2">
      <c r="A257" s="143" t="s">
        <v>111</v>
      </c>
      <c r="B257" s="144" t="s">
        <v>113</v>
      </c>
      <c r="C257" s="141"/>
      <c r="D257" s="142">
        <f>SUM(D258,D260,D262)</f>
        <v>2399.8000000000002</v>
      </c>
    </row>
    <row r="258" spans="1:4" ht="48" hidden="1" x14ac:dyDescent="0.2">
      <c r="A258" s="155" t="s">
        <v>112</v>
      </c>
      <c r="B258" s="146" t="s">
        <v>114</v>
      </c>
      <c r="C258" s="141"/>
      <c r="D258" s="142">
        <f>SUM(D259)</f>
        <v>0</v>
      </c>
    </row>
    <row r="259" spans="1:4" ht="24" hidden="1" x14ac:dyDescent="0.2">
      <c r="A259" s="147" t="s">
        <v>116</v>
      </c>
      <c r="B259" s="144" t="s">
        <v>114</v>
      </c>
      <c r="C259" s="148">
        <v>200</v>
      </c>
      <c r="D259" s="142">
        <v>0</v>
      </c>
    </row>
    <row r="260" spans="1:4" hidden="1" x14ac:dyDescent="0.2">
      <c r="A260" s="145" t="s">
        <v>216</v>
      </c>
      <c r="B260" s="146" t="s">
        <v>217</v>
      </c>
      <c r="C260" s="141"/>
      <c r="D260" s="142">
        <f>SUM(D261)</f>
        <v>0</v>
      </c>
    </row>
    <row r="261" spans="1:4" hidden="1" x14ac:dyDescent="0.2">
      <c r="A261" s="147" t="s">
        <v>82</v>
      </c>
      <c r="B261" s="144" t="s">
        <v>217</v>
      </c>
      <c r="C261" s="148">
        <v>700</v>
      </c>
      <c r="D261" s="142">
        <v>0</v>
      </c>
    </row>
    <row r="262" spans="1:4" ht="24" x14ac:dyDescent="0.2">
      <c r="A262" s="153" t="s">
        <v>302</v>
      </c>
      <c r="B262" s="146" t="s">
        <v>218</v>
      </c>
      <c r="C262" s="141"/>
      <c r="D262" s="142">
        <f>SUM(D263)</f>
        <v>2399.8000000000002</v>
      </c>
    </row>
    <row r="263" spans="1:4" x14ac:dyDescent="0.2">
      <c r="A263" s="147" t="s">
        <v>25</v>
      </c>
      <c r="B263" s="144" t="s">
        <v>218</v>
      </c>
      <c r="C263" s="148">
        <v>500</v>
      </c>
      <c r="D263" s="142">
        <v>2399.8000000000002</v>
      </c>
    </row>
    <row r="264" spans="1:4" ht="36" x14ac:dyDescent="0.2">
      <c r="A264" s="139" t="s">
        <v>558</v>
      </c>
      <c r="B264" s="140" t="s">
        <v>128</v>
      </c>
      <c r="C264" s="141"/>
      <c r="D264" s="142">
        <f>SUM(D265)</f>
        <v>36.700000000000003</v>
      </c>
    </row>
    <row r="265" spans="1:4" ht="24" x14ac:dyDescent="0.2">
      <c r="A265" s="143" t="s">
        <v>559</v>
      </c>
      <c r="B265" s="144" t="s">
        <v>129</v>
      </c>
      <c r="C265" s="141"/>
      <c r="D265" s="142">
        <f>SUM(D266,D268,D271)</f>
        <v>36.700000000000003</v>
      </c>
    </row>
    <row r="266" spans="1:4" ht="24" x14ac:dyDescent="0.2">
      <c r="A266" s="145" t="s">
        <v>125</v>
      </c>
      <c r="B266" s="146" t="s">
        <v>130</v>
      </c>
      <c r="C266" s="141"/>
      <c r="D266" s="142">
        <f>SUM(D267)</f>
        <v>10</v>
      </c>
    </row>
    <row r="267" spans="1:4" ht="24" x14ac:dyDescent="0.2">
      <c r="A267" s="147" t="s">
        <v>116</v>
      </c>
      <c r="B267" s="144" t="s">
        <v>130</v>
      </c>
      <c r="C267" s="148">
        <v>200</v>
      </c>
      <c r="D267" s="142">
        <v>10</v>
      </c>
    </row>
    <row r="268" spans="1:4" ht="36" x14ac:dyDescent="0.2">
      <c r="A268" s="145" t="s">
        <v>126</v>
      </c>
      <c r="B268" s="146" t="s">
        <v>131</v>
      </c>
      <c r="C268" s="141"/>
      <c r="D268" s="142">
        <f>SUM(D269:D270)</f>
        <v>4.5999999999999996</v>
      </c>
    </row>
    <row r="269" spans="1:4" ht="24" hidden="1" x14ac:dyDescent="0.2">
      <c r="A269" s="147" t="s">
        <v>116</v>
      </c>
      <c r="B269" s="144" t="s">
        <v>131</v>
      </c>
      <c r="C269" s="148">
        <v>200</v>
      </c>
      <c r="D269" s="142">
        <v>0</v>
      </c>
    </row>
    <row r="270" spans="1:4" ht="24" x14ac:dyDescent="0.2">
      <c r="A270" s="147" t="s">
        <v>116</v>
      </c>
      <c r="B270" s="144" t="s">
        <v>131</v>
      </c>
      <c r="C270" s="148">
        <v>800</v>
      </c>
      <c r="D270" s="142">
        <v>4.5999999999999996</v>
      </c>
    </row>
    <row r="271" spans="1:4" x14ac:dyDescent="0.2">
      <c r="A271" s="145" t="s">
        <v>127</v>
      </c>
      <c r="B271" s="146" t="s">
        <v>132</v>
      </c>
      <c r="C271" s="141"/>
      <c r="D271" s="142">
        <f>SUM(D272:D273)</f>
        <v>22.1</v>
      </c>
    </row>
    <row r="272" spans="1:4" ht="24" x14ac:dyDescent="0.2">
      <c r="A272" s="147" t="s">
        <v>116</v>
      </c>
      <c r="B272" s="144" t="s">
        <v>132</v>
      </c>
      <c r="C272" s="148">
        <v>200</v>
      </c>
      <c r="D272" s="142">
        <v>19</v>
      </c>
    </row>
    <row r="273" spans="1:4" ht="24" x14ac:dyDescent="0.2">
      <c r="A273" s="147" t="s">
        <v>116</v>
      </c>
      <c r="B273" s="144" t="s">
        <v>132</v>
      </c>
      <c r="C273" s="148">
        <v>800</v>
      </c>
      <c r="D273" s="142">
        <v>3.1</v>
      </c>
    </row>
    <row r="274" spans="1:4" ht="36" x14ac:dyDescent="0.2">
      <c r="A274" s="177" t="s">
        <v>560</v>
      </c>
      <c r="B274" s="162" t="s">
        <v>185</v>
      </c>
      <c r="C274" s="163"/>
      <c r="D274" s="164">
        <f>SUM(D275)</f>
        <v>2624.3999999999996</v>
      </c>
    </row>
    <row r="275" spans="1:4" ht="24" x14ac:dyDescent="0.2">
      <c r="A275" s="139" t="s">
        <v>182</v>
      </c>
      <c r="B275" s="140" t="s">
        <v>186</v>
      </c>
      <c r="C275" s="141"/>
      <c r="D275" s="142">
        <f>SUM(D281,D290,D302,D276,D305)</f>
        <v>2624.3999999999996</v>
      </c>
    </row>
    <row r="276" spans="1:4" x14ac:dyDescent="0.2">
      <c r="A276" s="153" t="s">
        <v>399</v>
      </c>
      <c r="B276" s="184" t="s">
        <v>400</v>
      </c>
      <c r="C276" s="184"/>
      <c r="D276" s="158">
        <f>SUM(D277,D279)</f>
        <v>986.7</v>
      </c>
    </row>
    <row r="277" spans="1:4" ht="40.5" customHeight="1" x14ac:dyDescent="0.2">
      <c r="A277" s="153" t="s">
        <v>401</v>
      </c>
      <c r="B277" s="184" t="s">
        <v>404</v>
      </c>
      <c r="C277" s="184"/>
      <c r="D277" s="158">
        <f t="shared" ref="D277" si="3">SUM(D278)</f>
        <v>986.7</v>
      </c>
    </row>
    <row r="278" spans="1:4" ht="24" customHeight="1" x14ac:dyDescent="0.2">
      <c r="A278" s="147" t="s">
        <v>405</v>
      </c>
      <c r="B278" s="185" t="s">
        <v>404</v>
      </c>
      <c r="C278" s="152" t="s">
        <v>296</v>
      </c>
      <c r="D278" s="151">
        <v>986.7</v>
      </c>
    </row>
    <row r="279" spans="1:4" ht="24" x14ac:dyDescent="0.2">
      <c r="A279" s="153" t="s">
        <v>429</v>
      </c>
      <c r="B279" s="184" t="s">
        <v>402</v>
      </c>
      <c r="C279" s="184"/>
      <c r="D279" s="158">
        <f t="shared" ref="D279" si="4">SUM(D280)</f>
        <v>0</v>
      </c>
    </row>
    <row r="280" spans="1:4" x14ac:dyDescent="0.2">
      <c r="A280" s="147" t="s">
        <v>76</v>
      </c>
      <c r="B280" s="185" t="s">
        <v>402</v>
      </c>
      <c r="C280" s="152" t="s">
        <v>77</v>
      </c>
      <c r="D280" s="151"/>
    </row>
    <row r="281" spans="1:4" ht="24" x14ac:dyDescent="0.2">
      <c r="A281" s="143" t="s">
        <v>202</v>
      </c>
      <c r="B281" s="144" t="s">
        <v>204</v>
      </c>
      <c r="C281" s="141"/>
      <c r="D281" s="142">
        <f>SUM(D282,D288,D284,D286)</f>
        <v>862.5</v>
      </c>
    </row>
    <row r="282" spans="1:4" ht="36" x14ac:dyDescent="0.2">
      <c r="A282" s="145" t="s">
        <v>203</v>
      </c>
      <c r="B282" s="146" t="s">
        <v>205</v>
      </c>
      <c r="C282" s="141"/>
      <c r="D282" s="142">
        <f>SUM(D283)</f>
        <v>440</v>
      </c>
    </row>
    <row r="283" spans="1:4" ht="24" x14ac:dyDescent="0.2">
      <c r="A283" s="147" t="s">
        <v>81</v>
      </c>
      <c r="B283" s="144" t="s">
        <v>205</v>
      </c>
      <c r="C283" s="148">
        <v>600</v>
      </c>
      <c r="D283" s="142">
        <v>440</v>
      </c>
    </row>
    <row r="284" spans="1:4" ht="48" x14ac:dyDescent="0.2">
      <c r="A284" s="149" t="s">
        <v>268</v>
      </c>
      <c r="B284" s="184" t="s">
        <v>269</v>
      </c>
      <c r="C284" s="152"/>
      <c r="D284" s="158">
        <f>SUM(D285)</f>
        <v>182.5</v>
      </c>
    </row>
    <row r="285" spans="1:4" x14ac:dyDescent="0.2">
      <c r="A285" s="147" t="s">
        <v>76</v>
      </c>
      <c r="B285" s="185" t="s">
        <v>269</v>
      </c>
      <c r="C285" s="152" t="s">
        <v>77</v>
      </c>
      <c r="D285" s="158">
        <v>182.5</v>
      </c>
    </row>
    <row r="286" spans="1:4" ht="60" hidden="1" x14ac:dyDescent="0.2">
      <c r="A286" s="149" t="s">
        <v>281</v>
      </c>
      <c r="B286" s="184" t="s">
        <v>282</v>
      </c>
      <c r="C286" s="152"/>
      <c r="D286" s="158">
        <f>SUM(D287)</f>
        <v>0</v>
      </c>
    </row>
    <row r="287" spans="1:4" hidden="1" x14ac:dyDescent="0.2">
      <c r="A287" s="147" t="s">
        <v>76</v>
      </c>
      <c r="B287" s="185" t="s">
        <v>282</v>
      </c>
      <c r="C287" s="152" t="s">
        <v>77</v>
      </c>
      <c r="D287" s="158"/>
    </row>
    <row r="288" spans="1:4" ht="48" x14ac:dyDescent="0.2">
      <c r="A288" s="153" t="s">
        <v>256</v>
      </c>
      <c r="B288" s="150" t="s">
        <v>250</v>
      </c>
      <c r="C288" s="150"/>
      <c r="D288" s="151">
        <f>SUM(D289)</f>
        <v>240</v>
      </c>
    </row>
    <row r="289" spans="1:4" ht="24" x14ac:dyDescent="0.2">
      <c r="A289" s="147" t="s">
        <v>81</v>
      </c>
      <c r="B289" s="152" t="s">
        <v>250</v>
      </c>
      <c r="C289" s="152" t="s">
        <v>78</v>
      </c>
      <c r="D289" s="151">
        <v>240</v>
      </c>
    </row>
    <row r="290" spans="1:4" ht="24" x14ac:dyDescent="0.2">
      <c r="A290" s="143" t="s">
        <v>183</v>
      </c>
      <c r="B290" s="144" t="s">
        <v>187</v>
      </c>
      <c r="C290" s="141"/>
      <c r="D290" s="142">
        <f>SUM(D293,D295,D291,D297,D300)</f>
        <v>769.59999999999991</v>
      </c>
    </row>
    <row r="291" spans="1:4" ht="24" x14ac:dyDescent="0.2">
      <c r="A291" s="145" t="s">
        <v>221</v>
      </c>
      <c r="B291" s="146" t="s">
        <v>220</v>
      </c>
      <c r="C291" s="141"/>
      <c r="D291" s="142">
        <f>SUM(D292:D292)</f>
        <v>200</v>
      </c>
    </row>
    <row r="292" spans="1:4" ht="24" x14ac:dyDescent="0.2">
      <c r="A292" s="147" t="s">
        <v>81</v>
      </c>
      <c r="B292" s="144" t="s">
        <v>220</v>
      </c>
      <c r="C292" s="148">
        <v>600</v>
      </c>
      <c r="D292" s="142">
        <v>200</v>
      </c>
    </row>
    <row r="293" spans="1:4" ht="36" x14ac:dyDescent="0.2">
      <c r="A293" s="145" t="s">
        <v>200</v>
      </c>
      <c r="B293" s="146" t="s">
        <v>201</v>
      </c>
      <c r="C293" s="141"/>
      <c r="D293" s="142">
        <f>SUM(D294)</f>
        <v>131.69999999999999</v>
      </c>
    </row>
    <row r="294" spans="1:4" ht="24" x14ac:dyDescent="0.2">
      <c r="A294" s="147" t="s">
        <v>81</v>
      </c>
      <c r="B294" s="144" t="s">
        <v>201</v>
      </c>
      <c r="C294" s="148">
        <v>600</v>
      </c>
      <c r="D294" s="142">
        <v>131.69999999999999</v>
      </c>
    </row>
    <row r="295" spans="1:4" ht="36" x14ac:dyDescent="0.2">
      <c r="A295" s="145" t="s">
        <v>184</v>
      </c>
      <c r="B295" s="146" t="s">
        <v>188</v>
      </c>
      <c r="C295" s="141"/>
      <c r="D295" s="142">
        <f>SUM(D296)</f>
        <v>372.9</v>
      </c>
    </row>
    <row r="296" spans="1:4" ht="24" x14ac:dyDescent="0.2">
      <c r="A296" s="147" t="s">
        <v>81</v>
      </c>
      <c r="B296" s="144" t="s">
        <v>188</v>
      </c>
      <c r="C296" s="148">
        <v>600</v>
      </c>
      <c r="D296" s="142">
        <v>372.9</v>
      </c>
    </row>
    <row r="297" spans="1:4" ht="72" x14ac:dyDescent="0.2">
      <c r="A297" s="149" t="s">
        <v>301</v>
      </c>
      <c r="B297" s="159" t="s">
        <v>265</v>
      </c>
      <c r="C297" s="160"/>
      <c r="D297" s="158">
        <f>SUM(D298:D299)</f>
        <v>65</v>
      </c>
    </row>
    <row r="298" spans="1:4" x14ac:dyDescent="0.2">
      <c r="A298" s="147" t="s">
        <v>25</v>
      </c>
      <c r="B298" s="160" t="s">
        <v>265</v>
      </c>
      <c r="C298" s="160" t="s">
        <v>79</v>
      </c>
      <c r="D298" s="158">
        <v>10</v>
      </c>
    </row>
    <row r="299" spans="1:4" ht="24" x14ac:dyDescent="0.2">
      <c r="A299" s="147" t="s">
        <v>81</v>
      </c>
      <c r="B299" s="160" t="s">
        <v>265</v>
      </c>
      <c r="C299" s="160" t="s">
        <v>78</v>
      </c>
      <c r="D299" s="158">
        <v>55</v>
      </c>
    </row>
    <row r="300" spans="1:4" ht="36" hidden="1" x14ac:dyDescent="0.2">
      <c r="A300" s="149" t="s">
        <v>476</v>
      </c>
      <c r="B300" s="159" t="s">
        <v>477</v>
      </c>
      <c r="C300" s="159" t="s">
        <v>478</v>
      </c>
      <c r="D300" s="158">
        <f>SUM(D301)</f>
        <v>0</v>
      </c>
    </row>
    <row r="301" spans="1:4" hidden="1" x14ac:dyDescent="0.2">
      <c r="A301" s="147" t="s">
        <v>25</v>
      </c>
      <c r="B301" s="160" t="s">
        <v>477</v>
      </c>
      <c r="C301" s="160" t="s">
        <v>79</v>
      </c>
      <c r="D301" s="158"/>
    </row>
    <row r="302" spans="1:4" ht="24" x14ac:dyDescent="0.2">
      <c r="A302" s="153" t="s">
        <v>412</v>
      </c>
      <c r="B302" s="184" t="s">
        <v>263</v>
      </c>
      <c r="C302" s="152"/>
      <c r="D302" s="158">
        <f>SUM(D303)</f>
        <v>5.6</v>
      </c>
    </row>
    <row r="303" spans="1:4" x14ac:dyDescent="0.2">
      <c r="A303" s="149" t="s">
        <v>413</v>
      </c>
      <c r="B303" s="184" t="s">
        <v>264</v>
      </c>
      <c r="C303" s="152"/>
      <c r="D303" s="158">
        <f>SUM(D304)</f>
        <v>5.6</v>
      </c>
    </row>
    <row r="304" spans="1:4" ht="24" x14ac:dyDescent="0.2">
      <c r="A304" s="147" t="s">
        <v>116</v>
      </c>
      <c r="B304" s="185" t="s">
        <v>264</v>
      </c>
      <c r="C304" s="152" t="s">
        <v>74</v>
      </c>
      <c r="D304" s="158">
        <v>5.6</v>
      </c>
    </row>
    <row r="305" spans="1:4" ht="48" hidden="1" x14ac:dyDescent="0.2">
      <c r="A305" s="149" t="s">
        <v>469</v>
      </c>
      <c r="B305" s="150" t="s">
        <v>454</v>
      </c>
      <c r="C305" s="152"/>
      <c r="D305" s="151">
        <f>SUM(D306,D308)</f>
        <v>0</v>
      </c>
    </row>
    <row r="306" spans="1:4" ht="24" hidden="1" x14ac:dyDescent="0.2">
      <c r="A306" s="149" t="s">
        <v>456</v>
      </c>
      <c r="B306" s="150" t="s">
        <v>455</v>
      </c>
      <c r="C306" s="152"/>
      <c r="D306" s="151">
        <f>SUM(D307)</f>
        <v>0</v>
      </c>
    </row>
    <row r="307" spans="1:4" ht="24" hidden="1" x14ac:dyDescent="0.2">
      <c r="A307" s="147" t="s">
        <v>116</v>
      </c>
      <c r="B307" s="152" t="s">
        <v>455</v>
      </c>
      <c r="C307" s="152" t="s">
        <v>74</v>
      </c>
      <c r="D307" s="151"/>
    </row>
    <row r="308" spans="1:4" ht="24" hidden="1" x14ac:dyDescent="0.2">
      <c r="A308" s="149" t="s">
        <v>471</v>
      </c>
      <c r="B308" s="150" t="s">
        <v>470</v>
      </c>
      <c r="C308" s="152"/>
      <c r="D308" s="151">
        <f>SUM(D309)</f>
        <v>0</v>
      </c>
    </row>
    <row r="309" spans="1:4" ht="24" hidden="1" x14ac:dyDescent="0.2">
      <c r="A309" s="147" t="s">
        <v>116</v>
      </c>
      <c r="B309" s="152" t="s">
        <v>470</v>
      </c>
      <c r="C309" s="152" t="s">
        <v>74</v>
      </c>
      <c r="D309" s="151"/>
    </row>
    <row r="310" spans="1:4" ht="48" x14ac:dyDescent="0.2">
      <c r="A310" s="177" t="s">
        <v>347</v>
      </c>
      <c r="B310" s="162" t="s">
        <v>209</v>
      </c>
      <c r="C310" s="163"/>
      <c r="D310" s="164">
        <f>SUM(D311)</f>
        <v>636.79999999999995</v>
      </c>
    </row>
    <row r="311" spans="1:4" ht="36" x14ac:dyDescent="0.2">
      <c r="A311" s="139" t="s">
        <v>206</v>
      </c>
      <c r="B311" s="140" t="s">
        <v>210</v>
      </c>
      <c r="C311" s="141"/>
      <c r="D311" s="142">
        <f>SUM(D312)</f>
        <v>636.79999999999995</v>
      </c>
    </row>
    <row r="312" spans="1:4" ht="21.75" customHeight="1" x14ac:dyDescent="0.2">
      <c r="A312" s="186" t="s">
        <v>207</v>
      </c>
      <c r="B312" s="144" t="s">
        <v>211</v>
      </c>
      <c r="C312" s="141"/>
      <c r="D312" s="142">
        <f>SUM(D313,D316,D319)</f>
        <v>636.79999999999995</v>
      </c>
    </row>
    <row r="313" spans="1:4" x14ac:dyDescent="0.2">
      <c r="A313" s="182" t="s">
        <v>208</v>
      </c>
      <c r="B313" s="146" t="s">
        <v>212</v>
      </c>
      <c r="C313" s="141"/>
      <c r="D313" s="142">
        <f>SUM(D314:D315)</f>
        <v>463.8</v>
      </c>
    </row>
    <row r="314" spans="1:4" ht="36" x14ac:dyDescent="0.2">
      <c r="A314" s="147" t="s">
        <v>71</v>
      </c>
      <c r="B314" s="144" t="s">
        <v>212</v>
      </c>
      <c r="C314" s="148">
        <v>100</v>
      </c>
      <c r="D314" s="158">
        <v>195.3</v>
      </c>
    </row>
    <row r="315" spans="1:4" ht="24" x14ac:dyDescent="0.2">
      <c r="A315" s="147" t="s">
        <v>116</v>
      </c>
      <c r="B315" s="144" t="s">
        <v>212</v>
      </c>
      <c r="C315" s="148">
        <v>200</v>
      </c>
      <c r="D315" s="158">
        <v>268.5</v>
      </c>
    </row>
    <row r="316" spans="1:4" ht="24" x14ac:dyDescent="0.2">
      <c r="A316" s="182" t="s">
        <v>213</v>
      </c>
      <c r="B316" s="146" t="s">
        <v>214</v>
      </c>
      <c r="C316" s="141"/>
      <c r="D316" s="142">
        <f>SUM(D317:D318)</f>
        <v>173</v>
      </c>
    </row>
    <row r="317" spans="1:4" ht="36" x14ac:dyDescent="0.2">
      <c r="A317" s="147" t="s">
        <v>71</v>
      </c>
      <c r="B317" s="144" t="s">
        <v>214</v>
      </c>
      <c r="C317" s="148">
        <v>100</v>
      </c>
      <c r="D317" s="142">
        <v>88.5</v>
      </c>
    </row>
    <row r="318" spans="1:4" ht="24" x14ac:dyDescent="0.2">
      <c r="A318" s="147" t="s">
        <v>116</v>
      </c>
      <c r="B318" s="144" t="s">
        <v>214</v>
      </c>
      <c r="C318" s="148">
        <v>200</v>
      </c>
      <c r="D318" s="142">
        <v>84.5</v>
      </c>
    </row>
    <row r="319" spans="1:4" ht="36" hidden="1" x14ac:dyDescent="0.2">
      <c r="A319" s="182" t="s">
        <v>215</v>
      </c>
      <c r="B319" s="146" t="s">
        <v>285</v>
      </c>
      <c r="C319" s="141"/>
      <c r="D319" s="142">
        <f>SUM(D320)</f>
        <v>0</v>
      </c>
    </row>
    <row r="320" spans="1:4" ht="24" hidden="1" x14ac:dyDescent="0.2">
      <c r="A320" s="147" t="s">
        <v>116</v>
      </c>
      <c r="B320" s="144" t="s">
        <v>285</v>
      </c>
      <c r="C320" s="148">
        <v>200</v>
      </c>
      <c r="D320" s="142">
        <v>0</v>
      </c>
    </row>
    <row r="321" spans="1:4" ht="36" x14ac:dyDescent="0.2">
      <c r="A321" s="178" t="s">
        <v>447</v>
      </c>
      <c r="B321" s="180" t="s">
        <v>449</v>
      </c>
      <c r="C321" s="152"/>
      <c r="D321" s="187">
        <f>SUM(D322)</f>
        <v>2004.9</v>
      </c>
    </row>
    <row r="322" spans="1:4" ht="24" x14ac:dyDescent="0.2">
      <c r="A322" s="166" t="s">
        <v>446</v>
      </c>
      <c r="B322" s="157" t="s">
        <v>450</v>
      </c>
      <c r="C322" s="152"/>
      <c r="D322" s="165">
        <f>SUM(D323)</f>
        <v>2004.9</v>
      </c>
    </row>
    <row r="323" spans="1:4" x14ac:dyDescent="0.2">
      <c r="A323" s="153" t="s">
        <v>377</v>
      </c>
      <c r="B323" s="150" t="s">
        <v>451</v>
      </c>
      <c r="C323" s="152"/>
      <c r="D323" s="165">
        <f>SUM(D324)</f>
        <v>2004.9</v>
      </c>
    </row>
    <row r="324" spans="1:4" ht="24" x14ac:dyDescent="0.2">
      <c r="A324" s="149" t="s">
        <v>448</v>
      </c>
      <c r="B324" s="150" t="s">
        <v>452</v>
      </c>
      <c r="C324" s="152"/>
      <c r="D324" s="165">
        <f>SUM(D325)</f>
        <v>2004.9</v>
      </c>
    </row>
    <row r="325" spans="1:4" ht="24" x14ac:dyDescent="0.2">
      <c r="A325" s="147" t="s">
        <v>116</v>
      </c>
      <c r="B325" s="152" t="s">
        <v>452</v>
      </c>
      <c r="C325" s="152" t="s">
        <v>74</v>
      </c>
      <c r="D325" s="165">
        <v>2004.9</v>
      </c>
    </row>
    <row r="326" spans="1:4" x14ac:dyDescent="0.2">
      <c r="A326" s="188" t="s">
        <v>230</v>
      </c>
      <c r="B326" s="162" t="s">
        <v>229</v>
      </c>
      <c r="C326" s="148"/>
      <c r="D326" s="164">
        <f>SUM(D327)</f>
        <v>2252.3000000000002</v>
      </c>
    </row>
    <row r="327" spans="1:4" ht="24" x14ac:dyDescent="0.2">
      <c r="A327" s="188" t="s">
        <v>393</v>
      </c>
      <c r="B327" s="146" t="s">
        <v>91</v>
      </c>
      <c r="C327" s="148"/>
      <c r="D327" s="142">
        <f>SUM(D328,D332,D336,D342,D345,D351,D338,D330,D340)</f>
        <v>2252.3000000000002</v>
      </c>
    </row>
    <row r="328" spans="1:4" x14ac:dyDescent="0.2">
      <c r="A328" s="145" t="s">
        <v>423</v>
      </c>
      <c r="B328" s="146" t="s">
        <v>422</v>
      </c>
      <c r="C328" s="141"/>
      <c r="D328" s="142">
        <f>SUM(D329)</f>
        <v>116.5</v>
      </c>
    </row>
    <row r="329" spans="1:4" ht="24" x14ac:dyDescent="0.2">
      <c r="A329" s="147" t="s">
        <v>116</v>
      </c>
      <c r="B329" s="144" t="s">
        <v>422</v>
      </c>
      <c r="C329" s="148">
        <v>200</v>
      </c>
      <c r="D329" s="142">
        <v>116.5</v>
      </c>
    </row>
    <row r="330" spans="1:4" hidden="1" x14ac:dyDescent="0.2">
      <c r="A330" s="149" t="s">
        <v>479</v>
      </c>
      <c r="B330" s="184" t="s">
        <v>422</v>
      </c>
      <c r="C330" s="152"/>
      <c r="D330" s="158">
        <f>SUM(D331)</f>
        <v>0</v>
      </c>
    </row>
    <row r="331" spans="1:4" hidden="1" x14ac:dyDescent="0.2">
      <c r="A331" s="147" t="s">
        <v>72</v>
      </c>
      <c r="B331" s="185" t="s">
        <v>422</v>
      </c>
      <c r="C331" s="152" t="s">
        <v>75</v>
      </c>
      <c r="D331" s="158"/>
    </row>
    <row r="332" spans="1:4" x14ac:dyDescent="0.2">
      <c r="A332" s="145" t="s">
        <v>92</v>
      </c>
      <c r="B332" s="146" t="s">
        <v>93</v>
      </c>
      <c r="C332" s="141"/>
      <c r="D332" s="142">
        <f>SUM(D333:D335)</f>
        <v>92.9</v>
      </c>
    </row>
    <row r="333" spans="1:4" ht="24" x14ac:dyDescent="0.2">
      <c r="A333" s="147" t="s">
        <v>116</v>
      </c>
      <c r="B333" s="144" t="s">
        <v>93</v>
      </c>
      <c r="C333" s="148">
        <v>200</v>
      </c>
      <c r="D333" s="142">
        <v>1.5</v>
      </c>
    </row>
    <row r="334" spans="1:4" x14ac:dyDescent="0.2">
      <c r="A334" s="147" t="s">
        <v>76</v>
      </c>
      <c r="B334" s="144" t="s">
        <v>93</v>
      </c>
      <c r="C334" s="148">
        <v>300</v>
      </c>
      <c r="D334" s="142">
        <v>16.399999999999999</v>
      </c>
    </row>
    <row r="335" spans="1:4" x14ac:dyDescent="0.2">
      <c r="A335" s="147" t="s">
        <v>72</v>
      </c>
      <c r="B335" s="144" t="s">
        <v>93</v>
      </c>
      <c r="C335" s="148">
        <v>800</v>
      </c>
      <c r="D335" s="142">
        <v>75</v>
      </c>
    </row>
    <row r="336" spans="1:4" ht="24" x14ac:dyDescent="0.2">
      <c r="A336" s="145" t="s">
        <v>94</v>
      </c>
      <c r="B336" s="146" t="s">
        <v>95</v>
      </c>
      <c r="C336" s="141"/>
      <c r="D336" s="142">
        <f>SUM(D337)</f>
        <v>0</v>
      </c>
    </row>
    <row r="337" spans="1:4" x14ac:dyDescent="0.2">
      <c r="A337" s="147" t="s">
        <v>72</v>
      </c>
      <c r="B337" s="144" t="s">
        <v>95</v>
      </c>
      <c r="C337" s="148">
        <v>800</v>
      </c>
      <c r="D337" s="142">
        <v>0</v>
      </c>
    </row>
    <row r="338" spans="1:4" ht="24" x14ac:dyDescent="0.2">
      <c r="A338" s="189" t="s">
        <v>472</v>
      </c>
      <c r="B338" s="184" t="s">
        <v>473</v>
      </c>
      <c r="C338" s="184"/>
      <c r="D338" s="158">
        <f>SUM(D339)</f>
        <v>45</v>
      </c>
    </row>
    <row r="339" spans="1:4" x14ac:dyDescent="0.2">
      <c r="A339" s="147" t="s">
        <v>72</v>
      </c>
      <c r="B339" s="185" t="s">
        <v>473</v>
      </c>
      <c r="C339" s="20" t="s">
        <v>75</v>
      </c>
      <c r="D339" s="158">
        <v>45</v>
      </c>
    </row>
    <row r="340" spans="1:4" ht="29.25" customHeight="1" x14ac:dyDescent="0.2">
      <c r="A340" s="147" t="s">
        <v>519</v>
      </c>
      <c r="B340" s="185" t="s">
        <v>520</v>
      </c>
      <c r="C340" s="20"/>
      <c r="D340" s="158">
        <v>299.3</v>
      </c>
    </row>
    <row r="341" spans="1:4" ht="40.5" customHeight="1" x14ac:dyDescent="0.2">
      <c r="A341" s="147" t="s">
        <v>71</v>
      </c>
      <c r="B341" s="185" t="s">
        <v>520</v>
      </c>
      <c r="C341" s="20" t="s">
        <v>73</v>
      </c>
      <c r="D341" s="158">
        <v>299.3</v>
      </c>
    </row>
    <row r="342" spans="1:4" x14ac:dyDescent="0.2">
      <c r="A342" s="177" t="s">
        <v>84</v>
      </c>
      <c r="B342" s="162" t="s">
        <v>222</v>
      </c>
      <c r="C342" s="163"/>
      <c r="D342" s="164">
        <f>SUM(D343)</f>
        <v>1078.3</v>
      </c>
    </row>
    <row r="343" spans="1:4" ht="24" x14ac:dyDescent="0.2">
      <c r="A343" s="181" t="s">
        <v>424</v>
      </c>
      <c r="B343" s="146" t="s">
        <v>223</v>
      </c>
      <c r="C343" s="141"/>
      <c r="D343" s="142">
        <f>SUM(D344)</f>
        <v>1078.3</v>
      </c>
    </row>
    <row r="344" spans="1:4" ht="36" x14ac:dyDescent="0.2">
      <c r="A344" s="147" t="s">
        <v>71</v>
      </c>
      <c r="B344" s="144" t="s">
        <v>223</v>
      </c>
      <c r="C344" s="148">
        <v>100</v>
      </c>
      <c r="D344" s="142">
        <v>1078.3</v>
      </c>
    </row>
    <row r="345" spans="1:4" x14ac:dyDescent="0.2">
      <c r="A345" s="190" t="s">
        <v>247</v>
      </c>
      <c r="B345" s="180" t="s">
        <v>245</v>
      </c>
      <c r="C345" s="191"/>
      <c r="D345" s="192">
        <f>SUM(D346,D349)</f>
        <v>185.5</v>
      </c>
    </row>
    <row r="346" spans="1:4" ht="24" x14ac:dyDescent="0.2">
      <c r="A346" s="181" t="s">
        <v>424</v>
      </c>
      <c r="B346" s="150" t="s">
        <v>246</v>
      </c>
      <c r="C346" s="156"/>
      <c r="D346" s="158">
        <f>SUM(D347:D348)</f>
        <v>149.19999999999999</v>
      </c>
    </row>
    <row r="347" spans="1:4" ht="36" x14ac:dyDescent="0.2">
      <c r="A347" s="147" t="s">
        <v>71</v>
      </c>
      <c r="B347" s="152" t="s">
        <v>246</v>
      </c>
      <c r="C347" s="20" t="s">
        <v>73</v>
      </c>
      <c r="D347" s="158">
        <v>149.19999999999999</v>
      </c>
    </row>
    <row r="348" spans="1:4" ht="24" x14ac:dyDescent="0.2">
      <c r="A348" s="147" t="s">
        <v>116</v>
      </c>
      <c r="B348" s="152" t="s">
        <v>246</v>
      </c>
      <c r="C348" s="20" t="s">
        <v>74</v>
      </c>
      <c r="D348" s="158">
        <v>0</v>
      </c>
    </row>
    <row r="349" spans="1:4" ht="24" x14ac:dyDescent="0.2">
      <c r="A349" s="181" t="s">
        <v>426</v>
      </c>
      <c r="B349" s="150" t="s">
        <v>427</v>
      </c>
      <c r="C349" s="156"/>
      <c r="D349" s="158">
        <f>SUM(D350)</f>
        <v>36.299999999999997</v>
      </c>
    </row>
    <row r="350" spans="1:4" ht="36" x14ac:dyDescent="0.2">
      <c r="A350" s="147" t="s">
        <v>71</v>
      </c>
      <c r="B350" s="152" t="s">
        <v>427</v>
      </c>
      <c r="C350" s="20" t="s">
        <v>73</v>
      </c>
      <c r="D350" s="158">
        <v>36.299999999999997</v>
      </c>
    </row>
    <row r="351" spans="1:4" x14ac:dyDescent="0.2">
      <c r="A351" s="177" t="s">
        <v>85</v>
      </c>
      <c r="B351" s="162" t="s">
        <v>224</v>
      </c>
      <c r="C351" s="163"/>
      <c r="D351" s="164">
        <f>SUM(D352,D355)</f>
        <v>434.80000000000007</v>
      </c>
    </row>
    <row r="352" spans="1:4" ht="24" x14ac:dyDescent="0.2">
      <c r="A352" s="181" t="s">
        <v>424</v>
      </c>
      <c r="B352" s="146" t="s">
        <v>225</v>
      </c>
      <c r="C352" s="141"/>
      <c r="D352" s="142">
        <f>SUM(D353:D354)</f>
        <v>371.20000000000005</v>
      </c>
    </row>
    <row r="353" spans="1:4" ht="36" x14ac:dyDescent="0.2">
      <c r="A353" s="147" t="s">
        <v>71</v>
      </c>
      <c r="B353" s="144" t="s">
        <v>225</v>
      </c>
      <c r="C353" s="148">
        <v>100</v>
      </c>
      <c r="D353" s="158">
        <v>348.1</v>
      </c>
    </row>
    <row r="354" spans="1:4" ht="24" x14ac:dyDescent="0.2">
      <c r="A354" s="147" t="s">
        <v>116</v>
      </c>
      <c r="B354" s="144" t="s">
        <v>225</v>
      </c>
      <c r="C354" s="148">
        <v>200</v>
      </c>
      <c r="D354" s="158">
        <v>23.1</v>
      </c>
    </row>
    <row r="355" spans="1:4" ht="24" x14ac:dyDescent="0.2">
      <c r="A355" s="181" t="s">
        <v>426</v>
      </c>
      <c r="B355" s="146" t="s">
        <v>428</v>
      </c>
      <c r="C355" s="141"/>
      <c r="D355" s="171">
        <f>SUM(D356)</f>
        <v>63.6</v>
      </c>
    </row>
    <row r="356" spans="1:4" ht="36" x14ac:dyDescent="0.2">
      <c r="A356" s="147" t="s">
        <v>71</v>
      </c>
      <c r="B356" s="144" t="s">
        <v>428</v>
      </c>
      <c r="C356" s="148">
        <v>100</v>
      </c>
      <c r="D356" s="158">
        <v>63.6</v>
      </c>
    </row>
    <row r="357" spans="1:4" ht="13.5" thickBot="1" x14ac:dyDescent="0.25">
      <c r="A357" s="193" t="s">
        <v>231</v>
      </c>
      <c r="B357" s="194"/>
      <c r="C357" s="195"/>
      <c r="D357" s="196">
        <f>SUM(D8,D90,D123,D143,D163,D193,D211,D274,D310,D326,D321)</f>
        <v>149874.79999999993</v>
      </c>
    </row>
  </sheetData>
  <mergeCells count="5">
    <mergeCell ref="A1:D1"/>
    <mergeCell ref="A2:D2"/>
    <mergeCell ref="A3:D3"/>
    <mergeCell ref="A4:D4"/>
    <mergeCell ref="A5:D5"/>
  </mergeCells>
  <pageMargins left="0.59055118110236227" right="0.19685039370078741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целевые статьи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Пользователь</cp:lastModifiedBy>
  <cp:lastPrinted>2023-10-17T12:01:01Z</cp:lastPrinted>
  <dcterms:created xsi:type="dcterms:W3CDTF">2012-12-11T08:33:08Z</dcterms:created>
  <dcterms:modified xsi:type="dcterms:W3CDTF">2023-10-20T06:54:36Z</dcterms:modified>
</cp:coreProperties>
</file>