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75" windowHeight="11040"/>
  </bookViews>
  <sheets>
    <sheet name="получатели " sheetId="4" r:id="rId1"/>
    <sheet name="отрасли " sheetId="2" r:id="rId2"/>
    <sheet name="ЦС" sheetId="3" r:id="rId3"/>
  </sheets>
  <definedNames>
    <definedName name="_xlnm.Print_Titles" localSheetId="0">'получатели '!$10:$11</definedName>
  </definedNames>
  <calcPr calcId="125725"/>
</workbook>
</file>

<file path=xl/calcChain.xml><?xml version="1.0" encoding="utf-8"?>
<calcChain xmlns="http://schemas.openxmlformats.org/spreadsheetml/2006/main">
  <c r="D12" i="3"/>
  <c r="D22"/>
  <c r="D217"/>
  <c r="F346" i="2"/>
  <c r="G19" i="4"/>
  <c r="G20"/>
  <c r="G235"/>
  <c r="G255"/>
  <c r="G283"/>
  <c r="D32" i="3"/>
  <c r="D200"/>
  <c r="D197"/>
  <c r="D184"/>
  <c r="D170"/>
  <c r="D169" s="1"/>
  <c r="D147"/>
  <c r="D73"/>
  <c r="D38"/>
  <c r="F239" i="2" l="1"/>
  <c r="F238" s="1"/>
  <c r="F237" s="1"/>
  <c r="F236" s="1"/>
  <c r="F324"/>
  <c r="F327"/>
  <c r="F309"/>
  <c r="F308" s="1"/>
  <c r="F106"/>
  <c r="F214"/>
  <c r="F178"/>
  <c r="G176" i="4" l="1"/>
  <c r="G173" l="1"/>
  <c r="G261"/>
  <c r="G166"/>
  <c r="G165" s="1"/>
  <c r="G164" s="1"/>
  <c r="G163" s="1"/>
  <c r="G162" s="1"/>
  <c r="G297" l="1"/>
  <c r="G322"/>
  <c r="G321" s="1"/>
  <c r="G320" s="1"/>
  <c r="D23" i="3"/>
  <c r="F196" i="2"/>
  <c r="F195" s="1"/>
  <c r="F194" s="1"/>
  <c r="F193" s="1"/>
  <c r="G279" i="4"/>
  <c r="G278" s="1"/>
  <c r="G277" s="1"/>
  <c r="G276" s="1"/>
  <c r="D45" i="3"/>
  <c r="D27"/>
  <c r="F65" i="2"/>
  <c r="F261"/>
  <c r="F260" s="1"/>
  <c r="G319" i="4" l="1"/>
  <c r="G373" l="1"/>
  <c r="D48" i="3"/>
  <c r="F319" i="2"/>
  <c r="F318" s="1"/>
  <c r="F317" s="1"/>
  <c r="G85" i="4"/>
  <c r="F316" i="2" l="1"/>
  <c r="G351" i="4"/>
  <c r="G350" s="1"/>
  <c r="G349" s="1"/>
  <c r="G348" l="1"/>
  <c r="G347" s="1"/>
  <c r="G346" s="1"/>
  <c r="G105"/>
  <c r="G104" s="1"/>
  <c r="D105" i="3" l="1"/>
  <c r="D104" s="1"/>
  <c r="D93"/>
  <c r="D43"/>
  <c r="D25"/>
  <c r="F50" i="2"/>
  <c r="F170"/>
  <c r="F256"/>
  <c r="F247"/>
  <c r="G118" i="4"/>
  <c r="G123"/>
  <c r="G122" s="1"/>
  <c r="G328"/>
  <c r="G327" s="1"/>
  <c r="F230" i="2"/>
  <c r="F149"/>
  <c r="F148" s="1"/>
  <c r="F105"/>
  <c r="F104" s="1"/>
  <c r="F103" s="1"/>
  <c r="F102" s="1"/>
  <c r="G313" i="4" l="1"/>
  <c r="G92" l="1"/>
  <c r="G91" s="1"/>
  <c r="D111" i="3" l="1"/>
  <c r="F208" i="2"/>
  <c r="F134"/>
  <c r="G291" i="4"/>
  <c r="G77" l="1"/>
  <c r="F258" i="2"/>
  <c r="F255" s="1"/>
  <c r="G120" i="4"/>
  <c r="G117" s="1"/>
  <c r="G116" s="1"/>
  <c r="D56" i="3"/>
  <c r="D179"/>
  <c r="D175"/>
  <c r="D84"/>
  <c r="D83" s="1"/>
  <c r="D82" s="1"/>
  <c r="D59"/>
  <c r="D58" s="1"/>
  <c r="G157" i="4"/>
  <c r="F300" i="2"/>
  <c r="F254" l="1"/>
  <c r="F298"/>
  <c r="F297" s="1"/>
  <c r="F250"/>
  <c r="F249" s="1"/>
  <c r="F120"/>
  <c r="F119" s="1"/>
  <c r="F118" s="1"/>
  <c r="F117" s="1"/>
  <c r="F113"/>
  <c r="F112" s="1"/>
  <c r="F111" s="1"/>
  <c r="F110" s="1"/>
  <c r="F109" s="1"/>
  <c r="F101" s="1"/>
  <c r="G331" i="4"/>
  <c r="G330" s="1"/>
  <c r="G240"/>
  <c r="G239" s="1"/>
  <c r="G238" s="1"/>
  <c r="G237" s="1"/>
  <c r="G326" l="1"/>
  <c r="G325" s="1"/>
  <c r="G324" s="1"/>
  <c r="G233"/>
  <c r="G232" s="1"/>
  <c r="G231" s="1"/>
  <c r="G230" s="1"/>
  <c r="G229" s="1"/>
  <c r="G228" s="1"/>
  <c r="G155" l="1"/>
  <c r="G154" s="1"/>
  <c r="F232" i="2" l="1"/>
  <c r="G315" i="4" l="1"/>
  <c r="D102" i="3" l="1"/>
  <c r="F146" i="2"/>
  <c r="G89" i="4"/>
  <c r="D188" i="3" l="1"/>
  <c r="D139"/>
  <c r="F81" i="2"/>
  <c r="G215" i="4"/>
  <c r="G214" s="1"/>
  <c r="G213" s="1"/>
  <c r="G388"/>
  <c r="G387" s="1"/>
  <c r="G386" s="1"/>
  <c r="G385" s="1"/>
  <c r="G384" s="1"/>
  <c r="G383" s="1"/>
  <c r="G380"/>
  <c r="G378"/>
  <c r="G372"/>
  <c r="G371" s="1"/>
  <c r="G365"/>
  <c r="G364" s="1"/>
  <c r="G363" s="1"/>
  <c r="G362" s="1"/>
  <c r="G361" s="1"/>
  <c r="G360" s="1"/>
  <c r="G358"/>
  <c r="G357" s="1"/>
  <c r="G356" s="1"/>
  <c r="G355" s="1"/>
  <c r="G354" s="1"/>
  <c r="G353" s="1"/>
  <c r="G344"/>
  <c r="G343" s="1"/>
  <c r="G342" s="1"/>
  <c r="G341" s="1"/>
  <c r="G340" s="1"/>
  <c r="G339" s="1"/>
  <c r="G337"/>
  <c r="G336" s="1"/>
  <c r="G335" s="1"/>
  <c r="G334" s="1"/>
  <c r="G333" s="1"/>
  <c r="G317"/>
  <c r="G311"/>
  <c r="G305"/>
  <c r="G304" s="1"/>
  <c r="G302"/>
  <c r="G301" s="1"/>
  <c r="G295"/>
  <c r="G293"/>
  <c r="G289"/>
  <c r="G287"/>
  <c r="G285"/>
  <c r="G274"/>
  <c r="G272"/>
  <c r="G270"/>
  <c r="G268"/>
  <c r="G259"/>
  <c r="G253"/>
  <c r="G252" s="1"/>
  <c r="G251" s="1"/>
  <c r="G250" s="1"/>
  <c r="G249" s="1"/>
  <c r="G245"/>
  <c r="G244" s="1"/>
  <c r="G243" s="1"/>
  <c r="G242" s="1"/>
  <c r="G226"/>
  <c r="G225" s="1"/>
  <c r="G224" s="1"/>
  <c r="G223" s="1"/>
  <c r="G222" s="1"/>
  <c r="G221" s="1"/>
  <c r="G219"/>
  <c r="G218" s="1"/>
  <c r="G217" s="1"/>
  <c r="G210"/>
  <c r="G208"/>
  <c r="G202"/>
  <c r="G200"/>
  <c r="G194"/>
  <c r="G193" s="1"/>
  <c r="G192" s="1"/>
  <c r="G191" s="1"/>
  <c r="G190" s="1"/>
  <c r="G185"/>
  <c r="G184" s="1"/>
  <c r="G183" s="1"/>
  <c r="G179"/>
  <c r="G160"/>
  <c r="G159" s="1"/>
  <c r="G149"/>
  <c r="G148" s="1"/>
  <c r="G146"/>
  <c r="G145" s="1"/>
  <c r="G139"/>
  <c r="G138" s="1"/>
  <c r="G137" s="1"/>
  <c r="G136" s="1"/>
  <c r="G134"/>
  <c r="G132"/>
  <c r="G130"/>
  <c r="G112"/>
  <c r="G111" s="1"/>
  <c r="G110" s="1"/>
  <c r="G109" s="1"/>
  <c r="G108" s="1"/>
  <c r="G99"/>
  <c r="G98" s="1"/>
  <c r="G87"/>
  <c r="G84" s="1"/>
  <c r="G79"/>
  <c r="G75"/>
  <c r="G67"/>
  <c r="G66" s="1"/>
  <c r="G65" s="1"/>
  <c r="G64" s="1"/>
  <c r="G63" s="1"/>
  <c r="G62" s="1"/>
  <c r="G60"/>
  <c r="G57"/>
  <c r="G54"/>
  <c r="G52"/>
  <c r="G50"/>
  <c r="G45"/>
  <c r="G43"/>
  <c r="G37"/>
  <c r="G36" s="1"/>
  <c r="G35" s="1"/>
  <c r="G34" s="1"/>
  <c r="G33" s="1"/>
  <c r="G29"/>
  <c r="G28" s="1"/>
  <c r="G27" s="1"/>
  <c r="G26" s="1"/>
  <c r="G25" s="1"/>
  <c r="G23"/>
  <c r="G22" s="1"/>
  <c r="G21" s="1"/>
  <c r="G16"/>
  <c r="G15" s="1"/>
  <c r="G14" s="1"/>
  <c r="D122" i="3"/>
  <c r="F34" i="2"/>
  <c r="F33" s="1"/>
  <c r="F32" s="1"/>
  <c r="F31" s="1"/>
  <c r="F30" s="1"/>
  <c r="D192" i="3"/>
  <c r="D191" s="1"/>
  <c r="D182"/>
  <c r="G310" i="4" l="1"/>
  <c r="G284"/>
  <c r="G267"/>
  <c r="G129"/>
  <c r="G128" s="1"/>
  <c r="G127" s="1"/>
  <c r="G126" s="1"/>
  <c r="G125" s="1"/>
  <c r="G74"/>
  <c r="G73" s="1"/>
  <c r="G72" s="1"/>
  <c r="G71" s="1"/>
  <c r="G258"/>
  <c r="G257" s="1"/>
  <c r="G256" s="1"/>
  <c r="G248" s="1"/>
  <c r="G182"/>
  <c r="G181" s="1"/>
  <c r="G13"/>
  <c r="G12" s="1"/>
  <c r="G309"/>
  <c r="G308" s="1"/>
  <c r="G307" s="1"/>
  <c r="G266"/>
  <c r="G265" s="1"/>
  <c r="G264" s="1"/>
  <c r="G172"/>
  <c r="G171" s="1"/>
  <c r="G170" s="1"/>
  <c r="G169" s="1"/>
  <c r="G168" s="1"/>
  <c r="G115"/>
  <c r="G114" s="1"/>
  <c r="G107" s="1"/>
  <c r="G236"/>
  <c r="G212"/>
  <c r="G153"/>
  <c r="G152" s="1"/>
  <c r="G151" s="1"/>
  <c r="G207"/>
  <c r="G206" s="1"/>
  <c r="G205" s="1"/>
  <c r="G97"/>
  <c r="G96" s="1"/>
  <c r="G95" s="1"/>
  <c r="G199"/>
  <c r="G198" s="1"/>
  <c r="G197" s="1"/>
  <c r="G42"/>
  <c r="G41" s="1"/>
  <c r="G40" s="1"/>
  <c r="G49"/>
  <c r="G48" s="1"/>
  <c r="G47" s="1"/>
  <c r="G300"/>
  <c r="G299" s="1"/>
  <c r="G377"/>
  <c r="G376" s="1"/>
  <c r="G370" s="1"/>
  <c r="G369" s="1"/>
  <c r="G144"/>
  <c r="G143" s="1"/>
  <c r="G142" s="1"/>
  <c r="D146" i="3"/>
  <c r="D145" s="1"/>
  <c r="D143"/>
  <c r="F155" i="2"/>
  <c r="F154" s="1"/>
  <c r="F153" s="1"/>
  <c r="F152" s="1"/>
  <c r="F151" s="1"/>
  <c r="F125"/>
  <c r="F124" s="1"/>
  <c r="F123" s="1"/>
  <c r="F122" s="1"/>
  <c r="F116" s="1"/>
  <c r="F60"/>
  <c r="G39" i="4" l="1"/>
  <c r="G141"/>
  <c r="G204"/>
  <c r="G189" s="1"/>
  <c r="G282"/>
  <c r="G281" s="1"/>
  <c r="G263" s="1"/>
  <c r="G83"/>
  <c r="G82" s="1"/>
  <c r="G81" s="1"/>
  <c r="G70" s="1"/>
  <c r="G368"/>
  <c r="G367" s="1"/>
  <c r="F266" i="2"/>
  <c r="G188" i="4" l="1"/>
  <c r="D68" i="3"/>
  <c r="F277" i="2"/>
  <c r="D164" i="3" l="1"/>
  <c r="F204" i="2"/>
  <c r="F91"/>
  <c r="D213" i="3" l="1"/>
  <c r="D209"/>
  <c r="F44" i="2"/>
  <c r="F19"/>
  <c r="D78" i="3" l="1"/>
  <c r="F234" i="2"/>
  <c r="F58"/>
  <c r="F57" s="1"/>
  <c r="F52"/>
  <c r="F49" s="1"/>
  <c r="F48" s="1"/>
  <c r="F47" s="1"/>
  <c r="F222" l="1"/>
  <c r="F221" s="1"/>
  <c r="F219"/>
  <c r="F218" s="1"/>
  <c r="D177" i="3"/>
  <c r="F217" i="2" l="1"/>
  <c r="F216" s="1"/>
  <c r="F202"/>
  <c r="F40" l="1"/>
  <c r="D208" i="3"/>
  <c r="F303" i="2"/>
  <c r="F302" s="1"/>
  <c r="F296" s="1"/>
  <c r="F43"/>
  <c r="D66" i="3"/>
  <c r="D50"/>
  <c r="F275" i="2"/>
  <c r="F295" l="1"/>
  <c r="F294" s="1"/>
  <c r="D80" i="3"/>
  <c r="F265" i="2"/>
  <c r="F264" s="1"/>
  <c r="F263" s="1"/>
  <c r="D77" i="3" l="1"/>
  <c r="D76" s="1"/>
  <c r="D75" s="1"/>
  <c r="F56" i="2"/>
  <c r="F55" s="1"/>
  <c r="D220" i="3"/>
  <c r="D218"/>
  <c r="D212"/>
  <c r="D206"/>
  <c r="D205" s="1"/>
  <c r="D203"/>
  <c r="D186"/>
  <c r="D181" s="1"/>
  <c r="D173"/>
  <c r="D172" s="1"/>
  <c r="D162"/>
  <c r="D160"/>
  <c r="D156"/>
  <c r="D154"/>
  <c r="D152"/>
  <c r="D141"/>
  <c r="D137"/>
  <c r="D134"/>
  <c r="D131"/>
  <c r="D129"/>
  <c r="D127"/>
  <c r="D125"/>
  <c r="D118"/>
  <c r="D117" s="1"/>
  <c r="D113"/>
  <c r="D109"/>
  <c r="D100"/>
  <c r="D98"/>
  <c r="D91"/>
  <c r="D89"/>
  <c r="D71"/>
  <c r="D70" s="1"/>
  <c r="D64"/>
  <c r="D63" s="1"/>
  <c r="D41"/>
  <c r="D40" s="1"/>
  <c r="D54"/>
  <c r="D36"/>
  <c r="D34"/>
  <c r="D30"/>
  <c r="D20"/>
  <c r="D18"/>
  <c r="D16"/>
  <c r="D14"/>
  <c r="D97" l="1"/>
  <c r="D96" s="1"/>
  <c r="D88"/>
  <c r="D87" s="1"/>
  <c r="D86" s="1"/>
  <c r="D13"/>
  <c r="D108"/>
  <c r="D107" s="1"/>
  <c r="D216"/>
  <c r="D168"/>
  <c r="D53"/>
  <c r="D52" s="1"/>
  <c r="D124"/>
  <c r="D116" s="1"/>
  <c r="D151"/>
  <c r="D150" s="1"/>
  <c r="D62"/>
  <c r="D196"/>
  <c r="D195" s="1"/>
  <c r="D159"/>
  <c r="D158" s="1"/>
  <c r="D95" l="1"/>
  <c r="D11"/>
  <c r="D222" s="1"/>
  <c r="D115"/>
  <c r="D167"/>
  <c r="D194"/>
  <c r="D61"/>
  <c r="F64" i="2" l="1"/>
  <c r="F15"/>
  <c r="F14" s="1"/>
  <c r="F13" s="1"/>
  <c r="F18"/>
  <c r="F17" s="1"/>
  <c r="F26"/>
  <c r="F25" s="1"/>
  <c r="F24" s="1"/>
  <c r="F23" s="1"/>
  <c r="F39"/>
  <c r="F38" s="1"/>
  <c r="F37" s="1"/>
  <c r="F36" s="1"/>
  <c r="F69"/>
  <c r="F73"/>
  <c r="F76"/>
  <c r="F79"/>
  <c r="F85"/>
  <c r="F84" s="1"/>
  <c r="F89"/>
  <c r="F88" s="1"/>
  <c r="F99"/>
  <c r="F98" s="1"/>
  <c r="F97" s="1"/>
  <c r="F96" s="1"/>
  <c r="F95" s="1"/>
  <c r="F94" s="1"/>
  <c r="F132"/>
  <c r="F136"/>
  <c r="F142"/>
  <c r="F144"/>
  <c r="F162"/>
  <c r="F161" s="1"/>
  <c r="F168"/>
  <c r="F167" s="1"/>
  <c r="F176"/>
  <c r="F175" s="1"/>
  <c r="F185"/>
  <c r="F187"/>
  <c r="F206"/>
  <c r="F210"/>
  <c r="F228"/>
  <c r="F245"/>
  <c r="F273"/>
  <c r="F272" s="1"/>
  <c r="F282"/>
  <c r="F281" s="1"/>
  <c r="F280" s="1"/>
  <c r="F279" s="1"/>
  <c r="F289"/>
  <c r="F288" s="1"/>
  <c r="F292"/>
  <c r="F291" s="1"/>
  <c r="F312"/>
  <c r="F311" s="1"/>
  <c r="F307" s="1"/>
  <c r="F330"/>
  <c r="F337"/>
  <c r="F336" s="1"/>
  <c r="F335" s="1"/>
  <c r="F334" s="1"/>
  <c r="F344"/>
  <c r="F343" s="1"/>
  <c r="F342" s="1"/>
  <c r="F341" s="1"/>
  <c r="F227" l="1"/>
  <c r="F226" s="1"/>
  <c r="F225" s="1"/>
  <c r="F224" s="1"/>
  <c r="F141"/>
  <c r="F140" s="1"/>
  <c r="F131"/>
  <c r="F130" s="1"/>
  <c r="F129" s="1"/>
  <c r="F128" s="1"/>
  <c r="F244"/>
  <c r="F243" s="1"/>
  <c r="F242" s="1"/>
  <c r="F241" s="1"/>
  <c r="F253"/>
  <c r="F252" s="1"/>
  <c r="F83"/>
  <c r="F166"/>
  <c r="F165" s="1"/>
  <c r="F174"/>
  <c r="F173" s="1"/>
  <c r="F172" s="1"/>
  <c r="F160"/>
  <c r="F159" s="1"/>
  <c r="F158" s="1"/>
  <c r="F287"/>
  <c r="F286" s="1"/>
  <c r="F285" s="1"/>
  <c r="F306"/>
  <c r="F305" s="1"/>
  <c r="F323"/>
  <c r="F322" s="1"/>
  <c r="F87"/>
  <c r="F22"/>
  <c r="F191"/>
  <c r="F284" l="1"/>
  <c r="F321"/>
  <c r="F315" s="1"/>
  <c r="F164" l="1"/>
  <c r="F157" s="1"/>
  <c r="F71"/>
  <c r="F68" l="1"/>
  <c r="F63" s="1"/>
  <c r="F62" s="1"/>
  <c r="F54" s="1"/>
  <c r="F12" s="1"/>
  <c r="F333" l="1"/>
  <c r="F332" s="1"/>
  <c r="F139" l="1"/>
  <c r="F138" s="1"/>
  <c r="F115" s="1"/>
  <c r="F212" l="1"/>
  <c r="F201" s="1"/>
  <c r="F200" s="1"/>
  <c r="F189"/>
  <c r="F184" s="1"/>
  <c r="F340"/>
  <c r="F339" s="1"/>
  <c r="F183" l="1"/>
  <c r="F182" s="1"/>
  <c r="F181" s="1"/>
  <c r="F271"/>
  <c r="F270" s="1"/>
  <c r="F269" s="1"/>
  <c r="F268" s="1"/>
  <c r="F314"/>
  <c r="F199" l="1"/>
  <c r="F198" l="1"/>
  <c r="F180" s="1"/>
  <c r="G103" i="4" l="1"/>
  <c r="G102" s="1"/>
  <c r="G101" s="1"/>
  <c r="G94" s="1"/>
  <c r="G390" s="1"/>
</calcChain>
</file>

<file path=xl/sharedStrings.xml><?xml version="1.0" encoding="utf-8"?>
<sst xmlns="http://schemas.openxmlformats.org/spreadsheetml/2006/main" count="3390" uniqueCount="371">
  <si>
    <t xml:space="preserve"> к решению Собрания депутатов района</t>
  </si>
  <si>
    <t>"О бюджете муниципального образования</t>
  </si>
  <si>
    <t>тыс.руб</t>
  </si>
  <si>
    <t>Наименование учреждений</t>
  </si>
  <si>
    <t>Коды</t>
  </si>
  <si>
    <t>ВСЕГО НА ГОД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</si>
  <si>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</si>
  <si>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</si>
  <si>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</si>
  <si>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</si>
  <si>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</si>
  <si>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</si>
  <si>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</si>
  <si>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</si>
  <si>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</si>
  <si>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</si>
  <si>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</si>
  <si>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</si>
  <si>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</si>
  <si>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</si>
  <si>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</si>
  <si>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Общеэкономические вопросы</t>
  </si>
  <si>
    <t>Транспорт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</si>
  <si>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</si>
  <si>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</si>
  <si>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</si>
  <si>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</si>
  <si>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</si>
  <si>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</si>
  <si>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</si>
  <si>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Молодежная политика и оздоровление детей</t>
  </si>
  <si>
    <t>Другие вопросы в области образования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</si>
  <si>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</si>
  <si>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</si>
  <si>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</si>
  <si>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</si>
  <si>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</si>
  <si>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</si>
  <si>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</si>
  <si>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</si>
  <si>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</si>
  <si>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</si>
  <si>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</si>
  <si>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</si>
  <si>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</si>
  <si>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</si>
  <si>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</si>
  <si>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</si>
  <si>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</si>
  <si>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</si>
  <si>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</si>
  <si>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</si>
  <si>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12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</si>
  <si>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</si>
  <si>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</si>
  <si>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</si>
  <si>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</si>
  <si>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</si>
  <si>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</si>
  <si>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Субвенции бюджетам субъектов Российской Федерации и муниципальных образований</t>
  </si>
  <si>
    <t>14</t>
  </si>
  <si>
    <t>Дотации бюджетам субъектов Российской Федерации и муниципальных образований</t>
  </si>
  <si>
    <t>Комитет по управлению муниципальным имуществом Администрации Пустошкинского района</t>
  </si>
  <si>
    <t>921</t>
  </si>
  <si>
    <t>Другие вопросы в области национальной экономики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</si>
  <si>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</si>
  <si>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</si>
  <si>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</si>
  <si>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</si>
  <si>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</si>
  <si>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</si>
  <si>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</si>
  <si>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</si>
  <si>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</si>
  <si>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</si>
  <si>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</si>
  <si>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</si>
  <si>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</si>
  <si>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</si>
  <si>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</si>
  <si>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</si>
  <si>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</si>
  <si>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</si>
  <si>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</si>
  <si>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</si>
  <si>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</si>
  <si>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</si>
  <si>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</si>
  <si>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</si>
  <si>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</si>
  <si>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Обслуживание государственного (муниципального) долга</t>
  </si>
  <si>
    <t>700</t>
  </si>
  <si>
    <t>Функционирование высшего должностного лица</t>
  </si>
  <si>
    <t xml:space="preserve">Расходы на обеспечение функций органов местного самоуправления 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</si>
  <si>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</si>
  <si>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</si>
  <si>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</si>
  <si>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</si>
  <si>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</si>
  <si>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</si>
  <si>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</si>
  <si>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 xml:space="preserve">Резервный фонд администрации муниципального района </t>
  </si>
  <si>
    <t>90 9 00 20001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</si>
  <si>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</si>
  <si>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</si>
  <si>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</si>
  <si>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</si>
  <si>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</si>
  <si>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</si>
  <si>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</si>
  <si>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</si>
  <si>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</si>
  <si>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</si>
  <si>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</si>
  <si>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</si>
  <si>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</si>
  <si>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</si>
  <si>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</si>
  <si>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</si>
  <si>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</si>
  <si>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</si>
  <si>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Расходы по выполнению технологических работ по созданию, установке, сопровождению информационной системы мониторинга, анализа, прогнозирования и поддержке принятия решений, информационной автоматизированной системы управления целевыми программами</t>
  </si>
  <si>
    <t>07 3 01 00000</t>
  </si>
  <si>
    <t>07 3 01 26700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</si>
  <si>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</si>
  <si>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</si>
  <si>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</si>
  <si>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</si>
  <si>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</si>
  <si>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</si>
  <si>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</si>
  <si>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</si>
  <si>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Подпрограмма муниципальной программы «Формирование, содержание муниципального имущества и управление муниципальной собственностью района»</t>
  </si>
  <si>
    <t>Основное мероприятие «Формирование, содержание муниципального имущества и управление муниципальной собственностью района»</t>
  </si>
  <si>
    <t>Расходы по изготовлению межевых планов, постановке земельных участков на государственный кадастровый учет</t>
  </si>
  <si>
    <t>Изготовление технических планов на объекты недвижимости, постановке на государственный кадастровый учет объектов капитального строительства, регистрация права муниципальной собственности</t>
  </si>
  <si>
    <t>Проведение оценки объектов приватизации, предпродажная подготовка</t>
  </si>
  <si>
    <t>07 4 00 00000</t>
  </si>
  <si>
    <t>07 4 01 00000</t>
  </si>
  <si>
    <t>07 4 01 22000</t>
  </si>
  <si>
    <t>07 4 01 22100</t>
  </si>
  <si>
    <t>07 4 01 22200</t>
  </si>
  <si>
    <t>07 1 02 51180</t>
  </si>
  <si>
    <t>Основное мероприятие «Молодежь»</t>
  </si>
  <si>
    <t>01 0 00 00000</t>
  </si>
  <si>
    <t>01 2 00 00000</t>
  </si>
  <si>
    <t>01 2 02 00000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</si>
  <si>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</si>
  <si>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Основное мероприятие «Совершенствование транспортного обслуживания населения на территории муниципального образования»</t>
  </si>
  <si>
    <t>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</si>
  <si>
    <t>Софинансирование за счет средств муниципального образования на компенсацию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</si>
  <si>
    <t>06 0 00 00000</t>
  </si>
  <si>
    <t>06 1 00 00000</t>
  </si>
  <si>
    <t>06 1 01 00000</t>
  </si>
  <si>
    <t>06 2 01 00000</t>
  </si>
  <si>
    <t xml:space="preserve">06 2 01 41160 </t>
  </si>
  <si>
    <t>Расходы  на  компенсацию расходов по возмещению убытков для обеспечения пассажирских перевозок в границах городского поселения в соответствии с переданными полномочиями</t>
  </si>
  <si>
    <t xml:space="preserve">06 2 01 80300 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</si>
  <si>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</si>
  <si>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</si>
  <si>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06 2 00 00000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</si>
  <si>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</si>
  <si>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</si>
  <si>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</si>
  <si>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</si>
  <si>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</si>
  <si>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</si>
  <si>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</si>
  <si>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</si>
  <si>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</si>
  <si>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</si>
  <si>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</si>
  <si>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</si>
  <si>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</si>
  <si>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</si>
  <si>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Иные межбюджетные трансферты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</si>
  <si>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</si>
  <si>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</si>
  <si>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</si>
  <si>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</si>
  <si>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</si>
  <si>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</si>
  <si>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</si>
  <si>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</si>
  <si>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</si>
  <si>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</si>
  <si>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</si>
  <si>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</si>
  <si>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</si>
  <si>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</si>
  <si>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</si>
  <si>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</si>
  <si>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</si>
  <si>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</si>
  <si>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Мероприятий по организации питания в муниципальных общеобразовательных учреждениях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</si>
  <si>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</si>
  <si>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</si>
  <si>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</si>
  <si>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</si>
  <si>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</si>
  <si>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</si>
  <si>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</si>
  <si>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</si>
  <si>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</si>
  <si>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</si>
  <si>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</si>
  <si>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</si>
  <si>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</si>
  <si>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</si>
  <si>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</si>
  <si>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</si>
  <si>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</si>
  <si>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</si>
  <si>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</si>
  <si>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</si>
  <si>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</si>
  <si>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</si>
  <si>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</si>
  <si>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</si>
  <si>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</si>
  <si>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</si>
  <si>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</si>
  <si>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</si>
  <si>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</si>
  <si>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</si>
  <si>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</si>
  <si>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</si>
  <si>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</si>
  <si>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</si>
  <si>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</si>
  <si>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</si>
  <si>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</si>
  <si>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</si>
  <si>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</si>
  <si>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</si>
  <si>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Софинансирование за счет средств муниципального образования на обеспечение мер, направленных на привлечение жителей области к регулярным занятиям физической культурой и спортом</t>
  </si>
  <si>
    <t xml:space="preserve">Обслуживание муниципального долга  </t>
  </si>
  <si>
    <t>07 3 01 27200</t>
  </si>
  <si>
    <t>07 3 01 70000</t>
  </si>
  <si>
    <t>Код ЦСР</t>
  </si>
  <si>
    <t>Расходы на обеспечение функций органов местного самоуправления</t>
  </si>
  <si>
    <t>08 1 04 22300</t>
  </si>
  <si>
    <t>Обеспечение проездными билетами отдельных категорий обучающихся в муниципальных общеобразовательных учреждениях</t>
  </si>
  <si>
    <t>90 9 01 00000</t>
  </si>
  <si>
    <t>90 9 01 00900</t>
  </si>
  <si>
    <t>90 9 03 00000</t>
  </si>
  <si>
    <t>90 9 03 00900</t>
  </si>
  <si>
    <t>ВР</t>
  </si>
  <si>
    <t>Сумма</t>
  </si>
  <si>
    <r>
      <t>Софинансирование за счет средств муниципального образования на</t>
    </r>
    <r>
      <rPr>
        <sz val="11"/>
        <color rgb="FF000000"/>
        <rFont val="Times New Roman"/>
        <family val="1"/>
        <charset val="204"/>
      </rPr>
      <t xml:space="preserve"> компенсацию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  </r>
  </si>
  <si>
    <r>
      <t>Подпрограмма муниципальной программы «</t>
    </r>
    <r>
      <rPr>
        <b/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b/>
        <i/>
        <sz val="11"/>
        <rFont val="Times New Roman"/>
        <family val="1"/>
        <charset val="204"/>
      </rPr>
      <t>»</t>
    </r>
  </si>
  <si>
    <r>
      <t>Основное мероприятие «</t>
    </r>
    <r>
      <rPr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i/>
        <sz val="11"/>
        <rFont val="Times New Roman"/>
        <family val="1"/>
        <charset val="204"/>
      </rPr>
      <t>»</t>
    </r>
  </si>
  <si>
    <t>Наименование</t>
  </si>
  <si>
    <t>06 2 01 41160</t>
  </si>
  <si>
    <t>06 2 01 80300</t>
  </si>
  <si>
    <t>Иные непрограммные виды деятельности органов местного самоуправления Пустошкинского района</t>
  </si>
  <si>
    <t>90 0 00 00000</t>
  </si>
  <si>
    <t>Непрограммные расходы</t>
  </si>
  <si>
    <t>ИТОГО</t>
  </si>
  <si>
    <t>Подпрограмма муниципальной программы «Профилактика правонарушений и асоциального поведения граждан»</t>
  </si>
  <si>
    <t>Основное мероприятие «Профилактика правонарушений и асоциального поведения граждан»</t>
  </si>
  <si>
    <t>Мероприятия по осуществлению антинаркотической пропаганды и антинаркотического просвещения</t>
  </si>
  <si>
    <t>04 0 00 00000</t>
  </si>
  <si>
    <t>04 1 00 00000</t>
  </si>
  <si>
    <t>04 1 01 00000</t>
  </si>
  <si>
    <t>04 1 01 22700</t>
  </si>
  <si>
    <t>02 1 01 21300</t>
  </si>
  <si>
    <t>Проведение районных мероприятий</t>
  </si>
  <si>
    <t>Софинансирование за счет средств муниципального образования на мероприятия по организации питания в муниципальных общеобразовательных учреждениях</t>
  </si>
  <si>
    <t>Социальное обеспечение населения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</si>
  <si>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</si>
  <si>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</si>
  <si>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</si>
  <si>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</si>
  <si>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</si>
  <si>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</si>
  <si>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</si>
  <si>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</si>
  <si>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</si>
  <si>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04 1 01 21800</t>
  </si>
  <si>
    <t>Проведение мероприятий по профилактике правонарушений</t>
  </si>
  <si>
    <t>01 1 03 42010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</si>
  <si>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</si>
  <si>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</si>
  <si>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</si>
  <si>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</si>
  <si>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Мероприятия по выявлению и развитию одаренных детей  </t>
  </si>
  <si>
    <t>01 1 02 20700</t>
  </si>
  <si>
    <t>Расходы на обеспечение жителей поселения услугами организации культуры в соответствии с переданными полномочиями</t>
  </si>
  <si>
    <t>02 1 01 80400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</si>
  <si>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</si>
  <si>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</si>
  <si>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07 1 02 51200</t>
  </si>
  <si>
    <t>08 1 06 00000</t>
  </si>
  <si>
    <t>08 1 06 27300</t>
  </si>
  <si>
    <t>08 1 02 27300</t>
  </si>
  <si>
    <t>Основное мероприятие «Обеспечение поздравлений ветеранов Великой Отечественной войны в связи с традиционно считающимся юбилейными днями рождения, начиная с 90-летия»</t>
  </si>
  <si>
    <t>Обеспечение поздравлений ветеранов Великой Отечественной войны в связи с традиционно считающимся юбилейными днями рождения, начиная с 90-летия</t>
  </si>
  <si>
    <t>08 1 04 43040</t>
  </si>
  <si>
    <t>07 1 02 43050</t>
  </si>
  <si>
    <t>Иные межбюджетные трансферты на возмещение затрат по созданию условий для предоставления государственных и муниципальных услуг по принципу "одного окна" на территории сельских поселений Псковской области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</si>
  <si>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</si>
  <si>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r>
      <t xml:space="preserve">от                    </t>
    </r>
    <r>
      <rPr>
        <sz val="12"/>
        <rFont val="Times New Roman"/>
        <family val="1"/>
        <charset val="204"/>
      </rPr>
      <t xml:space="preserve"> №      </t>
    </r>
  </si>
  <si>
    <t>01 1 03 20700</t>
  </si>
  <si>
    <t>Единовременная выплата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</si>
  <si>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08 1 02 27400</t>
  </si>
  <si>
    <t xml:space="preserve">Обеспечение пожарной безопасности
</t>
  </si>
  <si>
    <t>Основное мероприятие "Обеспечение первичных мер пожарной безопасности"</t>
  </si>
  <si>
    <t>Иные межбюджетные трансферты, на обеспечение пожарной безопасности в органах исполнительной власти области и муниципальных образованиях</t>
  </si>
  <si>
    <t>04 2 00 00000</t>
  </si>
  <si>
    <t>04 2 01 00000</t>
  </si>
  <si>
    <t>04 2 01 41340</t>
  </si>
  <si>
    <t>Подпрограмма муниципальной программы «Молодежная  поолитика»</t>
  </si>
  <si>
    <t>Мероприятия в области молодежной политики</t>
  </si>
  <si>
    <t>01 2 02 20500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</si>
  <si>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</si>
  <si>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</si>
  <si>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проведению оздоровительной кампании детей</t>
  </si>
  <si>
    <t>01 2 03 20300</t>
  </si>
  <si>
    <t>Расходы на осуществление единовременной выплаты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</si>
  <si>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08 1 02 80600</t>
  </si>
  <si>
    <t>Подпрограмма муниципальной программы "Пожарная безопасность муниципального образования"</t>
  </si>
  <si>
    <t xml:space="preserve">06 2 01 W1160 </t>
  </si>
  <si>
    <t>06 1 01 W1190</t>
  </si>
  <si>
    <t>09 1 01 W1140</t>
  </si>
  <si>
    <t>01 1 02 W1040</t>
  </si>
  <si>
    <t>06 2 01 W1160</t>
  </si>
  <si>
    <t>Осуществление расходов на возмещение затрат организациям, оказывающим услуги в сфере теплоснабжения</t>
  </si>
  <si>
    <t>05 1 01 81030</t>
  </si>
  <si>
    <t>06 1 02 00000</t>
  </si>
  <si>
    <t>06 1 02 24200</t>
  </si>
  <si>
    <t>01 1 02 20600</t>
  </si>
  <si>
    <t xml:space="preserve">Формирование системы мер профессиональной поддержки педагогических работников </t>
  </si>
  <si>
    <t>01 1 03 20600</t>
  </si>
  <si>
    <t>Мероприятия, направленные на повышение безопасности дорожного движения</t>
  </si>
  <si>
    <t>Основное мероприятие «Повышение безопасности дорожного движения»</t>
  </si>
  <si>
    <t>400</t>
  </si>
  <si>
    <t>Расходы на реализацию мероприятий, направленных на поэтапное внедрение Всероссийского физкультурно-спортивного комплекса ГТО</t>
  </si>
  <si>
    <t>01 1 03 21200</t>
  </si>
  <si>
    <t xml:space="preserve">"Пустошкинский район" на 2020 год </t>
  </si>
  <si>
    <t>и на плановый период 2021 и 2022 годов"</t>
  </si>
  <si>
    <t>Ведомственная структура расходов бюджета муниципального образования "Пустошкинский район" на 2020 год</t>
  </si>
  <si>
    <t>01 1 02 42180</t>
  </si>
  <si>
    <t xml:space="preserve">Расходы на организацию двухразового питания обучающихся с ограниченными возможностями здоровья в муниципальных образовательных организациях  </t>
  </si>
  <si>
    <t>Основное мероприятие «Обеспечение жильем отдельных категорий граждан»</t>
  </si>
  <si>
    <t>08 1 01 00000</t>
  </si>
  <si>
    <t xml:space="preserve"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
</t>
  </si>
  <si>
    <t>08 1 01 D0820</t>
  </si>
  <si>
    <t xml:space="preserve">Капитальные вложения в объекты государственной (муниципальной) собственности
</t>
  </si>
  <si>
    <t>02 1 02 52990</t>
  </si>
  <si>
    <t>Реализация мероприятий активной политики и дополнительных мероприятий в сфере занятости населения, реализация мероприятий, направленных на снижение напряженности на рынке труда, для особых категорий граждан, а также реализация основного мероприятия ведомственной целевой программы "О сопровождении инвалидов молодого возраста при трудоустройстве в рамках мероприятий по содействию занятости населения"</t>
  </si>
  <si>
    <t>Приложение № 6</t>
  </si>
  <si>
    <t>Приложение № 7</t>
  </si>
  <si>
    <t>"Пустошкинский район" на 2020 год</t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</si>
  <si>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2020 год</t>
  </si>
  <si>
    <t>Приложение № 8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</si>
  <si>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2020 год</t>
  </si>
  <si>
    <t>Иные межбюджетные трансферты на обустройство и восстановление воинских захоронений, находящихся в государственной (муниципальной) собственности, в рамках реализации федеральной целевой программы «Увековечение памяти погибших при защите Отечества на 2019 - 2024 годы»</t>
  </si>
  <si>
    <t>Дотации на выравнивание бюджетной обеспеченности поселений из бюджета муниципального района</t>
  </si>
  <si>
    <t>Субсидии на обустройство и восстановление воинских захоронений, находящихся в государственной (муниципальной) собственности, в рамках реализации федеральной целевой программы «Увековечение памяти погибших при защите Отечества на 2019 - 2024 годы»</t>
  </si>
  <si>
    <t>Субсидии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</si>
  <si>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Субсидии на обеспечение пожарной безопасности в органах исполнительной власти области и муниципальных образованиях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</si>
  <si>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на 2016-2022 годы </t>
  </si>
  <si>
    <t>Муниципальная программа муниципального образования «Пустошкинский район» «Развитие культуры в Пустошкинском районе» на 2016-2022 годы</t>
  </si>
  <si>
    <t>Муниципальная программа муниципального образования «Пустошкинский район» «Обеспечение безопасности граждан на территории Пустошкинского района» на 2016-2022 годы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</si>
  <si>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на 2016-2022 годы»</t>
  </si>
  <si>
    <t>Муниципальная программа муниципального образования «Пустошкинский район» «Развитие транспортного обслуживания населения на территории муниципального образования «Пустошкинский район» на 2016-2022 годы»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</si>
  <si>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на 2016-2022 годы»</t>
  </si>
  <si>
    <r>
      <t>Муниципальная программа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муниципального образования «Пустошкинский район»</t>
    </r>
    <r>
      <rPr>
        <b/>
        <sz val="12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12"/>
        <rFont val="Times New Roman"/>
        <family val="1"/>
        <charset val="204"/>
      </rPr>
      <t>оциальной поддержке населения  Пустошкинского района» на 2016-2022 годы</t>
    </r>
  </si>
  <si>
    <t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на 2016-2022 годы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</si>
  <si>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на 2016-2022 годы</t>
  </si>
</sst>
</file>

<file path=xl/styles.xml><?xml version="1.0" encoding="utf-8"?>
<styleSheet xmlns="http://schemas.openxmlformats.org/spreadsheetml/2006/main">
  <numFmts count="1">
    <numFmt numFmtId="164" formatCode="0.0"/>
  </numFmts>
  <fonts count="36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i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0" fontId="14" fillId="0" borderId="0"/>
    <xf numFmtId="0" fontId="19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220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top" wrapText="1"/>
    </xf>
    <xf numFmtId="49" fontId="0" fillId="0" borderId="0" xfId="0" applyNumberFormat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right"/>
    </xf>
    <xf numFmtId="49" fontId="4" fillId="0" borderId="2" xfId="0" applyNumberFormat="1" applyFont="1" applyBorder="1" applyAlignment="1">
      <alignment horizontal="center" vertical="center" textRotation="90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3" fillId="3" borderId="8" xfId="0" applyNumberFormat="1" applyFont="1" applyFill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49" fontId="10" fillId="3" borderId="5" xfId="0" applyNumberFormat="1" applyFont="1" applyFill="1" applyBorder="1" applyAlignment="1">
      <alignment horizontal="center" vertical="top" wrapText="1"/>
    </xf>
    <xf numFmtId="49" fontId="8" fillId="3" borderId="6" xfId="0" applyNumberFormat="1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9" fontId="9" fillId="5" borderId="6" xfId="1" applyNumberFormat="1" applyFont="1" applyFill="1" applyBorder="1" applyAlignment="1">
      <alignment horizontal="center" vertical="top" shrinkToFit="1"/>
    </xf>
    <xf numFmtId="49" fontId="10" fillId="3" borderId="6" xfId="0" applyNumberFormat="1" applyFont="1" applyFill="1" applyBorder="1" applyAlignment="1">
      <alignment horizontal="center" vertical="top" wrapText="1"/>
    </xf>
    <xf numFmtId="49" fontId="11" fillId="5" borderId="6" xfId="1" applyNumberFormat="1" applyFont="1" applyFill="1" applyBorder="1" applyAlignment="1">
      <alignment horizontal="center" vertical="top" shrinkToFit="1"/>
    </xf>
    <xf numFmtId="49" fontId="12" fillId="5" borderId="6" xfId="1" applyNumberFormat="1" applyFont="1" applyFill="1" applyBorder="1" applyAlignment="1">
      <alignment horizontal="center" vertical="top" shrinkToFit="1"/>
    </xf>
    <xf numFmtId="49" fontId="16" fillId="5" borderId="6" xfId="1" applyNumberFormat="1" applyFont="1" applyFill="1" applyBorder="1" applyAlignment="1">
      <alignment horizontal="center" vertical="top" shrinkToFit="1"/>
    </xf>
    <xf numFmtId="49" fontId="8" fillId="2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15" fillId="0" borderId="6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/>
    </xf>
    <xf numFmtId="49" fontId="13" fillId="3" borderId="5" xfId="0" applyNumberFormat="1" applyFont="1" applyFill="1" applyBorder="1" applyAlignment="1">
      <alignment horizontal="center" vertical="top" wrapText="1"/>
    </xf>
    <xf numFmtId="49" fontId="11" fillId="3" borderId="6" xfId="1" applyNumberFormat="1" applyFont="1" applyFill="1" applyBorder="1" applyAlignment="1">
      <alignment horizontal="center" vertical="top" shrinkToFit="1"/>
    </xf>
    <xf numFmtId="49" fontId="12" fillId="3" borderId="6" xfId="1" applyNumberFormat="1" applyFont="1" applyFill="1" applyBorder="1" applyAlignment="1">
      <alignment horizontal="center" vertical="top" shrinkToFit="1"/>
    </xf>
    <xf numFmtId="49" fontId="18" fillId="2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 wrapText="1"/>
    </xf>
    <xf numFmtId="49" fontId="0" fillId="0" borderId="0" xfId="0" applyNumberFormat="1"/>
    <xf numFmtId="164" fontId="0" fillId="0" borderId="0" xfId="0" applyNumberFormat="1"/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justify" vertical="top"/>
    </xf>
    <xf numFmtId="0" fontId="20" fillId="0" borderId="9" xfId="0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4" fillId="3" borderId="11" xfId="0" applyFont="1" applyFill="1" applyBorder="1" applyAlignment="1">
      <alignment horizontal="center" vertical="center" textRotation="90" wrapText="1"/>
    </xf>
    <xf numFmtId="0" fontId="22" fillId="0" borderId="0" xfId="0" applyFont="1"/>
    <xf numFmtId="49" fontId="10" fillId="0" borderId="4" xfId="0" applyNumberFormat="1" applyFont="1" applyBorder="1" applyAlignment="1">
      <alignment horizontal="center" vertical="top" wrapText="1"/>
    </xf>
    <xf numFmtId="49" fontId="17" fillId="2" borderId="3" xfId="1" applyNumberFormat="1" applyFont="1" applyFill="1" applyBorder="1" applyAlignment="1">
      <alignment horizontal="center" vertical="top" shrinkToFit="1"/>
    </xf>
    <xf numFmtId="49" fontId="9" fillId="3" borderId="7" xfId="1" applyNumberFormat="1" applyFont="1" applyFill="1" applyBorder="1" applyAlignment="1">
      <alignment horizontal="center" vertical="top" shrinkToFit="1"/>
    </xf>
    <xf numFmtId="49" fontId="17" fillId="3" borderId="7" xfId="1" applyNumberFormat="1" applyFont="1" applyFill="1" applyBorder="1" applyAlignment="1">
      <alignment horizontal="center" vertical="top" shrinkToFit="1"/>
    </xf>
    <xf numFmtId="0" fontId="24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/>
    </xf>
    <xf numFmtId="0" fontId="25" fillId="0" borderId="0" xfId="0" applyFont="1" applyAlignment="1">
      <alignment horizontal="justify"/>
    </xf>
    <xf numFmtId="49" fontId="4" fillId="3" borderId="4" xfId="0" applyNumberFormat="1" applyFont="1" applyFill="1" applyBorder="1" applyAlignment="1">
      <alignment horizontal="center" vertical="center" textRotation="90" wrapText="1"/>
    </xf>
    <xf numFmtId="49" fontId="6" fillId="0" borderId="4" xfId="0" applyNumberFormat="1" applyFont="1" applyFill="1" applyBorder="1" applyAlignment="1">
      <alignment horizontal="center" vertical="top" wrapText="1"/>
    </xf>
    <xf numFmtId="49" fontId="15" fillId="3" borderId="4" xfId="0" applyNumberFormat="1" applyFont="1" applyFill="1" applyBorder="1" applyAlignment="1">
      <alignment horizontal="center" vertical="center" textRotation="90" wrapText="1"/>
    </xf>
    <xf numFmtId="49" fontId="8" fillId="3" borderId="1" xfId="0" applyNumberFormat="1" applyFont="1" applyFill="1" applyBorder="1" applyAlignment="1">
      <alignment horizontal="center" vertical="top" wrapText="1"/>
    </xf>
    <xf numFmtId="49" fontId="6" fillId="6" borderId="3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26" fillId="6" borderId="3" xfId="0" applyNumberFormat="1" applyFont="1" applyFill="1" applyBorder="1" applyAlignment="1">
      <alignment horizontal="center" vertical="top" wrapText="1"/>
    </xf>
    <xf numFmtId="0" fontId="25" fillId="0" borderId="0" xfId="0" applyFont="1" applyBorder="1" applyAlignment="1">
      <alignment horizontal="justify"/>
    </xf>
    <xf numFmtId="0" fontId="0" fillId="0" borderId="0" xfId="0" applyBorder="1"/>
    <xf numFmtId="49" fontId="9" fillId="3" borderId="6" xfId="1" applyNumberFormat="1" applyFont="1" applyFill="1" applyBorder="1" applyAlignment="1">
      <alignment horizontal="center" vertical="top" shrinkToFit="1"/>
    </xf>
    <xf numFmtId="49" fontId="17" fillId="3" borderId="6" xfId="1" applyNumberFormat="1" applyFont="1" applyFill="1" applyBorder="1" applyAlignment="1">
      <alignment horizontal="center" vertical="top" shrinkToFit="1"/>
    </xf>
    <xf numFmtId="49" fontId="8" fillId="0" borderId="6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13" fillId="3" borderId="4" xfId="0" applyNumberFormat="1" applyFont="1" applyFill="1" applyBorder="1" applyAlignment="1">
      <alignment horizontal="center" vertical="top" wrapText="1"/>
    </xf>
    <xf numFmtId="49" fontId="10" fillId="0" borderId="6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/>
    </xf>
    <xf numFmtId="49" fontId="8" fillId="0" borderId="8" xfId="0" applyNumberFormat="1" applyFont="1" applyBorder="1" applyAlignment="1">
      <alignment horizontal="center" vertical="top" wrapText="1"/>
    </xf>
    <xf numFmtId="49" fontId="8" fillId="3" borderId="5" xfId="0" applyNumberFormat="1" applyFont="1" applyFill="1" applyBorder="1" applyAlignment="1">
      <alignment horizontal="center" vertical="top" wrapText="1"/>
    </xf>
    <xf numFmtId="49" fontId="7" fillId="3" borderId="8" xfId="0" applyNumberFormat="1" applyFont="1" applyFill="1" applyBorder="1" applyAlignment="1">
      <alignment horizontal="center" vertical="top" wrapText="1"/>
    </xf>
    <xf numFmtId="0" fontId="2" fillId="7" borderId="12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0" fontId="9" fillId="7" borderId="6" xfId="0" applyFont="1" applyFill="1" applyBorder="1" applyAlignment="1">
      <alignment horizontal="justify" vertical="top" wrapText="1"/>
    </xf>
    <xf numFmtId="0" fontId="12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vertical="top" wrapText="1"/>
    </xf>
    <xf numFmtId="0" fontId="27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wrapText="1"/>
    </xf>
    <xf numFmtId="0" fontId="12" fillId="7" borderId="6" xfId="0" applyFont="1" applyFill="1" applyBorder="1" applyAlignment="1">
      <alignment horizontal="justify" wrapText="1"/>
    </xf>
    <xf numFmtId="0" fontId="0" fillId="0" borderId="0" xfId="0" applyAlignment="1">
      <alignment horizontal="center"/>
    </xf>
    <xf numFmtId="0" fontId="17" fillId="7" borderId="5" xfId="0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center" vertical="top" wrapText="1"/>
    </xf>
    <xf numFmtId="0" fontId="12" fillId="7" borderId="6" xfId="0" applyFont="1" applyFill="1" applyBorder="1" applyAlignment="1">
      <alignment horizontal="center" vertical="top" wrapText="1"/>
    </xf>
    <xf numFmtId="0" fontId="11" fillId="7" borderId="6" xfId="0" applyFont="1" applyFill="1" applyBorder="1" applyAlignment="1">
      <alignment horizontal="center" vertical="top" wrapText="1"/>
    </xf>
    <xf numFmtId="0" fontId="17" fillId="7" borderId="6" xfId="0" applyFont="1" applyFill="1" applyBorder="1" applyAlignment="1">
      <alignment horizontal="center" vertical="top" wrapText="1"/>
    </xf>
    <xf numFmtId="0" fontId="17" fillId="7" borderId="6" xfId="3" applyFont="1" applyFill="1" applyBorder="1" applyAlignment="1" applyProtection="1">
      <alignment horizontal="justify" vertical="top" wrapText="1"/>
    </xf>
    <xf numFmtId="0" fontId="17" fillId="7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164" fontId="11" fillId="0" borderId="6" xfId="0" applyNumberFormat="1" applyFont="1" applyBorder="1" applyAlignment="1">
      <alignment horizontal="center" vertical="top"/>
    </xf>
    <xf numFmtId="0" fontId="17" fillId="7" borderId="5" xfId="3" applyFont="1" applyFill="1" applyBorder="1" applyAlignment="1" applyProtection="1">
      <alignment horizontal="justify" vertical="top" wrapText="1"/>
    </xf>
    <xf numFmtId="0" fontId="32" fillId="0" borderId="6" xfId="0" applyFont="1" applyBorder="1" applyAlignment="1">
      <alignment horizontal="center" vertical="top"/>
    </xf>
    <xf numFmtId="0" fontId="17" fillId="0" borderId="6" xfId="0" applyFont="1" applyBorder="1" applyAlignment="1">
      <alignment horizontal="center" vertical="top"/>
    </xf>
    <xf numFmtId="164" fontId="17" fillId="0" borderId="6" xfId="0" applyNumberFormat="1" applyFont="1" applyBorder="1" applyAlignment="1">
      <alignment horizontal="center" vertical="top"/>
    </xf>
    <xf numFmtId="0" fontId="17" fillId="0" borderId="5" xfId="0" applyFont="1" applyBorder="1" applyAlignment="1">
      <alignment horizontal="center" vertical="top"/>
    </xf>
    <xf numFmtId="164" fontId="17" fillId="0" borderId="5" xfId="0" applyNumberFormat="1" applyFont="1" applyBorder="1" applyAlignment="1">
      <alignment horizontal="center" vertical="top"/>
    </xf>
    <xf numFmtId="0" fontId="2" fillId="7" borderId="13" xfId="0" applyFont="1" applyFill="1" applyBorder="1" applyAlignment="1">
      <alignment horizontal="justify" vertical="top" wrapText="1"/>
    </xf>
    <xf numFmtId="0" fontId="2" fillId="7" borderId="13" xfId="0" applyFont="1" applyFill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/>
    </xf>
    <xf numFmtId="164" fontId="2" fillId="0" borderId="13" xfId="0" applyNumberFormat="1" applyFont="1" applyBorder="1" applyAlignment="1">
      <alignment horizontal="center" vertical="top"/>
    </xf>
    <xf numFmtId="164" fontId="33" fillId="0" borderId="6" xfId="0" applyNumberFormat="1" applyFont="1" applyBorder="1" applyAlignment="1">
      <alignment horizontal="center" vertical="top"/>
    </xf>
    <xf numFmtId="164" fontId="16" fillId="0" borderId="6" xfId="0" applyNumberFormat="1" applyFont="1" applyBorder="1" applyAlignment="1">
      <alignment horizontal="center" vertical="top"/>
    </xf>
    <xf numFmtId="0" fontId="12" fillId="4" borderId="6" xfId="0" applyFont="1" applyFill="1" applyBorder="1" applyAlignment="1">
      <alignment horizontal="justify" vertical="top" wrapText="1"/>
    </xf>
    <xf numFmtId="0" fontId="6" fillId="3" borderId="6" xfId="0" applyFont="1" applyFill="1" applyBorder="1" applyAlignment="1">
      <alignment horizontal="justify" vertical="top" wrapText="1"/>
    </xf>
    <xf numFmtId="0" fontId="10" fillId="3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top" wrapText="1"/>
    </xf>
    <xf numFmtId="164" fontId="23" fillId="0" borderId="6" xfId="0" applyNumberFormat="1" applyFont="1" applyFill="1" applyBorder="1" applyAlignment="1">
      <alignment horizontal="center" vertical="top" wrapText="1"/>
    </xf>
    <xf numFmtId="0" fontId="17" fillId="4" borderId="6" xfId="0" applyFont="1" applyFill="1" applyBorder="1" applyAlignment="1">
      <alignment horizontal="justify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horizontal="justify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justify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justify" vertical="top" wrapText="1"/>
    </xf>
    <xf numFmtId="164" fontId="7" fillId="0" borderId="6" xfId="0" applyNumberFormat="1" applyFont="1" applyFill="1" applyBorder="1" applyAlignment="1">
      <alignment horizontal="center" vertical="top" wrapText="1"/>
    </xf>
    <xf numFmtId="0" fontId="8" fillId="3" borderId="6" xfId="0" applyNumberFormat="1" applyFont="1" applyFill="1" applyBorder="1" applyAlignment="1">
      <alignment horizontal="justify" vertical="top" wrapText="1"/>
    </xf>
    <xf numFmtId="0" fontId="16" fillId="4" borderId="6" xfId="0" applyFont="1" applyFill="1" applyBorder="1" applyAlignment="1">
      <alignment horizontal="justify" vertical="top" wrapText="1"/>
    </xf>
    <xf numFmtId="164" fontId="7" fillId="4" borderId="6" xfId="0" applyNumberFormat="1" applyFont="1" applyFill="1" applyBorder="1" applyAlignment="1">
      <alignment horizontal="center" vertical="top" wrapText="1"/>
    </xf>
    <xf numFmtId="164" fontId="23" fillId="4" borderId="6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23" fillId="3" borderId="6" xfId="0" applyNumberFormat="1" applyFont="1" applyFill="1" applyBorder="1" applyAlignment="1">
      <alignment horizontal="center" vertical="top" wrapText="1"/>
    </xf>
    <xf numFmtId="164" fontId="7" fillId="3" borderId="6" xfId="0" applyNumberFormat="1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justify" vertical="top" wrapText="1"/>
    </xf>
    <xf numFmtId="0" fontId="11" fillId="0" borderId="6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justify" vertical="top" wrapText="1"/>
    </xf>
    <xf numFmtId="0" fontId="11" fillId="5" borderId="6" xfId="1" applyFont="1" applyFill="1" applyBorder="1" applyAlignment="1">
      <alignment horizontal="justify" vertical="top" wrapText="1"/>
    </xf>
    <xf numFmtId="0" fontId="11" fillId="4" borderId="4" xfId="0" applyFont="1" applyFill="1" applyBorder="1" applyAlignment="1">
      <alignment horizontal="justify" vertical="top" wrapText="1"/>
    </xf>
    <xf numFmtId="164" fontId="23" fillId="0" borderId="4" xfId="0" applyNumberFormat="1" applyFont="1" applyFill="1" applyBorder="1" applyAlignment="1">
      <alignment horizontal="center" vertical="top" wrapText="1"/>
    </xf>
    <xf numFmtId="164" fontId="7" fillId="0" borderId="8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>
      <alignment horizontal="justify" vertical="top" wrapText="1"/>
    </xf>
    <xf numFmtId="0" fontId="9" fillId="5" borderId="6" xfId="1" applyFont="1" applyFill="1" applyBorder="1" applyAlignment="1">
      <alignment horizontal="justify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0" fontId="11" fillId="4" borderId="6" xfId="0" applyNumberFormat="1" applyFont="1" applyFill="1" applyBorder="1" applyAlignment="1">
      <alignment horizontal="justify" vertical="top" wrapText="1"/>
    </xf>
    <xf numFmtId="0" fontId="16" fillId="0" borderId="6" xfId="0" applyFont="1" applyBorder="1" applyAlignment="1">
      <alignment horizontal="justify" vertical="top" wrapText="1"/>
    </xf>
    <xf numFmtId="0" fontId="11" fillId="0" borderId="6" xfId="0" applyNumberFormat="1" applyFont="1" applyBorder="1" applyAlignment="1">
      <alignment horizontal="justify" vertical="top" wrapText="1"/>
    </xf>
    <xf numFmtId="164" fontId="23" fillId="0" borderId="8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justify" vertical="top" wrapText="1"/>
    </xf>
    <xf numFmtId="0" fontId="7" fillId="0" borderId="6" xfId="0" applyFont="1" applyFill="1" applyBorder="1" applyAlignment="1">
      <alignment horizontal="justify" vertical="top" wrapText="1"/>
    </xf>
    <xf numFmtId="0" fontId="9" fillId="0" borderId="6" xfId="0" applyFont="1" applyFill="1" applyBorder="1" applyAlignment="1">
      <alignment horizontal="justify" vertical="top" wrapText="1"/>
    </xf>
    <xf numFmtId="0" fontId="10" fillId="0" borderId="6" xfId="0" applyFont="1" applyFill="1" applyBorder="1" applyAlignment="1">
      <alignment horizontal="justify" vertical="top" wrapText="1"/>
    </xf>
    <xf numFmtId="164" fontId="23" fillId="3" borderId="4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justify" vertical="top" wrapText="1"/>
    </xf>
    <xf numFmtId="0" fontId="16" fillId="0" borderId="6" xfId="0" applyFont="1" applyFill="1" applyBorder="1" applyAlignment="1">
      <alignment horizontal="justify" vertical="top" wrapText="1"/>
    </xf>
    <xf numFmtId="164" fontId="6" fillId="0" borderId="8" xfId="0" applyNumberFormat="1" applyFont="1" applyFill="1" applyBorder="1" applyAlignment="1">
      <alignment horizontal="center" vertical="top" wrapText="1"/>
    </xf>
    <xf numFmtId="0" fontId="9" fillId="3" borderId="6" xfId="1" applyFont="1" applyFill="1" applyBorder="1" applyAlignment="1">
      <alignment horizontal="justify" vertical="top" wrapText="1"/>
    </xf>
    <xf numFmtId="164" fontId="6" fillId="3" borderId="6" xfId="0" applyNumberFormat="1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horizontal="justify" vertical="top" wrapText="1"/>
    </xf>
    <xf numFmtId="164" fontId="18" fillId="2" borderId="3" xfId="0" applyNumberFormat="1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justify" vertical="top" wrapText="1"/>
    </xf>
    <xf numFmtId="164" fontId="7" fillId="0" borderId="7" xfId="0" applyNumberFormat="1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justify" vertical="top" wrapText="1"/>
    </xf>
    <xf numFmtId="0" fontId="17" fillId="6" borderId="3" xfId="0" applyFont="1" applyFill="1" applyBorder="1" applyAlignment="1">
      <alignment horizontal="justify" vertical="top" wrapText="1"/>
    </xf>
    <xf numFmtId="164" fontId="6" fillId="6" borderId="3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justify" vertical="top" wrapText="1"/>
    </xf>
    <xf numFmtId="0" fontId="9" fillId="0" borderId="6" xfId="0" applyFont="1" applyBorder="1" applyAlignment="1">
      <alignment vertical="top"/>
    </xf>
    <xf numFmtId="164" fontId="7" fillId="3" borderId="4" xfId="0" applyNumberFormat="1" applyFont="1" applyFill="1" applyBorder="1" applyAlignment="1">
      <alignment horizontal="center" vertical="top" wrapText="1"/>
    </xf>
    <xf numFmtId="0" fontId="17" fillId="2" borderId="3" xfId="1" applyFont="1" applyFill="1" applyBorder="1" applyAlignment="1">
      <alignment horizontal="justify" vertical="top" wrapText="1"/>
    </xf>
    <xf numFmtId="164" fontId="7" fillId="2" borderId="3" xfId="0" applyNumberFormat="1" applyFont="1" applyFill="1" applyBorder="1" applyAlignment="1">
      <alignment horizontal="center" vertical="top" wrapText="1"/>
    </xf>
    <xf numFmtId="0" fontId="9" fillId="3" borderId="7" xfId="1" applyFont="1" applyFill="1" applyBorder="1" applyAlignment="1">
      <alignment horizontal="justify" vertical="top" wrapText="1"/>
    </xf>
    <xf numFmtId="164" fontId="7" fillId="3" borderId="7" xfId="0" applyNumberFormat="1" applyFont="1" applyFill="1" applyBorder="1" applyAlignment="1">
      <alignment horizontal="center" vertical="top" wrapText="1"/>
    </xf>
    <xf numFmtId="0" fontId="24" fillId="2" borderId="3" xfId="0" applyFont="1" applyFill="1" applyBorder="1" applyAlignment="1">
      <alignment horizontal="justify" vertical="top" wrapText="1"/>
    </xf>
    <xf numFmtId="164" fontId="2" fillId="2" borderId="3" xfId="0" applyNumberFormat="1" applyFont="1" applyFill="1" applyBorder="1" applyAlignment="1">
      <alignment horizontal="center" vertical="top"/>
    </xf>
    <xf numFmtId="0" fontId="1" fillId="0" borderId="15" xfId="0" applyFont="1" applyBorder="1" applyAlignment="1"/>
    <xf numFmtId="0" fontId="1" fillId="0" borderId="15" xfId="0" applyFont="1" applyBorder="1" applyAlignment="1">
      <alignment horizontal="right"/>
    </xf>
    <xf numFmtId="0" fontId="11" fillId="0" borderId="0" xfId="0" applyFont="1" applyAlignment="1">
      <alignment horizontal="justify" wrapText="1"/>
    </xf>
    <xf numFmtId="164" fontId="8" fillId="0" borderId="6" xfId="0" applyNumberFormat="1" applyFont="1" applyFill="1" applyBorder="1" applyAlignment="1">
      <alignment horizontal="center" vertical="top" wrapText="1"/>
    </xf>
    <xf numFmtId="164" fontId="8" fillId="3" borderId="6" xfId="0" applyNumberFormat="1" applyFont="1" applyFill="1" applyBorder="1" applyAlignment="1">
      <alignment horizontal="center" vertical="top" wrapText="1"/>
    </xf>
    <xf numFmtId="0" fontId="6" fillId="3" borderId="6" xfId="0" applyNumberFormat="1" applyFont="1" applyFill="1" applyBorder="1" applyAlignment="1">
      <alignment horizontal="justify" vertical="top" wrapText="1"/>
    </xf>
    <xf numFmtId="49" fontId="6" fillId="3" borderId="6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34" fillId="0" borderId="6" xfId="0" applyNumberFormat="1" applyFont="1" applyBorder="1" applyAlignment="1">
      <alignment horizontal="center" vertical="top" wrapText="1"/>
    </xf>
    <xf numFmtId="49" fontId="35" fillId="0" borderId="6" xfId="0" applyNumberFormat="1" applyFont="1" applyBorder="1" applyAlignment="1">
      <alignment horizontal="center" vertical="top" wrapText="1"/>
    </xf>
    <xf numFmtId="164" fontId="33" fillId="0" borderId="4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12" fillId="0" borderId="4" xfId="0" applyFont="1" applyBorder="1" applyAlignment="1">
      <alignment horizontal="center" vertical="top"/>
    </xf>
    <xf numFmtId="0" fontId="1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8" fillId="4" borderId="6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8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14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2" xfId="2"/>
    <cellStyle name="Обычный_Лист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91"/>
  <sheetViews>
    <sheetView tabSelected="1" topLeftCell="A376" zoomScale="120" zoomScaleNormal="120" zoomScaleSheetLayoutView="100" workbookViewId="0">
      <selection activeCell="A386" sqref="A386"/>
    </sheetView>
  </sheetViews>
  <sheetFormatPr defaultRowHeight="12.75"/>
  <cols>
    <col min="1" max="1" width="64.85546875" style="38" customWidth="1"/>
    <col min="2" max="2" width="5.42578125" style="4" customWidth="1"/>
    <col min="3" max="4" width="5.7109375" style="39" customWidth="1"/>
    <col min="5" max="5" width="14.5703125" style="4" customWidth="1"/>
    <col min="6" max="6" width="6" style="39" customWidth="1"/>
    <col min="7" max="7" width="11.140625" style="40" customWidth="1"/>
  </cols>
  <sheetData>
    <row r="1" spans="1:8" ht="15.75">
      <c r="A1" s="206" t="s">
        <v>351</v>
      </c>
      <c r="B1" s="206"/>
      <c r="C1" s="206"/>
      <c r="D1" s="206"/>
      <c r="E1" s="206"/>
      <c r="F1" s="206"/>
      <c r="G1" s="206"/>
    </row>
    <row r="2" spans="1:8" ht="15.75">
      <c r="A2" s="206" t="s">
        <v>0</v>
      </c>
      <c r="B2" s="206"/>
      <c r="C2" s="206"/>
      <c r="D2" s="206"/>
      <c r="E2" s="206"/>
      <c r="F2" s="206"/>
      <c r="G2" s="206"/>
    </row>
    <row r="3" spans="1:8" ht="15.75">
      <c r="A3" s="206" t="s">
        <v>302</v>
      </c>
      <c r="B3" s="206"/>
      <c r="C3" s="206"/>
      <c r="D3" s="206"/>
      <c r="E3" s="206"/>
      <c r="F3" s="206"/>
      <c r="G3" s="206"/>
    </row>
    <row r="4" spans="1:8" ht="15.75">
      <c r="A4" s="206" t="s">
        <v>1</v>
      </c>
      <c r="B4" s="206"/>
      <c r="C4" s="206"/>
      <c r="D4" s="206"/>
      <c r="E4" s="206"/>
      <c r="F4" s="206"/>
      <c r="G4" s="206"/>
    </row>
    <row r="5" spans="1:8" ht="15.75">
      <c r="A5" s="206" t="s">
        <v>339</v>
      </c>
      <c r="B5" s="206"/>
      <c r="C5" s="206"/>
      <c r="D5" s="206"/>
      <c r="E5" s="206"/>
      <c r="F5" s="206"/>
      <c r="G5" s="206"/>
    </row>
    <row r="6" spans="1:8" ht="15.75">
      <c r="A6" s="206" t="s">
        <v>340</v>
      </c>
      <c r="B6" s="206"/>
      <c r="C6" s="206"/>
      <c r="D6" s="206"/>
      <c r="E6" s="206"/>
      <c r="F6" s="206"/>
      <c r="G6" s="206"/>
    </row>
    <row r="7" spans="1:8" ht="15.75">
      <c r="A7" s="183"/>
      <c r="B7" s="183"/>
      <c r="C7" s="183"/>
      <c r="D7" s="183"/>
      <c r="E7" s="187"/>
      <c r="F7" s="183"/>
      <c r="G7" s="183"/>
    </row>
    <row r="8" spans="1:8" ht="42" customHeight="1">
      <c r="A8" s="208" t="s">
        <v>341</v>
      </c>
      <c r="B8" s="208"/>
      <c r="C8" s="208"/>
      <c r="D8" s="208"/>
      <c r="E8" s="208"/>
      <c r="F8" s="208"/>
      <c r="G8" s="208"/>
      <c r="H8" s="2"/>
    </row>
    <row r="9" spans="1:8" ht="19.5" thickBot="1">
      <c r="A9" s="3"/>
      <c r="C9" s="5"/>
      <c r="D9" s="5"/>
      <c r="E9" s="191"/>
      <c r="F9" s="5"/>
      <c r="G9" s="6" t="s">
        <v>2</v>
      </c>
    </row>
    <row r="10" spans="1:8" ht="14.25" thickTop="1" thickBot="1">
      <c r="A10" s="209" t="s">
        <v>3</v>
      </c>
      <c r="B10" s="211" t="s">
        <v>4</v>
      </c>
      <c r="C10" s="211"/>
      <c r="D10" s="211"/>
      <c r="E10" s="211"/>
      <c r="F10" s="211"/>
      <c r="G10" s="212" t="s">
        <v>5</v>
      </c>
    </row>
    <row r="11" spans="1:8" ht="86.25" thickBot="1">
      <c r="A11" s="210"/>
      <c r="B11" s="7" t="s">
        <v>6</v>
      </c>
      <c r="C11" s="7" t="s">
        <v>7</v>
      </c>
      <c r="D11" s="7" t="s">
        <v>8</v>
      </c>
      <c r="E11" s="7" t="s">
        <v>9</v>
      </c>
      <c r="F11" s="7" t="s">
        <v>10</v>
      </c>
      <c r="G11" s="213"/>
    </row>
    <row r="12" spans="1:8" ht="17.25" thickTop="1" thickBot="1">
      <c r="A12" s="115" t="s">
        <v>11</v>
      </c>
      <c r="B12" s="8" t="s">
        <v>12</v>
      </c>
      <c r="C12" s="8"/>
      <c r="D12" s="8"/>
      <c r="E12" s="8"/>
      <c r="F12" s="8"/>
      <c r="G12" s="116">
        <f>SUM(G13)</f>
        <v>402.70000000000005</v>
      </c>
    </row>
    <row r="13" spans="1:8" ht="15.75" thickTop="1">
      <c r="A13" s="117" t="s">
        <v>13</v>
      </c>
      <c r="B13" s="55"/>
      <c r="C13" s="68" t="s">
        <v>14</v>
      </c>
      <c r="D13" s="9"/>
      <c r="E13" s="9"/>
      <c r="F13" s="9"/>
      <c r="G13" s="118">
        <f>SUM(G14)</f>
        <v>402.70000000000005</v>
      </c>
    </row>
    <row r="14" spans="1:8" ht="45">
      <c r="A14" s="119" t="s">
        <v>15</v>
      </c>
      <c r="B14" s="55"/>
      <c r="C14" s="10" t="s">
        <v>14</v>
      </c>
      <c r="D14" s="10" t="s">
        <v>16</v>
      </c>
      <c r="E14" s="10"/>
      <c r="F14" s="10"/>
      <c r="G14" s="120">
        <f>SUM(G15)</f>
        <v>402.70000000000005</v>
      </c>
    </row>
    <row r="15" spans="1:8" ht="15">
      <c r="A15" s="121" t="s">
        <v>94</v>
      </c>
      <c r="B15" s="55"/>
      <c r="C15" s="11" t="s">
        <v>14</v>
      </c>
      <c r="D15" s="11" t="s">
        <v>16</v>
      </c>
      <c r="E15" s="19" t="s">
        <v>245</v>
      </c>
      <c r="F15" s="11"/>
      <c r="G15" s="120">
        <f>SUM(G16)</f>
        <v>402.70000000000005</v>
      </c>
    </row>
    <row r="16" spans="1:8" ht="15">
      <c r="A16" s="121" t="s">
        <v>93</v>
      </c>
      <c r="B16" s="55"/>
      <c r="C16" s="12" t="s">
        <v>14</v>
      </c>
      <c r="D16" s="12" t="s">
        <v>16</v>
      </c>
      <c r="E16" s="19" t="s">
        <v>246</v>
      </c>
      <c r="F16" s="11"/>
      <c r="G16" s="120">
        <f>SUM(G17:G18)</f>
        <v>402.70000000000005</v>
      </c>
    </row>
    <row r="17" spans="1:7" ht="60">
      <c r="A17" s="107" t="s">
        <v>77</v>
      </c>
      <c r="B17" s="55"/>
      <c r="C17" s="12" t="s">
        <v>14</v>
      </c>
      <c r="D17" s="12" t="s">
        <v>16</v>
      </c>
      <c r="E17" s="15" t="s">
        <v>246</v>
      </c>
      <c r="F17" s="12" t="s">
        <v>79</v>
      </c>
      <c r="G17" s="111">
        <v>316.60000000000002</v>
      </c>
    </row>
    <row r="18" spans="1:7" ht="30.75" thickBot="1">
      <c r="A18" s="107" t="s">
        <v>125</v>
      </c>
      <c r="B18" s="55"/>
      <c r="C18" s="12" t="s">
        <v>14</v>
      </c>
      <c r="D18" s="12" t="s">
        <v>16</v>
      </c>
      <c r="E18" s="15" t="s">
        <v>246</v>
      </c>
      <c r="F18" s="12" t="s">
        <v>80</v>
      </c>
      <c r="G18" s="111">
        <v>86.1</v>
      </c>
    </row>
    <row r="19" spans="1:7" ht="17.25" thickTop="1" thickBot="1">
      <c r="A19" s="115" t="s">
        <v>39</v>
      </c>
      <c r="B19" s="8" t="s">
        <v>40</v>
      </c>
      <c r="C19" s="26"/>
      <c r="D19" s="26"/>
      <c r="E19" s="27"/>
      <c r="F19" s="27"/>
      <c r="G19" s="125">
        <f>SUM(G20,G62,G70,G94,G107,G125,G141,G168)</f>
        <v>51029.100000000006</v>
      </c>
    </row>
    <row r="20" spans="1:7" ht="15.75" thickTop="1">
      <c r="A20" s="117" t="s">
        <v>13</v>
      </c>
      <c r="B20" s="58"/>
      <c r="C20" s="68" t="s">
        <v>14</v>
      </c>
      <c r="D20" s="9"/>
      <c r="E20" s="9"/>
      <c r="F20" s="9"/>
      <c r="G20" s="126">
        <f>SUM(G21,G25,G33,G39)</f>
        <v>16163.3</v>
      </c>
    </row>
    <row r="21" spans="1:7" ht="30">
      <c r="A21" s="109" t="s">
        <v>41</v>
      </c>
      <c r="B21" s="184"/>
      <c r="C21" s="22" t="s">
        <v>14</v>
      </c>
      <c r="D21" s="22" t="s">
        <v>28</v>
      </c>
      <c r="E21" s="19"/>
      <c r="F21" s="19"/>
      <c r="G21" s="120">
        <f>SUM(G22)</f>
        <v>1311</v>
      </c>
    </row>
    <row r="22" spans="1:7" ht="15">
      <c r="A22" s="121" t="s">
        <v>92</v>
      </c>
      <c r="B22" s="184"/>
      <c r="C22" s="19" t="s">
        <v>14</v>
      </c>
      <c r="D22" s="19" t="s">
        <v>28</v>
      </c>
      <c r="E22" s="19" t="s">
        <v>243</v>
      </c>
      <c r="F22" s="19"/>
      <c r="G22" s="120">
        <f>SUM(G23)</f>
        <v>1311</v>
      </c>
    </row>
    <row r="23" spans="1:7" ht="15">
      <c r="A23" s="121" t="s">
        <v>93</v>
      </c>
      <c r="B23" s="184"/>
      <c r="C23" s="19" t="s">
        <v>14</v>
      </c>
      <c r="D23" s="19" t="s">
        <v>28</v>
      </c>
      <c r="E23" s="19" t="s">
        <v>244</v>
      </c>
      <c r="F23" s="19"/>
      <c r="G23" s="120">
        <f>SUM(G24)</f>
        <v>1311</v>
      </c>
    </row>
    <row r="24" spans="1:7" ht="60">
      <c r="A24" s="107" t="s">
        <v>77</v>
      </c>
      <c r="B24" s="184"/>
      <c r="C24" s="12" t="s">
        <v>14</v>
      </c>
      <c r="D24" s="12" t="s">
        <v>28</v>
      </c>
      <c r="E24" s="15" t="s">
        <v>244</v>
      </c>
      <c r="F24" s="12" t="s">
        <v>79</v>
      </c>
      <c r="G24" s="111">
        <v>1311</v>
      </c>
    </row>
    <row r="25" spans="1:7" ht="45">
      <c r="A25" s="109" t="s">
        <v>42</v>
      </c>
      <c r="B25" s="184"/>
      <c r="C25" s="22" t="s">
        <v>14</v>
      </c>
      <c r="D25" s="22" t="s">
        <v>20</v>
      </c>
      <c r="E25" s="22"/>
      <c r="F25" s="22"/>
      <c r="G25" s="120">
        <f>SUM(G26)</f>
        <v>14398.9</v>
      </c>
    </row>
    <row r="26" spans="1:7" ht="75">
      <c r="A26" s="121" t="s">
        <v>367</v>
      </c>
      <c r="B26" s="184"/>
      <c r="C26" s="19" t="s">
        <v>14</v>
      </c>
      <c r="D26" s="19" t="s">
        <v>20</v>
      </c>
      <c r="E26" s="19" t="s">
        <v>105</v>
      </c>
      <c r="F26" s="19"/>
      <c r="G26" s="120">
        <f>SUM(G27)</f>
        <v>14398.9</v>
      </c>
    </row>
    <row r="27" spans="1:7" ht="30">
      <c r="A27" s="121" t="s">
        <v>96</v>
      </c>
      <c r="B27" s="184"/>
      <c r="C27" s="19" t="s">
        <v>14</v>
      </c>
      <c r="D27" s="19" t="s">
        <v>20</v>
      </c>
      <c r="E27" s="19" t="s">
        <v>106</v>
      </c>
      <c r="F27" s="19"/>
      <c r="G27" s="120">
        <f>SUM(G28)</f>
        <v>14398.9</v>
      </c>
    </row>
    <row r="28" spans="1:7" ht="30">
      <c r="A28" s="121" t="s">
        <v>97</v>
      </c>
      <c r="B28" s="184"/>
      <c r="C28" s="19" t="s">
        <v>14</v>
      </c>
      <c r="D28" s="19" t="s">
        <v>20</v>
      </c>
      <c r="E28" s="19" t="s">
        <v>107</v>
      </c>
      <c r="F28" s="19"/>
      <c r="G28" s="120">
        <f>SUM(G29)</f>
        <v>14398.9</v>
      </c>
    </row>
    <row r="29" spans="1:7" ht="15">
      <c r="A29" s="121" t="s">
        <v>93</v>
      </c>
      <c r="B29" s="184"/>
      <c r="C29" s="19" t="s">
        <v>14</v>
      </c>
      <c r="D29" s="19" t="s">
        <v>20</v>
      </c>
      <c r="E29" s="19" t="s">
        <v>95</v>
      </c>
      <c r="F29" s="19"/>
      <c r="G29" s="120">
        <f>SUM(G30:G32)</f>
        <v>14398.9</v>
      </c>
    </row>
    <row r="30" spans="1:7" ht="60">
      <c r="A30" s="107" t="s">
        <v>77</v>
      </c>
      <c r="B30" s="184"/>
      <c r="C30" s="12" t="s">
        <v>14</v>
      </c>
      <c r="D30" s="12" t="s">
        <v>20</v>
      </c>
      <c r="E30" s="12" t="s">
        <v>95</v>
      </c>
      <c r="F30" s="12" t="s">
        <v>79</v>
      </c>
      <c r="G30" s="127">
        <v>11613.3</v>
      </c>
    </row>
    <row r="31" spans="1:7" ht="30">
      <c r="A31" s="107" t="s">
        <v>86</v>
      </c>
      <c r="B31" s="184"/>
      <c r="C31" s="12" t="s">
        <v>14</v>
      </c>
      <c r="D31" s="12" t="s">
        <v>20</v>
      </c>
      <c r="E31" s="12" t="s">
        <v>95</v>
      </c>
      <c r="F31" s="12" t="s">
        <v>80</v>
      </c>
      <c r="G31" s="127">
        <v>2716.9</v>
      </c>
    </row>
    <row r="32" spans="1:7" ht="15">
      <c r="A32" s="107" t="s">
        <v>78</v>
      </c>
      <c r="B32" s="184"/>
      <c r="C32" s="12" t="s">
        <v>14</v>
      </c>
      <c r="D32" s="12" t="s">
        <v>20</v>
      </c>
      <c r="E32" s="12" t="s">
        <v>95</v>
      </c>
      <c r="F32" s="12" t="s">
        <v>81</v>
      </c>
      <c r="G32" s="127">
        <v>68.7</v>
      </c>
    </row>
    <row r="33" spans="1:7" ht="15">
      <c r="A33" s="129" t="s">
        <v>290</v>
      </c>
      <c r="B33" s="184"/>
      <c r="C33" s="72" t="s">
        <v>14</v>
      </c>
      <c r="D33" s="72" t="s">
        <v>45</v>
      </c>
      <c r="E33" s="12"/>
      <c r="F33" s="12"/>
      <c r="G33" s="128">
        <f>SUM(G34)</f>
        <v>2.4</v>
      </c>
    </row>
    <row r="34" spans="1:7" ht="75">
      <c r="A34" s="121" t="s">
        <v>367</v>
      </c>
      <c r="B34" s="184"/>
      <c r="C34" s="33" t="s">
        <v>14</v>
      </c>
      <c r="D34" s="33" t="s">
        <v>45</v>
      </c>
      <c r="E34" s="11" t="s">
        <v>105</v>
      </c>
      <c r="F34" s="12"/>
      <c r="G34" s="128">
        <f>SUM(G35)</f>
        <v>2.4</v>
      </c>
    </row>
    <row r="35" spans="1:7" ht="30">
      <c r="A35" s="121" t="s">
        <v>96</v>
      </c>
      <c r="B35" s="184"/>
      <c r="C35" s="33" t="s">
        <v>14</v>
      </c>
      <c r="D35" s="33" t="s">
        <v>45</v>
      </c>
      <c r="E35" s="11" t="s">
        <v>106</v>
      </c>
      <c r="F35" s="12"/>
      <c r="G35" s="128">
        <f>SUM(G36)</f>
        <v>2.4</v>
      </c>
    </row>
    <row r="36" spans="1:7" ht="30">
      <c r="A36" s="114" t="s">
        <v>98</v>
      </c>
      <c r="B36" s="184"/>
      <c r="C36" s="33" t="s">
        <v>14</v>
      </c>
      <c r="D36" s="33" t="s">
        <v>45</v>
      </c>
      <c r="E36" s="11" t="s">
        <v>108</v>
      </c>
      <c r="F36" s="12"/>
      <c r="G36" s="128">
        <f>SUM(G37)</f>
        <v>2.4</v>
      </c>
    </row>
    <row r="37" spans="1:7" ht="45">
      <c r="A37" s="174" t="s">
        <v>291</v>
      </c>
      <c r="B37" s="184"/>
      <c r="C37" s="33" t="s">
        <v>14</v>
      </c>
      <c r="D37" s="33" t="s">
        <v>45</v>
      </c>
      <c r="E37" s="11" t="s">
        <v>292</v>
      </c>
      <c r="F37" s="12"/>
      <c r="G37" s="128">
        <f>SUM(G38)</f>
        <v>2.4</v>
      </c>
    </row>
    <row r="38" spans="1:7" ht="30">
      <c r="A38" s="107" t="s">
        <v>86</v>
      </c>
      <c r="B38" s="184"/>
      <c r="C38" s="28" t="s">
        <v>14</v>
      </c>
      <c r="D38" s="28" t="s">
        <v>45</v>
      </c>
      <c r="E38" s="12" t="s">
        <v>292</v>
      </c>
      <c r="F38" s="12" t="s">
        <v>80</v>
      </c>
      <c r="G38" s="127">
        <v>2.4</v>
      </c>
    </row>
    <row r="39" spans="1:7" ht="15">
      <c r="A39" s="109" t="s">
        <v>17</v>
      </c>
      <c r="B39" s="184"/>
      <c r="C39" s="10" t="s">
        <v>14</v>
      </c>
      <c r="D39" s="10" t="s">
        <v>18</v>
      </c>
      <c r="E39" s="22"/>
      <c r="F39" s="22"/>
      <c r="G39" s="128">
        <f>SUM(G40,G47)</f>
        <v>451</v>
      </c>
    </row>
    <row r="40" spans="1:7" ht="45">
      <c r="A40" s="110" t="s">
        <v>364</v>
      </c>
      <c r="B40" s="184"/>
      <c r="C40" s="11" t="s">
        <v>14</v>
      </c>
      <c r="D40" s="11" t="s">
        <v>18</v>
      </c>
      <c r="E40" s="19" t="s">
        <v>262</v>
      </c>
      <c r="F40" s="22"/>
      <c r="G40" s="120">
        <f>SUM(G41)</f>
        <v>13</v>
      </c>
    </row>
    <row r="41" spans="1:7" ht="30">
      <c r="A41" s="110" t="s">
        <v>259</v>
      </c>
      <c r="B41" s="184"/>
      <c r="C41" s="11" t="s">
        <v>14</v>
      </c>
      <c r="D41" s="11" t="s">
        <v>18</v>
      </c>
      <c r="E41" s="19" t="s">
        <v>263</v>
      </c>
      <c r="F41" s="22"/>
      <c r="G41" s="120">
        <f>SUM(G42)</f>
        <v>13</v>
      </c>
    </row>
    <row r="42" spans="1:7" ht="30">
      <c r="A42" s="110" t="s">
        <v>260</v>
      </c>
      <c r="B42" s="184"/>
      <c r="C42" s="11" t="s">
        <v>14</v>
      </c>
      <c r="D42" s="11" t="s">
        <v>18</v>
      </c>
      <c r="E42" s="19" t="s">
        <v>264</v>
      </c>
      <c r="F42" s="22"/>
      <c r="G42" s="120">
        <f>SUM(G43,G45)</f>
        <v>13</v>
      </c>
    </row>
    <row r="43" spans="1:7" ht="15">
      <c r="A43" s="110" t="s">
        <v>280</v>
      </c>
      <c r="B43" s="184"/>
      <c r="C43" s="11" t="s">
        <v>14</v>
      </c>
      <c r="D43" s="11" t="s">
        <v>18</v>
      </c>
      <c r="E43" s="19" t="s">
        <v>279</v>
      </c>
      <c r="F43" s="22"/>
      <c r="G43" s="120">
        <f>SUM(G44)</f>
        <v>10</v>
      </c>
    </row>
    <row r="44" spans="1:7" ht="30">
      <c r="A44" s="107" t="s">
        <v>87</v>
      </c>
      <c r="B44" s="184"/>
      <c r="C44" s="12" t="s">
        <v>14</v>
      </c>
      <c r="D44" s="12" t="s">
        <v>18</v>
      </c>
      <c r="E44" s="15" t="s">
        <v>279</v>
      </c>
      <c r="F44" s="15" t="s">
        <v>84</v>
      </c>
      <c r="G44" s="111">
        <v>10</v>
      </c>
    </row>
    <row r="45" spans="1:7" ht="30">
      <c r="A45" s="110" t="s">
        <v>261</v>
      </c>
      <c r="B45" s="184"/>
      <c r="C45" s="11" t="s">
        <v>14</v>
      </c>
      <c r="D45" s="11" t="s">
        <v>18</v>
      </c>
      <c r="E45" s="19" t="s">
        <v>265</v>
      </c>
      <c r="F45" s="22"/>
      <c r="G45" s="120">
        <f>SUM(G46)</f>
        <v>3</v>
      </c>
    </row>
    <row r="46" spans="1:7" ht="30">
      <c r="A46" s="107" t="s">
        <v>87</v>
      </c>
      <c r="B46" s="184"/>
      <c r="C46" s="12" t="s">
        <v>14</v>
      </c>
      <c r="D46" s="12" t="s">
        <v>18</v>
      </c>
      <c r="E46" s="15" t="s">
        <v>265</v>
      </c>
      <c r="F46" s="15" t="s">
        <v>84</v>
      </c>
      <c r="G46" s="111">
        <v>3</v>
      </c>
    </row>
    <row r="47" spans="1:7" ht="75">
      <c r="A47" s="121" t="s">
        <v>367</v>
      </c>
      <c r="B47" s="184"/>
      <c r="C47" s="19" t="s">
        <v>14</v>
      </c>
      <c r="D47" s="19" t="s">
        <v>18</v>
      </c>
      <c r="E47" s="19" t="s">
        <v>105</v>
      </c>
      <c r="F47" s="19"/>
      <c r="G47" s="128">
        <f>SUM(G48)</f>
        <v>438</v>
      </c>
    </row>
    <row r="48" spans="1:7" ht="30">
      <c r="A48" s="121" t="s">
        <v>96</v>
      </c>
      <c r="B48" s="184"/>
      <c r="C48" s="19" t="s">
        <v>14</v>
      </c>
      <c r="D48" s="19" t="s">
        <v>18</v>
      </c>
      <c r="E48" s="19" t="s">
        <v>106</v>
      </c>
      <c r="F48" s="19"/>
      <c r="G48" s="128">
        <f>SUM(G49)</f>
        <v>438</v>
      </c>
    </row>
    <row r="49" spans="1:7" ht="30">
      <c r="A49" s="130" t="s">
        <v>98</v>
      </c>
      <c r="B49" s="184"/>
      <c r="C49" s="11" t="s">
        <v>14</v>
      </c>
      <c r="D49" s="11" t="s">
        <v>18</v>
      </c>
      <c r="E49" s="19" t="s">
        <v>108</v>
      </c>
      <c r="F49" s="19"/>
      <c r="G49" s="128">
        <f>SUM(G50,G52,G54,G57,G60)</f>
        <v>438</v>
      </c>
    </row>
    <row r="50" spans="1:7" ht="105">
      <c r="A50" s="114" t="s">
        <v>109</v>
      </c>
      <c r="B50" s="184"/>
      <c r="C50" s="12" t="s">
        <v>14</v>
      </c>
      <c r="D50" s="12" t="s">
        <v>18</v>
      </c>
      <c r="E50" s="92" t="s">
        <v>110</v>
      </c>
      <c r="F50" s="15"/>
      <c r="G50" s="128">
        <f>SUM(G51)</f>
        <v>1</v>
      </c>
    </row>
    <row r="51" spans="1:7" ht="30">
      <c r="A51" s="107" t="s">
        <v>125</v>
      </c>
      <c r="B51" s="184"/>
      <c r="C51" s="12" t="s">
        <v>14</v>
      </c>
      <c r="D51" s="12" t="s">
        <v>18</v>
      </c>
      <c r="E51" s="93" t="s">
        <v>110</v>
      </c>
      <c r="F51" s="12" t="s">
        <v>80</v>
      </c>
      <c r="G51" s="127">
        <v>1</v>
      </c>
    </row>
    <row r="52" spans="1:7" ht="45">
      <c r="A52" s="131" t="s">
        <v>111</v>
      </c>
      <c r="B52" s="184"/>
      <c r="C52" s="11" t="s">
        <v>14</v>
      </c>
      <c r="D52" s="11" t="s">
        <v>18</v>
      </c>
      <c r="E52" s="92" t="s">
        <v>112</v>
      </c>
      <c r="F52" s="19"/>
      <c r="G52" s="128">
        <f>SUM(G53)</f>
        <v>1</v>
      </c>
    </row>
    <row r="53" spans="1:7" ht="60">
      <c r="A53" s="107" t="s">
        <v>77</v>
      </c>
      <c r="B53" s="184"/>
      <c r="C53" s="12" t="s">
        <v>14</v>
      </c>
      <c r="D53" s="12" t="s">
        <v>18</v>
      </c>
      <c r="E53" s="93" t="s">
        <v>112</v>
      </c>
      <c r="F53" s="12" t="s">
        <v>79</v>
      </c>
      <c r="G53" s="127">
        <v>1</v>
      </c>
    </row>
    <row r="54" spans="1:7" ht="45">
      <c r="A54" s="132" t="s">
        <v>113</v>
      </c>
      <c r="B54" s="184"/>
      <c r="C54" s="11" t="s">
        <v>14</v>
      </c>
      <c r="D54" s="11" t="s">
        <v>18</v>
      </c>
      <c r="E54" s="92" t="s">
        <v>114</v>
      </c>
      <c r="F54" s="11"/>
      <c r="G54" s="120">
        <f>SUM(G55:G56)</f>
        <v>374</v>
      </c>
    </row>
    <row r="55" spans="1:7" ht="60">
      <c r="A55" s="107" t="s">
        <v>77</v>
      </c>
      <c r="B55" s="184"/>
      <c r="C55" s="12" t="s">
        <v>14</v>
      </c>
      <c r="D55" s="12" t="s">
        <v>18</v>
      </c>
      <c r="E55" s="93" t="s">
        <v>114</v>
      </c>
      <c r="F55" s="12" t="s">
        <v>79</v>
      </c>
      <c r="G55" s="111">
        <v>338.1</v>
      </c>
    </row>
    <row r="56" spans="1:7" ht="30">
      <c r="A56" s="107" t="s">
        <v>125</v>
      </c>
      <c r="B56" s="184"/>
      <c r="C56" s="12" t="s">
        <v>14</v>
      </c>
      <c r="D56" s="12" t="s">
        <v>18</v>
      </c>
      <c r="E56" s="93" t="s">
        <v>114</v>
      </c>
      <c r="F56" s="12" t="s">
        <v>80</v>
      </c>
      <c r="G56" s="127">
        <v>35.9</v>
      </c>
    </row>
    <row r="57" spans="1:7" ht="45">
      <c r="A57" s="114" t="s">
        <v>115</v>
      </c>
      <c r="B57" s="184"/>
      <c r="C57" s="11" t="s">
        <v>14</v>
      </c>
      <c r="D57" s="11" t="s">
        <v>18</v>
      </c>
      <c r="E57" s="92" t="s">
        <v>116</v>
      </c>
      <c r="F57" s="15"/>
      <c r="G57" s="128">
        <f>SUM(G58:G59)</f>
        <v>51</v>
      </c>
    </row>
    <row r="58" spans="1:7" ht="60">
      <c r="A58" s="107" t="s">
        <v>77</v>
      </c>
      <c r="B58" s="184"/>
      <c r="C58" s="12" t="s">
        <v>14</v>
      </c>
      <c r="D58" s="12" t="s">
        <v>18</v>
      </c>
      <c r="E58" s="93" t="s">
        <v>116</v>
      </c>
      <c r="F58" s="15" t="s">
        <v>79</v>
      </c>
      <c r="G58" s="111">
        <v>17</v>
      </c>
    </row>
    <row r="59" spans="1:7" ht="30">
      <c r="A59" s="107" t="s">
        <v>125</v>
      </c>
      <c r="B59" s="184"/>
      <c r="C59" s="12" t="s">
        <v>14</v>
      </c>
      <c r="D59" s="12" t="s">
        <v>18</v>
      </c>
      <c r="E59" s="93" t="s">
        <v>116</v>
      </c>
      <c r="F59" s="12" t="s">
        <v>80</v>
      </c>
      <c r="G59" s="111">
        <v>34</v>
      </c>
    </row>
    <row r="60" spans="1:7" ht="60">
      <c r="A60" s="114" t="s">
        <v>117</v>
      </c>
      <c r="B60" s="184"/>
      <c r="C60" s="11" t="s">
        <v>14</v>
      </c>
      <c r="D60" s="11" t="s">
        <v>18</v>
      </c>
      <c r="E60" s="92" t="s">
        <v>118</v>
      </c>
      <c r="F60" s="12"/>
      <c r="G60" s="120">
        <f>SUM(G61)</f>
        <v>11</v>
      </c>
    </row>
    <row r="61" spans="1:7" ht="30">
      <c r="A61" s="107" t="s">
        <v>125</v>
      </c>
      <c r="B61" s="184"/>
      <c r="C61" s="12" t="s">
        <v>14</v>
      </c>
      <c r="D61" s="12" t="s">
        <v>18</v>
      </c>
      <c r="E61" s="93" t="s">
        <v>118</v>
      </c>
      <c r="F61" s="12" t="s">
        <v>80</v>
      </c>
      <c r="G61" s="127">
        <v>11</v>
      </c>
    </row>
    <row r="62" spans="1:7" ht="28.5">
      <c r="A62" s="122" t="s">
        <v>76</v>
      </c>
      <c r="B62" s="184"/>
      <c r="C62" s="29" t="s">
        <v>16</v>
      </c>
      <c r="D62" s="12"/>
      <c r="E62" s="15"/>
      <c r="F62" s="12"/>
      <c r="G62" s="113">
        <f>SUM(G63)</f>
        <v>1962</v>
      </c>
    </row>
    <row r="63" spans="1:7" ht="45">
      <c r="A63" s="129" t="s">
        <v>285</v>
      </c>
      <c r="B63" s="184"/>
      <c r="C63" s="181" t="s">
        <v>16</v>
      </c>
      <c r="D63" s="10" t="s">
        <v>32</v>
      </c>
      <c r="E63" s="15"/>
      <c r="F63" s="12"/>
      <c r="G63" s="113">
        <f>SUM(G64)</f>
        <v>1962</v>
      </c>
    </row>
    <row r="64" spans="1:7" ht="75">
      <c r="A64" s="121" t="s">
        <v>367</v>
      </c>
      <c r="B64" s="184"/>
      <c r="C64" s="180" t="s">
        <v>16</v>
      </c>
      <c r="D64" s="11" t="s">
        <v>32</v>
      </c>
      <c r="E64" s="19" t="s">
        <v>105</v>
      </c>
      <c r="F64" s="12"/>
      <c r="G64" s="113">
        <f>SUM(G65)</f>
        <v>1962</v>
      </c>
    </row>
    <row r="65" spans="1:7" ht="30">
      <c r="A65" s="114" t="s">
        <v>126</v>
      </c>
      <c r="B65" s="184"/>
      <c r="C65" s="11" t="s">
        <v>16</v>
      </c>
      <c r="D65" s="11" t="s">
        <v>32</v>
      </c>
      <c r="E65" s="11" t="s">
        <v>130</v>
      </c>
      <c r="F65" s="12"/>
      <c r="G65" s="128">
        <f>SUM(G66)</f>
        <v>1962</v>
      </c>
    </row>
    <row r="66" spans="1:7" ht="30">
      <c r="A66" s="114" t="s">
        <v>127</v>
      </c>
      <c r="B66" s="184"/>
      <c r="C66" s="11" t="s">
        <v>16</v>
      </c>
      <c r="D66" s="11" t="s">
        <v>32</v>
      </c>
      <c r="E66" s="11" t="s">
        <v>129</v>
      </c>
      <c r="F66" s="12"/>
      <c r="G66" s="128">
        <f>SUM(G67)</f>
        <v>1962</v>
      </c>
    </row>
    <row r="67" spans="1:7" ht="15">
      <c r="A67" s="114" t="s">
        <v>128</v>
      </c>
      <c r="B67" s="184"/>
      <c r="C67" s="11" t="s">
        <v>16</v>
      </c>
      <c r="D67" s="11" t="s">
        <v>32</v>
      </c>
      <c r="E67" s="11" t="s">
        <v>131</v>
      </c>
      <c r="F67" s="12"/>
      <c r="G67" s="128">
        <f>SUM(G68:G69)</f>
        <v>1962</v>
      </c>
    </row>
    <row r="68" spans="1:7" ht="60">
      <c r="A68" s="107" t="s">
        <v>77</v>
      </c>
      <c r="B68" s="184"/>
      <c r="C68" s="12" t="s">
        <v>16</v>
      </c>
      <c r="D68" s="12" t="s">
        <v>32</v>
      </c>
      <c r="E68" s="11" t="s">
        <v>131</v>
      </c>
      <c r="F68" s="12" t="s">
        <v>79</v>
      </c>
      <c r="G68" s="127">
        <v>1890</v>
      </c>
    </row>
    <row r="69" spans="1:7" ht="30">
      <c r="A69" s="107" t="s">
        <v>125</v>
      </c>
      <c r="B69" s="184"/>
      <c r="C69" s="12" t="s">
        <v>16</v>
      </c>
      <c r="D69" s="12" t="s">
        <v>32</v>
      </c>
      <c r="E69" s="11" t="s">
        <v>131</v>
      </c>
      <c r="F69" s="12" t="s">
        <v>80</v>
      </c>
      <c r="G69" s="127">
        <v>72</v>
      </c>
    </row>
    <row r="70" spans="1:7" ht="15.75">
      <c r="A70" s="133" t="s">
        <v>19</v>
      </c>
      <c r="B70" s="184"/>
      <c r="C70" s="29" t="s">
        <v>20</v>
      </c>
      <c r="D70" s="11"/>
      <c r="E70" s="30"/>
      <c r="F70" s="30"/>
      <c r="G70" s="120">
        <f>SUM(G71,G81)</f>
        <v>15208</v>
      </c>
    </row>
    <row r="71" spans="1:7" ht="15">
      <c r="A71" s="109" t="s">
        <v>22</v>
      </c>
      <c r="B71" s="184"/>
      <c r="C71" s="10" t="s">
        <v>20</v>
      </c>
      <c r="D71" s="10" t="s">
        <v>23</v>
      </c>
      <c r="E71" s="22"/>
      <c r="F71" s="22"/>
      <c r="G71" s="120">
        <f>SUM(G72)</f>
        <v>702</v>
      </c>
    </row>
    <row r="72" spans="1:7" ht="60">
      <c r="A72" s="134" t="s">
        <v>366</v>
      </c>
      <c r="B72" s="184"/>
      <c r="C72" s="11" t="s">
        <v>20</v>
      </c>
      <c r="D72" s="11" t="s">
        <v>23</v>
      </c>
      <c r="E72" s="19" t="s">
        <v>151</v>
      </c>
      <c r="F72" s="19"/>
      <c r="G72" s="120">
        <f>SUM(G73)</f>
        <v>702</v>
      </c>
    </row>
    <row r="73" spans="1:7" ht="45">
      <c r="A73" s="114" t="s">
        <v>147</v>
      </c>
      <c r="B73" s="184"/>
      <c r="C73" s="15" t="s">
        <v>20</v>
      </c>
      <c r="D73" s="15" t="s">
        <v>23</v>
      </c>
      <c r="E73" s="19" t="s">
        <v>160</v>
      </c>
      <c r="F73" s="15"/>
      <c r="G73" s="120">
        <f>SUM(G74)</f>
        <v>702</v>
      </c>
    </row>
    <row r="74" spans="1:7" ht="45">
      <c r="A74" s="130" t="s">
        <v>148</v>
      </c>
      <c r="B74" s="184"/>
      <c r="C74" s="11" t="s">
        <v>20</v>
      </c>
      <c r="D74" s="11" t="s">
        <v>23</v>
      </c>
      <c r="E74" s="19" t="s">
        <v>154</v>
      </c>
      <c r="F74" s="19"/>
      <c r="G74" s="120">
        <f>SUM(G75,G77,G79)</f>
        <v>702</v>
      </c>
    </row>
    <row r="75" spans="1:7" ht="45">
      <c r="A75" s="114" t="s">
        <v>149</v>
      </c>
      <c r="B75" s="56"/>
      <c r="C75" s="67" t="s">
        <v>20</v>
      </c>
      <c r="D75" s="67" t="s">
        <v>23</v>
      </c>
      <c r="E75" s="67" t="s">
        <v>155</v>
      </c>
      <c r="F75" s="15"/>
      <c r="G75" s="120">
        <f>SUM(G76)</f>
        <v>427</v>
      </c>
    </row>
    <row r="76" spans="1:7" ht="30">
      <c r="A76" s="107" t="s">
        <v>125</v>
      </c>
      <c r="B76" s="56"/>
      <c r="C76" s="11" t="s">
        <v>20</v>
      </c>
      <c r="D76" s="11" t="s">
        <v>23</v>
      </c>
      <c r="E76" s="20" t="s">
        <v>155</v>
      </c>
      <c r="F76" s="15" t="s">
        <v>80</v>
      </c>
      <c r="G76" s="111">
        <v>427</v>
      </c>
    </row>
    <row r="77" spans="1:7" ht="60">
      <c r="A77" s="114" t="s">
        <v>150</v>
      </c>
      <c r="B77" s="198"/>
      <c r="C77" s="11" t="s">
        <v>20</v>
      </c>
      <c r="D77" s="11" t="s">
        <v>23</v>
      </c>
      <c r="E77" s="67" t="s">
        <v>322</v>
      </c>
      <c r="F77" s="19"/>
      <c r="G77" s="120">
        <f>SUM(G78)</f>
        <v>75</v>
      </c>
    </row>
    <row r="78" spans="1:7" ht="30">
      <c r="A78" s="107" t="s">
        <v>125</v>
      </c>
      <c r="B78" s="198"/>
      <c r="C78" s="11" t="s">
        <v>20</v>
      </c>
      <c r="D78" s="11" t="s">
        <v>23</v>
      </c>
      <c r="E78" s="20" t="s">
        <v>322</v>
      </c>
      <c r="F78" s="15" t="s">
        <v>80</v>
      </c>
      <c r="G78" s="111">
        <v>75</v>
      </c>
    </row>
    <row r="79" spans="1:7" ht="45">
      <c r="A79" s="114" t="s">
        <v>156</v>
      </c>
      <c r="B79" s="184"/>
      <c r="C79" s="11" t="s">
        <v>20</v>
      </c>
      <c r="D79" s="11" t="s">
        <v>23</v>
      </c>
      <c r="E79" s="67" t="s">
        <v>157</v>
      </c>
      <c r="F79" s="15"/>
      <c r="G79" s="120">
        <f>SUM(G80)</f>
        <v>200</v>
      </c>
    </row>
    <row r="80" spans="1:7" ht="15">
      <c r="A80" s="107" t="s">
        <v>78</v>
      </c>
      <c r="B80" s="184"/>
      <c r="C80" s="12" t="s">
        <v>20</v>
      </c>
      <c r="D80" s="12" t="s">
        <v>23</v>
      </c>
      <c r="E80" s="20" t="s">
        <v>157</v>
      </c>
      <c r="F80" s="15" t="s">
        <v>81</v>
      </c>
      <c r="G80" s="111">
        <v>200</v>
      </c>
    </row>
    <row r="81" spans="1:7" ht="15">
      <c r="A81" s="119" t="s">
        <v>43</v>
      </c>
      <c r="B81" s="184"/>
      <c r="C81" s="10" t="s">
        <v>20</v>
      </c>
      <c r="D81" s="10" t="s">
        <v>32</v>
      </c>
      <c r="E81" s="22"/>
      <c r="F81" s="22"/>
      <c r="G81" s="120">
        <f>SUM(G82)</f>
        <v>14506</v>
      </c>
    </row>
    <row r="82" spans="1:7" ht="60">
      <c r="A82" s="134" t="s">
        <v>366</v>
      </c>
      <c r="B82" s="184"/>
      <c r="C82" s="11" t="s">
        <v>20</v>
      </c>
      <c r="D82" s="11" t="s">
        <v>32</v>
      </c>
      <c r="E82" s="19" t="s">
        <v>151</v>
      </c>
      <c r="F82" s="22"/>
      <c r="G82" s="120">
        <f>SUM(G83)</f>
        <v>14506</v>
      </c>
    </row>
    <row r="83" spans="1:7" ht="60">
      <c r="A83" s="114" t="s">
        <v>158</v>
      </c>
      <c r="B83" s="184"/>
      <c r="C83" s="11" t="s">
        <v>20</v>
      </c>
      <c r="D83" s="11" t="s">
        <v>32</v>
      </c>
      <c r="E83" s="19" t="s">
        <v>152</v>
      </c>
      <c r="F83" s="15"/>
      <c r="G83" s="120">
        <f>SUM(G84,G91)</f>
        <v>14506</v>
      </c>
    </row>
    <row r="84" spans="1:7" ht="45">
      <c r="A84" s="114" t="s">
        <v>159</v>
      </c>
      <c r="B84" s="184"/>
      <c r="C84" s="11" t="s">
        <v>20</v>
      </c>
      <c r="D84" s="11" t="s">
        <v>32</v>
      </c>
      <c r="E84" s="19" t="s">
        <v>153</v>
      </c>
      <c r="F84" s="15"/>
      <c r="G84" s="120">
        <f>SUM(G85,G87,G89)</f>
        <v>14456</v>
      </c>
    </row>
    <row r="85" spans="1:7" ht="45">
      <c r="A85" s="114" t="s">
        <v>161</v>
      </c>
      <c r="B85" s="184"/>
      <c r="C85" s="11" t="s">
        <v>20</v>
      </c>
      <c r="D85" s="11" t="s">
        <v>32</v>
      </c>
      <c r="E85" s="19" t="s">
        <v>162</v>
      </c>
      <c r="F85" s="15"/>
      <c r="G85" s="120">
        <f>SUM(G86)</f>
        <v>2970.1</v>
      </c>
    </row>
    <row r="86" spans="1:7" ht="30">
      <c r="A86" s="107" t="s">
        <v>125</v>
      </c>
      <c r="B86" s="184"/>
      <c r="C86" s="12" t="s">
        <v>20</v>
      </c>
      <c r="D86" s="12" t="s">
        <v>32</v>
      </c>
      <c r="E86" s="15" t="s">
        <v>162</v>
      </c>
      <c r="F86" s="15" t="s">
        <v>80</v>
      </c>
      <c r="G86" s="111">
        <v>2970.1</v>
      </c>
    </row>
    <row r="87" spans="1:7" ht="60">
      <c r="A87" s="114" t="s">
        <v>163</v>
      </c>
      <c r="B87" s="184"/>
      <c r="C87" s="11" t="s">
        <v>20</v>
      </c>
      <c r="D87" s="11" t="s">
        <v>32</v>
      </c>
      <c r="E87" s="19" t="s">
        <v>164</v>
      </c>
      <c r="F87" s="15"/>
      <c r="G87" s="120">
        <f>SUM(G88)</f>
        <v>11371</v>
      </c>
    </row>
    <row r="88" spans="1:7" ht="30">
      <c r="A88" s="107" t="s">
        <v>125</v>
      </c>
      <c r="B88" s="184"/>
      <c r="C88" s="12" t="s">
        <v>20</v>
      </c>
      <c r="D88" s="12" t="s">
        <v>32</v>
      </c>
      <c r="E88" s="15" t="s">
        <v>164</v>
      </c>
      <c r="F88" s="15" t="s">
        <v>80</v>
      </c>
      <c r="G88" s="111">
        <v>11371</v>
      </c>
    </row>
    <row r="89" spans="1:7" ht="75">
      <c r="A89" s="114" t="s">
        <v>301</v>
      </c>
      <c r="B89" s="193"/>
      <c r="C89" s="11" t="s">
        <v>20</v>
      </c>
      <c r="D89" s="11" t="s">
        <v>32</v>
      </c>
      <c r="E89" s="19" t="s">
        <v>323</v>
      </c>
      <c r="F89" s="15"/>
      <c r="G89" s="120">
        <f>SUM(G90)</f>
        <v>114.9</v>
      </c>
    </row>
    <row r="90" spans="1:7" ht="30">
      <c r="A90" s="107" t="s">
        <v>125</v>
      </c>
      <c r="B90" s="193"/>
      <c r="C90" s="12" t="s">
        <v>20</v>
      </c>
      <c r="D90" s="12" t="s">
        <v>32</v>
      </c>
      <c r="E90" s="15" t="s">
        <v>323</v>
      </c>
      <c r="F90" s="15" t="s">
        <v>80</v>
      </c>
      <c r="G90" s="111">
        <v>114.9</v>
      </c>
    </row>
    <row r="91" spans="1:7" ht="30">
      <c r="A91" s="114" t="s">
        <v>335</v>
      </c>
      <c r="B91" s="199"/>
      <c r="C91" s="11" t="s">
        <v>20</v>
      </c>
      <c r="D91" s="11" t="s">
        <v>32</v>
      </c>
      <c r="E91" s="19" t="s">
        <v>329</v>
      </c>
      <c r="F91" s="15"/>
      <c r="G91" s="120">
        <f>SUM(G92)</f>
        <v>50</v>
      </c>
    </row>
    <row r="92" spans="1:7" ht="30">
      <c r="A92" s="114" t="s">
        <v>334</v>
      </c>
      <c r="B92" s="199"/>
      <c r="C92" s="11" t="s">
        <v>20</v>
      </c>
      <c r="D92" s="11" t="s">
        <v>32</v>
      </c>
      <c r="E92" s="19" t="s">
        <v>330</v>
      </c>
      <c r="F92" s="15"/>
      <c r="G92" s="120">
        <f>SUM(G93)</f>
        <v>50</v>
      </c>
    </row>
    <row r="93" spans="1:7" ht="30">
      <c r="A93" s="107" t="s">
        <v>125</v>
      </c>
      <c r="B93" s="199"/>
      <c r="C93" s="12" t="s">
        <v>20</v>
      </c>
      <c r="D93" s="12" t="s">
        <v>32</v>
      </c>
      <c r="E93" s="15" t="s">
        <v>330</v>
      </c>
      <c r="F93" s="15" t="s">
        <v>80</v>
      </c>
      <c r="G93" s="111">
        <v>50</v>
      </c>
    </row>
    <row r="94" spans="1:7" ht="15">
      <c r="A94" s="133" t="s">
        <v>44</v>
      </c>
      <c r="B94" s="184"/>
      <c r="C94" s="31" t="s">
        <v>45</v>
      </c>
      <c r="D94" s="11"/>
      <c r="E94" s="23"/>
      <c r="F94" s="23"/>
      <c r="G94" s="137">
        <f>SUM(G95,G101)</f>
        <v>1485</v>
      </c>
    </row>
    <row r="95" spans="1:7" ht="15">
      <c r="A95" s="109" t="s">
        <v>46</v>
      </c>
      <c r="B95" s="184"/>
      <c r="C95" s="18" t="s">
        <v>45</v>
      </c>
      <c r="D95" s="18" t="s">
        <v>14</v>
      </c>
      <c r="E95" s="18"/>
      <c r="F95" s="18"/>
      <c r="G95" s="120">
        <f t="shared" ref="G95:G99" si="0">SUM(G96)</f>
        <v>385</v>
      </c>
    </row>
    <row r="96" spans="1:7" ht="60">
      <c r="A96" s="134" t="s">
        <v>365</v>
      </c>
      <c r="B96" s="184"/>
      <c r="C96" s="11" t="s">
        <v>45</v>
      </c>
      <c r="D96" s="11" t="s">
        <v>14</v>
      </c>
      <c r="E96" s="19" t="s">
        <v>167</v>
      </c>
      <c r="F96" s="19"/>
      <c r="G96" s="120">
        <f t="shared" si="0"/>
        <v>385</v>
      </c>
    </row>
    <row r="97" spans="1:7" ht="45">
      <c r="A97" s="134" t="s">
        <v>165</v>
      </c>
      <c r="B97" s="184"/>
      <c r="C97" s="11" t="s">
        <v>45</v>
      </c>
      <c r="D97" s="11" t="s">
        <v>14</v>
      </c>
      <c r="E97" s="19" t="s">
        <v>168</v>
      </c>
      <c r="F97" s="19"/>
      <c r="G97" s="120">
        <f t="shared" si="0"/>
        <v>385</v>
      </c>
    </row>
    <row r="98" spans="1:7" ht="30">
      <c r="A98" s="134" t="s">
        <v>166</v>
      </c>
      <c r="B98" s="184"/>
      <c r="C98" s="11" t="s">
        <v>45</v>
      </c>
      <c r="D98" s="11" t="s">
        <v>14</v>
      </c>
      <c r="E98" s="19" t="s">
        <v>170</v>
      </c>
      <c r="F98" s="19"/>
      <c r="G98" s="120">
        <f>SUM(G99)</f>
        <v>385</v>
      </c>
    </row>
    <row r="99" spans="1:7" ht="45">
      <c r="A99" s="134" t="s">
        <v>284</v>
      </c>
      <c r="B99" s="184"/>
      <c r="C99" s="11" t="s">
        <v>45</v>
      </c>
      <c r="D99" s="11" t="s">
        <v>14</v>
      </c>
      <c r="E99" s="19" t="s">
        <v>171</v>
      </c>
      <c r="F99" s="19"/>
      <c r="G99" s="120">
        <f t="shared" si="0"/>
        <v>385</v>
      </c>
    </row>
    <row r="100" spans="1:7" ht="30">
      <c r="A100" s="107" t="s">
        <v>125</v>
      </c>
      <c r="B100" s="184"/>
      <c r="C100" s="15" t="s">
        <v>45</v>
      </c>
      <c r="D100" s="15" t="s">
        <v>14</v>
      </c>
      <c r="E100" s="15" t="s">
        <v>171</v>
      </c>
      <c r="F100" s="15" t="s">
        <v>80</v>
      </c>
      <c r="G100" s="111">
        <v>385</v>
      </c>
    </row>
    <row r="101" spans="1:7" ht="15">
      <c r="A101" s="139" t="s">
        <v>53</v>
      </c>
      <c r="B101" s="194"/>
      <c r="C101" s="22" t="s">
        <v>45</v>
      </c>
      <c r="D101" s="22" t="s">
        <v>28</v>
      </c>
      <c r="E101" s="22"/>
      <c r="F101" s="15"/>
      <c r="G101" s="120">
        <f>SUM(G102)</f>
        <v>1100</v>
      </c>
    </row>
    <row r="102" spans="1:7" ht="60">
      <c r="A102" s="134" t="s">
        <v>365</v>
      </c>
      <c r="B102" s="194"/>
      <c r="C102" s="19" t="s">
        <v>45</v>
      </c>
      <c r="D102" s="19" t="s">
        <v>28</v>
      </c>
      <c r="E102" s="19" t="s">
        <v>167</v>
      </c>
      <c r="F102" s="15"/>
      <c r="G102" s="120">
        <f>SUM(G103)</f>
        <v>1100</v>
      </c>
    </row>
    <row r="103" spans="1:7" ht="45">
      <c r="A103" s="134" t="s">
        <v>165</v>
      </c>
      <c r="B103" s="194"/>
      <c r="C103" s="15" t="s">
        <v>45</v>
      </c>
      <c r="D103" s="15" t="s">
        <v>28</v>
      </c>
      <c r="E103" s="19" t="s">
        <v>168</v>
      </c>
      <c r="F103" s="15"/>
      <c r="G103" s="120">
        <f>SUM(G104)</f>
        <v>1100</v>
      </c>
    </row>
    <row r="104" spans="1:7" ht="30">
      <c r="A104" s="134" t="s">
        <v>166</v>
      </c>
      <c r="B104" s="194"/>
      <c r="C104" s="11" t="s">
        <v>45</v>
      </c>
      <c r="D104" s="11" t="s">
        <v>28</v>
      </c>
      <c r="E104" s="19" t="s">
        <v>170</v>
      </c>
      <c r="F104" s="15"/>
      <c r="G104" s="120">
        <f>SUM(G105)</f>
        <v>1100</v>
      </c>
    </row>
    <row r="105" spans="1:7" ht="30">
      <c r="A105" s="114" t="s">
        <v>327</v>
      </c>
      <c r="B105" s="200"/>
      <c r="C105" s="19" t="s">
        <v>45</v>
      </c>
      <c r="D105" s="19" t="s">
        <v>28</v>
      </c>
      <c r="E105" s="88" t="s">
        <v>328</v>
      </c>
      <c r="F105" s="15"/>
      <c r="G105" s="120">
        <f>SUM(G106)</f>
        <v>1100</v>
      </c>
    </row>
    <row r="106" spans="1:7" ht="15">
      <c r="A106" s="107" t="s">
        <v>78</v>
      </c>
      <c r="B106" s="200"/>
      <c r="C106" s="15" t="s">
        <v>45</v>
      </c>
      <c r="D106" s="15" t="s">
        <v>28</v>
      </c>
      <c r="E106" s="87" t="s">
        <v>328</v>
      </c>
      <c r="F106" s="15" t="s">
        <v>81</v>
      </c>
      <c r="G106" s="111">
        <v>1100</v>
      </c>
    </row>
    <row r="107" spans="1:7" ht="14.25">
      <c r="A107" s="133" t="s">
        <v>24</v>
      </c>
      <c r="B107" s="55"/>
      <c r="C107" s="31" t="s">
        <v>25</v>
      </c>
      <c r="D107" s="31"/>
      <c r="E107" s="30"/>
      <c r="F107" s="30"/>
      <c r="G107" s="128">
        <f>SUM(G108,G114)</f>
        <v>459.6</v>
      </c>
    </row>
    <row r="108" spans="1:7" ht="15">
      <c r="A108" s="109" t="s">
        <v>30</v>
      </c>
      <c r="B108" s="184"/>
      <c r="C108" s="22" t="s">
        <v>25</v>
      </c>
      <c r="D108" s="22" t="s">
        <v>25</v>
      </c>
      <c r="E108" s="22"/>
      <c r="F108" s="22"/>
      <c r="G108" s="120">
        <f>SUM(G109)</f>
        <v>344.6</v>
      </c>
    </row>
    <row r="109" spans="1:7" ht="45">
      <c r="A109" s="130" t="s">
        <v>362</v>
      </c>
      <c r="B109" s="184"/>
      <c r="C109" s="19" t="s">
        <v>25</v>
      </c>
      <c r="D109" s="19" t="s">
        <v>25</v>
      </c>
      <c r="E109" s="19" t="s">
        <v>144</v>
      </c>
      <c r="F109" s="19"/>
      <c r="G109" s="120">
        <f>SUM(G110)</f>
        <v>344.6</v>
      </c>
    </row>
    <row r="110" spans="1:7" ht="15">
      <c r="A110" s="130" t="s">
        <v>209</v>
      </c>
      <c r="B110" s="184"/>
      <c r="C110" s="19" t="s">
        <v>25</v>
      </c>
      <c r="D110" s="19" t="s">
        <v>25</v>
      </c>
      <c r="E110" s="19" t="s">
        <v>145</v>
      </c>
      <c r="F110" s="19"/>
      <c r="G110" s="120">
        <f>SUM(G111)</f>
        <v>344.6</v>
      </c>
    </row>
    <row r="111" spans="1:7" ht="15">
      <c r="A111" s="130" t="s">
        <v>143</v>
      </c>
      <c r="B111" s="184"/>
      <c r="C111" s="19" t="s">
        <v>25</v>
      </c>
      <c r="D111" s="19" t="s">
        <v>25</v>
      </c>
      <c r="E111" s="19" t="s">
        <v>146</v>
      </c>
      <c r="F111" s="19"/>
      <c r="G111" s="120">
        <f>SUM(G112)</f>
        <v>344.6</v>
      </c>
    </row>
    <row r="112" spans="1:7" ht="30">
      <c r="A112" s="130" t="s">
        <v>210</v>
      </c>
      <c r="B112" s="184"/>
      <c r="C112" s="19" t="s">
        <v>25</v>
      </c>
      <c r="D112" s="19" t="s">
        <v>25</v>
      </c>
      <c r="E112" s="19" t="s">
        <v>211</v>
      </c>
      <c r="F112" s="19"/>
      <c r="G112" s="120">
        <f>SUM(G113)</f>
        <v>344.6</v>
      </c>
    </row>
    <row r="113" spans="1:7" ht="30">
      <c r="A113" s="107" t="s">
        <v>87</v>
      </c>
      <c r="B113" s="184"/>
      <c r="C113" s="15" t="s">
        <v>25</v>
      </c>
      <c r="D113" s="15" t="s">
        <v>25</v>
      </c>
      <c r="E113" s="15" t="s">
        <v>211</v>
      </c>
      <c r="F113" s="12" t="s">
        <v>84</v>
      </c>
      <c r="G113" s="111">
        <v>344.6</v>
      </c>
    </row>
    <row r="114" spans="1:7" ht="15">
      <c r="A114" s="109" t="s">
        <v>31</v>
      </c>
      <c r="B114" s="184"/>
      <c r="C114" s="22" t="s">
        <v>25</v>
      </c>
      <c r="D114" s="22" t="s">
        <v>32</v>
      </c>
      <c r="E114" s="22"/>
      <c r="F114" s="22"/>
      <c r="G114" s="120">
        <f>SUM(G115)</f>
        <v>115</v>
      </c>
    </row>
    <row r="115" spans="1:7" ht="45">
      <c r="A115" s="130" t="s">
        <v>362</v>
      </c>
      <c r="B115" s="184"/>
      <c r="C115" s="11" t="s">
        <v>25</v>
      </c>
      <c r="D115" s="11" t="s">
        <v>32</v>
      </c>
      <c r="E115" s="19" t="s">
        <v>144</v>
      </c>
      <c r="F115" s="12"/>
      <c r="G115" s="120">
        <f>SUM(G116)</f>
        <v>115</v>
      </c>
    </row>
    <row r="116" spans="1:7" ht="30">
      <c r="A116" s="114" t="s">
        <v>180</v>
      </c>
      <c r="B116" s="184"/>
      <c r="C116" s="11" t="s">
        <v>25</v>
      </c>
      <c r="D116" s="11" t="s">
        <v>32</v>
      </c>
      <c r="E116" s="19" t="s">
        <v>183</v>
      </c>
      <c r="F116" s="12"/>
      <c r="G116" s="120">
        <f>SUM(G117,G122)</f>
        <v>115</v>
      </c>
    </row>
    <row r="117" spans="1:7" ht="15">
      <c r="A117" s="130" t="s">
        <v>191</v>
      </c>
      <c r="B117" s="184"/>
      <c r="C117" s="11" t="s">
        <v>25</v>
      </c>
      <c r="D117" s="11" t="s">
        <v>32</v>
      </c>
      <c r="E117" s="19" t="s">
        <v>192</v>
      </c>
      <c r="F117" s="12"/>
      <c r="G117" s="120">
        <f>SUM(G118,G120)</f>
        <v>100</v>
      </c>
    </row>
    <row r="118" spans="1:7" ht="30">
      <c r="A118" s="114" t="s">
        <v>332</v>
      </c>
      <c r="B118" s="55"/>
      <c r="C118" s="11" t="s">
        <v>25</v>
      </c>
      <c r="D118" s="11" t="s">
        <v>32</v>
      </c>
      <c r="E118" s="19" t="s">
        <v>331</v>
      </c>
      <c r="F118" s="19"/>
      <c r="G118" s="128">
        <f>SUM(G119)</f>
        <v>60</v>
      </c>
    </row>
    <row r="119" spans="1:7" ht="30">
      <c r="A119" s="107" t="s">
        <v>125</v>
      </c>
      <c r="B119" s="55"/>
      <c r="C119" s="12" t="s">
        <v>25</v>
      </c>
      <c r="D119" s="12" t="s">
        <v>32</v>
      </c>
      <c r="E119" s="15" t="s">
        <v>331</v>
      </c>
      <c r="F119" s="15" t="s">
        <v>80</v>
      </c>
      <c r="G119" s="127">
        <v>60</v>
      </c>
    </row>
    <row r="120" spans="1:7" ht="15">
      <c r="A120" s="114" t="s">
        <v>286</v>
      </c>
      <c r="B120" s="55"/>
      <c r="C120" s="11" t="s">
        <v>25</v>
      </c>
      <c r="D120" s="11" t="s">
        <v>32</v>
      </c>
      <c r="E120" s="19" t="s">
        <v>287</v>
      </c>
      <c r="F120" s="19"/>
      <c r="G120" s="128">
        <f>SUM(G121)</f>
        <v>40</v>
      </c>
    </row>
    <row r="121" spans="1:7" ht="30">
      <c r="A121" s="107" t="s">
        <v>125</v>
      </c>
      <c r="B121" s="55"/>
      <c r="C121" s="12" t="s">
        <v>25</v>
      </c>
      <c r="D121" s="12" t="s">
        <v>32</v>
      </c>
      <c r="E121" s="15" t="s">
        <v>287</v>
      </c>
      <c r="F121" s="15" t="s">
        <v>80</v>
      </c>
      <c r="G121" s="127">
        <v>40</v>
      </c>
    </row>
    <row r="122" spans="1:7" ht="15">
      <c r="A122" s="114" t="s">
        <v>199</v>
      </c>
      <c r="B122" s="55"/>
      <c r="C122" s="11" t="s">
        <v>25</v>
      </c>
      <c r="D122" s="11" t="s">
        <v>32</v>
      </c>
      <c r="E122" s="19" t="s">
        <v>200</v>
      </c>
      <c r="F122" s="15"/>
      <c r="G122" s="128">
        <f>SUM(G123)</f>
        <v>15</v>
      </c>
    </row>
    <row r="123" spans="1:7" ht="15">
      <c r="A123" s="114" t="s">
        <v>286</v>
      </c>
      <c r="B123" s="55"/>
      <c r="C123" s="11" t="s">
        <v>25</v>
      </c>
      <c r="D123" s="11" t="s">
        <v>32</v>
      </c>
      <c r="E123" s="19" t="s">
        <v>303</v>
      </c>
      <c r="F123" s="19"/>
      <c r="G123" s="128">
        <f>SUM(G124)</f>
        <v>15</v>
      </c>
    </row>
    <row r="124" spans="1:7" ht="30">
      <c r="A124" s="107" t="s">
        <v>125</v>
      </c>
      <c r="B124" s="55"/>
      <c r="C124" s="12" t="s">
        <v>25</v>
      </c>
      <c r="D124" s="12" t="s">
        <v>32</v>
      </c>
      <c r="E124" s="15" t="s">
        <v>303</v>
      </c>
      <c r="F124" s="15" t="s">
        <v>80</v>
      </c>
      <c r="G124" s="127">
        <v>15</v>
      </c>
    </row>
    <row r="125" spans="1:7" ht="15">
      <c r="A125" s="133" t="s">
        <v>49</v>
      </c>
      <c r="B125" s="184"/>
      <c r="C125" s="31" t="s">
        <v>23</v>
      </c>
      <c r="D125" s="31"/>
      <c r="E125" s="31"/>
      <c r="F125" s="31"/>
      <c r="G125" s="137">
        <f>SUM(G126)</f>
        <v>12707.4</v>
      </c>
    </row>
    <row r="126" spans="1:7" ht="15">
      <c r="A126" s="109" t="s">
        <v>50</v>
      </c>
      <c r="B126" s="184"/>
      <c r="C126" s="18" t="s">
        <v>23</v>
      </c>
      <c r="D126" s="18" t="s">
        <v>14</v>
      </c>
      <c r="E126" s="18"/>
      <c r="F126" s="18"/>
      <c r="G126" s="120">
        <f>SUM(G127,G136)</f>
        <v>12707.4</v>
      </c>
    </row>
    <row r="127" spans="1:7" ht="45">
      <c r="A127" s="141" t="s">
        <v>363</v>
      </c>
      <c r="B127" s="184"/>
      <c r="C127" s="19" t="s">
        <v>23</v>
      </c>
      <c r="D127" s="19" t="s">
        <v>14</v>
      </c>
      <c r="E127" s="19" t="s">
        <v>176</v>
      </c>
      <c r="F127" s="19"/>
      <c r="G127" s="120">
        <f>SUM(G128)</f>
        <v>12445.4</v>
      </c>
    </row>
    <row r="128" spans="1:7" ht="30">
      <c r="A128" s="114" t="s">
        <v>173</v>
      </c>
      <c r="B128" s="184"/>
      <c r="C128" s="19" t="s">
        <v>23</v>
      </c>
      <c r="D128" s="19" t="s">
        <v>14</v>
      </c>
      <c r="E128" s="19" t="s">
        <v>177</v>
      </c>
      <c r="F128" s="19"/>
      <c r="G128" s="120">
        <f>SUM(G129)</f>
        <v>12445.4</v>
      </c>
    </row>
    <row r="129" spans="1:7" ht="30">
      <c r="A129" s="130" t="s">
        <v>212</v>
      </c>
      <c r="B129" s="184"/>
      <c r="C129" s="19" t="s">
        <v>23</v>
      </c>
      <c r="D129" s="19" t="s">
        <v>14</v>
      </c>
      <c r="E129" s="19" t="s">
        <v>213</v>
      </c>
      <c r="F129" s="19"/>
      <c r="G129" s="120">
        <f>SUM(G130,G132,G134)</f>
        <v>12445.4</v>
      </c>
    </row>
    <row r="130" spans="1:7" ht="30">
      <c r="A130" s="130" t="s">
        <v>215</v>
      </c>
      <c r="B130" s="184"/>
      <c r="C130" s="19" t="s">
        <v>23</v>
      </c>
      <c r="D130" s="19" t="s">
        <v>14</v>
      </c>
      <c r="E130" s="19" t="s">
        <v>214</v>
      </c>
      <c r="F130" s="19"/>
      <c r="G130" s="120">
        <f>SUM(G131)</f>
        <v>12177.4</v>
      </c>
    </row>
    <row r="131" spans="1:7" ht="30">
      <c r="A131" s="107" t="s">
        <v>87</v>
      </c>
      <c r="B131" s="184"/>
      <c r="C131" s="12" t="s">
        <v>23</v>
      </c>
      <c r="D131" s="12" t="s">
        <v>14</v>
      </c>
      <c r="E131" s="15" t="s">
        <v>214</v>
      </c>
      <c r="F131" s="12" t="s">
        <v>84</v>
      </c>
      <c r="G131" s="111">
        <v>12177.4</v>
      </c>
    </row>
    <row r="132" spans="1:7" ht="15">
      <c r="A132" s="114" t="s">
        <v>267</v>
      </c>
      <c r="B132" s="184"/>
      <c r="C132" s="11" t="s">
        <v>23</v>
      </c>
      <c r="D132" s="11" t="s">
        <v>14</v>
      </c>
      <c r="E132" s="19" t="s">
        <v>266</v>
      </c>
      <c r="F132" s="11"/>
      <c r="G132" s="120">
        <f>SUM(G133)</f>
        <v>100</v>
      </c>
    </row>
    <row r="133" spans="1:7" ht="30">
      <c r="A133" s="107" t="s">
        <v>87</v>
      </c>
      <c r="B133" s="184"/>
      <c r="C133" s="12" t="s">
        <v>23</v>
      </c>
      <c r="D133" s="12" t="s">
        <v>14</v>
      </c>
      <c r="E133" s="15" t="s">
        <v>266</v>
      </c>
      <c r="F133" s="12" t="s">
        <v>84</v>
      </c>
      <c r="G133" s="111">
        <v>100</v>
      </c>
    </row>
    <row r="134" spans="1:7" ht="30">
      <c r="A134" s="114" t="s">
        <v>288</v>
      </c>
      <c r="B134" s="184"/>
      <c r="C134" s="11" t="s">
        <v>23</v>
      </c>
      <c r="D134" s="11" t="s">
        <v>14</v>
      </c>
      <c r="E134" s="19" t="s">
        <v>289</v>
      </c>
      <c r="F134" s="15"/>
      <c r="G134" s="120">
        <f>SUM(G135)</f>
        <v>168</v>
      </c>
    </row>
    <row r="135" spans="1:7" ht="30">
      <c r="A135" s="107" t="s">
        <v>87</v>
      </c>
      <c r="B135" s="184"/>
      <c r="C135" s="12" t="s">
        <v>23</v>
      </c>
      <c r="D135" s="12" t="s">
        <v>14</v>
      </c>
      <c r="E135" s="15" t="s">
        <v>289</v>
      </c>
      <c r="F135" s="15" t="s">
        <v>84</v>
      </c>
      <c r="G135" s="111">
        <v>168</v>
      </c>
    </row>
    <row r="136" spans="1:7" ht="45">
      <c r="A136" s="130" t="s">
        <v>370</v>
      </c>
      <c r="B136" s="184"/>
      <c r="C136" s="11" t="s">
        <v>23</v>
      </c>
      <c r="D136" s="11" t="s">
        <v>14</v>
      </c>
      <c r="E136" s="19" t="s">
        <v>205</v>
      </c>
      <c r="F136" s="15"/>
      <c r="G136" s="120">
        <f>SUM(G137)</f>
        <v>262</v>
      </c>
    </row>
    <row r="137" spans="1:7" ht="45">
      <c r="A137" s="130" t="s">
        <v>202</v>
      </c>
      <c r="B137" s="184"/>
      <c r="C137" s="11" t="s">
        <v>23</v>
      </c>
      <c r="D137" s="11" t="s">
        <v>14</v>
      </c>
      <c r="E137" s="19" t="s">
        <v>206</v>
      </c>
      <c r="F137" s="15"/>
      <c r="G137" s="120">
        <f>SUM(G138)</f>
        <v>262</v>
      </c>
    </row>
    <row r="138" spans="1:7" ht="30">
      <c r="A138" s="130" t="s">
        <v>203</v>
      </c>
      <c r="B138" s="184"/>
      <c r="C138" s="11" t="s">
        <v>23</v>
      </c>
      <c r="D138" s="11" t="s">
        <v>14</v>
      </c>
      <c r="E138" s="19" t="s">
        <v>207</v>
      </c>
      <c r="F138" s="15"/>
      <c r="G138" s="120">
        <f>SUM(G139)</f>
        <v>262</v>
      </c>
    </row>
    <row r="139" spans="1:7" ht="45">
      <c r="A139" s="135" t="s">
        <v>220</v>
      </c>
      <c r="B139" s="184"/>
      <c r="C139" s="11" t="s">
        <v>23</v>
      </c>
      <c r="D139" s="11" t="s">
        <v>14</v>
      </c>
      <c r="E139" s="19" t="s">
        <v>221</v>
      </c>
      <c r="F139" s="15"/>
      <c r="G139" s="120">
        <f>SUM(G140)</f>
        <v>262</v>
      </c>
    </row>
    <row r="140" spans="1:7" ht="30">
      <c r="A140" s="107" t="s">
        <v>87</v>
      </c>
      <c r="B140" s="184"/>
      <c r="C140" s="12" t="s">
        <v>23</v>
      </c>
      <c r="D140" s="12" t="s">
        <v>14</v>
      </c>
      <c r="E140" s="15" t="s">
        <v>221</v>
      </c>
      <c r="F140" s="34" t="s">
        <v>84</v>
      </c>
      <c r="G140" s="136">
        <v>262</v>
      </c>
    </row>
    <row r="141" spans="1:7" ht="15">
      <c r="A141" s="133" t="s">
        <v>33</v>
      </c>
      <c r="B141" s="184"/>
      <c r="C141" s="25" t="s">
        <v>34</v>
      </c>
      <c r="D141" s="25"/>
      <c r="E141" s="25"/>
      <c r="F141" s="25"/>
      <c r="G141" s="137">
        <f>SUM(G142,G151,G162)</f>
        <v>2091.8000000000002</v>
      </c>
    </row>
    <row r="142" spans="1:7" ht="15">
      <c r="A142" s="109" t="s">
        <v>51</v>
      </c>
      <c r="B142" s="184"/>
      <c r="C142" s="18" t="s">
        <v>34</v>
      </c>
      <c r="D142" s="18" t="s">
        <v>14</v>
      </c>
      <c r="E142" s="18"/>
      <c r="F142" s="18"/>
      <c r="G142" s="120">
        <f>SUM(G143)</f>
        <v>994.8</v>
      </c>
    </row>
    <row r="143" spans="1:7" ht="75">
      <c r="A143" s="121" t="s">
        <v>367</v>
      </c>
      <c r="B143" s="184"/>
      <c r="C143" s="19" t="s">
        <v>34</v>
      </c>
      <c r="D143" s="19" t="s">
        <v>14</v>
      </c>
      <c r="E143" s="19" t="s">
        <v>105</v>
      </c>
      <c r="F143" s="19"/>
      <c r="G143" s="120">
        <f>SUM(G144)</f>
        <v>994.8</v>
      </c>
    </row>
    <row r="144" spans="1:7" ht="30">
      <c r="A144" s="121" t="s">
        <v>96</v>
      </c>
      <c r="B144" s="184"/>
      <c r="C144" s="19" t="s">
        <v>34</v>
      </c>
      <c r="D144" s="19" t="s">
        <v>14</v>
      </c>
      <c r="E144" s="19" t="s">
        <v>106</v>
      </c>
      <c r="F144" s="19"/>
      <c r="G144" s="120">
        <f>SUM(G145,G148)</f>
        <v>994.8</v>
      </c>
    </row>
    <row r="145" spans="1:7" ht="30">
      <c r="A145" s="121" t="s">
        <v>97</v>
      </c>
      <c r="B145" s="184"/>
      <c r="C145" s="19" t="s">
        <v>34</v>
      </c>
      <c r="D145" s="19" t="s">
        <v>14</v>
      </c>
      <c r="E145" s="19" t="s">
        <v>107</v>
      </c>
      <c r="F145" s="19"/>
      <c r="G145" s="120">
        <f>SUM(G146)</f>
        <v>936</v>
      </c>
    </row>
    <row r="146" spans="1:7" ht="15">
      <c r="A146" s="110" t="s">
        <v>217</v>
      </c>
      <c r="B146" s="184"/>
      <c r="C146" s="19" t="s">
        <v>34</v>
      </c>
      <c r="D146" s="19" t="s">
        <v>14</v>
      </c>
      <c r="E146" s="19" t="s">
        <v>216</v>
      </c>
      <c r="F146" s="19"/>
      <c r="G146" s="120">
        <f>SUM(G147)</f>
        <v>936</v>
      </c>
    </row>
    <row r="147" spans="1:7" ht="15">
      <c r="A147" s="107" t="s">
        <v>82</v>
      </c>
      <c r="B147" s="184"/>
      <c r="C147" s="12" t="s">
        <v>34</v>
      </c>
      <c r="D147" s="12" t="s">
        <v>14</v>
      </c>
      <c r="E147" s="15" t="s">
        <v>216</v>
      </c>
      <c r="F147" s="15" t="s">
        <v>83</v>
      </c>
      <c r="G147" s="111">
        <v>936</v>
      </c>
    </row>
    <row r="148" spans="1:7" ht="30">
      <c r="A148" s="114" t="s">
        <v>98</v>
      </c>
      <c r="B148" s="184"/>
      <c r="C148" s="11" t="s">
        <v>34</v>
      </c>
      <c r="D148" s="11" t="s">
        <v>14</v>
      </c>
      <c r="E148" s="19" t="s">
        <v>108</v>
      </c>
      <c r="F148" s="15"/>
      <c r="G148" s="120">
        <f>SUM(G149)</f>
        <v>58.8</v>
      </c>
    </row>
    <row r="149" spans="1:7" ht="60">
      <c r="A149" s="130" t="s">
        <v>219</v>
      </c>
      <c r="B149" s="184"/>
      <c r="C149" s="11" t="s">
        <v>34</v>
      </c>
      <c r="D149" s="11" t="s">
        <v>14</v>
      </c>
      <c r="E149" s="19" t="s">
        <v>218</v>
      </c>
      <c r="F149" s="19"/>
      <c r="G149" s="120">
        <f>SUM(G150)</f>
        <v>58.8</v>
      </c>
    </row>
    <row r="150" spans="1:7" ht="15">
      <c r="A150" s="107" t="s">
        <v>82</v>
      </c>
      <c r="B150" s="184"/>
      <c r="C150" s="12" t="s">
        <v>34</v>
      </c>
      <c r="D150" s="12" t="s">
        <v>14</v>
      </c>
      <c r="E150" s="15" t="s">
        <v>218</v>
      </c>
      <c r="F150" s="15" t="s">
        <v>83</v>
      </c>
      <c r="G150" s="111">
        <v>58.8</v>
      </c>
    </row>
    <row r="151" spans="1:7" ht="15">
      <c r="A151" s="129" t="s">
        <v>269</v>
      </c>
      <c r="B151" s="184"/>
      <c r="C151" s="10" t="s">
        <v>34</v>
      </c>
      <c r="D151" s="10" t="s">
        <v>16</v>
      </c>
      <c r="E151" s="15"/>
      <c r="F151" s="15"/>
      <c r="G151" s="120">
        <f>SUM(G152)</f>
        <v>203</v>
      </c>
    </row>
    <row r="152" spans="1:7" ht="45">
      <c r="A152" s="130" t="s">
        <v>370</v>
      </c>
      <c r="B152" s="184"/>
      <c r="C152" s="11" t="s">
        <v>34</v>
      </c>
      <c r="D152" s="11" t="s">
        <v>16</v>
      </c>
      <c r="E152" s="19" t="s">
        <v>205</v>
      </c>
      <c r="F152" s="15"/>
      <c r="G152" s="120">
        <f>SUM(G153)</f>
        <v>203</v>
      </c>
    </row>
    <row r="153" spans="1:7" ht="45">
      <c r="A153" s="130" t="s">
        <v>202</v>
      </c>
      <c r="B153" s="184"/>
      <c r="C153" s="11" t="s">
        <v>34</v>
      </c>
      <c r="D153" s="11" t="s">
        <v>16</v>
      </c>
      <c r="E153" s="19" t="s">
        <v>206</v>
      </c>
      <c r="F153" s="15"/>
      <c r="G153" s="120">
        <f>SUM(G154,G159)</f>
        <v>203</v>
      </c>
    </row>
    <row r="154" spans="1:7" ht="30">
      <c r="A154" s="130" t="s">
        <v>222</v>
      </c>
      <c r="B154" s="195"/>
      <c r="C154" s="11" t="s">
        <v>34</v>
      </c>
      <c r="D154" s="11" t="s">
        <v>16</v>
      </c>
      <c r="E154" s="23" t="s">
        <v>224</v>
      </c>
      <c r="F154" s="15"/>
      <c r="G154" s="120">
        <f>SUM(G155,G157)</f>
        <v>191</v>
      </c>
    </row>
    <row r="155" spans="1:7" ht="75">
      <c r="A155" s="114" t="s">
        <v>304</v>
      </c>
      <c r="B155" s="195"/>
      <c r="C155" s="11" t="s">
        <v>34</v>
      </c>
      <c r="D155" s="11" t="s">
        <v>16</v>
      </c>
      <c r="E155" s="23" t="s">
        <v>305</v>
      </c>
      <c r="F155" s="15"/>
      <c r="G155" s="120">
        <f>SUM(G156)</f>
        <v>85</v>
      </c>
    </row>
    <row r="156" spans="1:7" ht="15">
      <c r="A156" s="107" t="s">
        <v>82</v>
      </c>
      <c r="B156" s="195"/>
      <c r="C156" s="12" t="s">
        <v>34</v>
      </c>
      <c r="D156" s="12" t="s">
        <v>16</v>
      </c>
      <c r="E156" s="24" t="s">
        <v>305</v>
      </c>
      <c r="F156" s="15" t="s">
        <v>83</v>
      </c>
      <c r="G156" s="111">
        <v>85</v>
      </c>
    </row>
    <row r="157" spans="1:7" ht="90">
      <c r="A157" s="114" t="s">
        <v>319</v>
      </c>
      <c r="B157" s="196"/>
      <c r="C157" s="11" t="s">
        <v>34</v>
      </c>
      <c r="D157" s="11" t="s">
        <v>16</v>
      </c>
      <c r="E157" s="23" t="s">
        <v>320</v>
      </c>
      <c r="F157" s="15"/>
      <c r="G157" s="120">
        <f>SUM(G158)</f>
        <v>106</v>
      </c>
    </row>
    <row r="158" spans="1:7" ht="15">
      <c r="A158" s="107" t="s">
        <v>82</v>
      </c>
      <c r="B158" s="196"/>
      <c r="C158" s="12" t="s">
        <v>34</v>
      </c>
      <c r="D158" s="12" t="s">
        <v>16</v>
      </c>
      <c r="E158" s="24" t="s">
        <v>320</v>
      </c>
      <c r="F158" s="15" t="s">
        <v>83</v>
      </c>
      <c r="G158" s="111">
        <v>106</v>
      </c>
    </row>
    <row r="159" spans="1:7" ht="45">
      <c r="A159" s="130" t="s">
        <v>296</v>
      </c>
      <c r="B159" s="184"/>
      <c r="C159" s="11" t="s">
        <v>34</v>
      </c>
      <c r="D159" s="11" t="s">
        <v>16</v>
      </c>
      <c r="E159" s="23" t="s">
        <v>293</v>
      </c>
      <c r="F159" s="15"/>
      <c r="G159" s="120">
        <f>SUM(G160)</f>
        <v>12</v>
      </c>
    </row>
    <row r="160" spans="1:7" ht="45">
      <c r="A160" s="114" t="s">
        <v>297</v>
      </c>
      <c r="B160" s="184"/>
      <c r="C160" s="11" t="s">
        <v>34</v>
      </c>
      <c r="D160" s="11" t="s">
        <v>16</v>
      </c>
      <c r="E160" s="23" t="s">
        <v>294</v>
      </c>
      <c r="F160" s="15"/>
      <c r="G160" s="120">
        <f>SUM(G161)</f>
        <v>12</v>
      </c>
    </row>
    <row r="161" spans="1:7" ht="30">
      <c r="A161" s="107" t="s">
        <v>125</v>
      </c>
      <c r="B161" s="184"/>
      <c r="C161" s="12" t="s">
        <v>34</v>
      </c>
      <c r="D161" s="12" t="s">
        <v>16</v>
      </c>
      <c r="E161" s="24" t="s">
        <v>295</v>
      </c>
      <c r="F161" s="15" t="s">
        <v>80</v>
      </c>
      <c r="G161" s="111">
        <v>12</v>
      </c>
    </row>
    <row r="162" spans="1:7" ht="15">
      <c r="A162" s="119" t="s">
        <v>35</v>
      </c>
      <c r="B162" s="203"/>
      <c r="C162" s="10" t="s">
        <v>34</v>
      </c>
      <c r="D162" s="10" t="s">
        <v>20</v>
      </c>
      <c r="E162" s="21"/>
      <c r="F162" s="21"/>
      <c r="G162" s="120">
        <f t="shared" ref="G162:G166" si="1">SUM(G163)</f>
        <v>894</v>
      </c>
    </row>
    <row r="163" spans="1:7" ht="45">
      <c r="A163" s="130" t="s">
        <v>370</v>
      </c>
      <c r="B163" s="203"/>
      <c r="C163" s="11" t="s">
        <v>34</v>
      </c>
      <c r="D163" s="11" t="s">
        <v>20</v>
      </c>
      <c r="E163" s="19" t="s">
        <v>205</v>
      </c>
      <c r="F163" s="23"/>
      <c r="G163" s="120">
        <f t="shared" si="1"/>
        <v>894</v>
      </c>
    </row>
    <row r="164" spans="1:7" ht="45">
      <c r="A164" s="130" t="s">
        <v>202</v>
      </c>
      <c r="B164" s="203"/>
      <c r="C164" s="11" t="s">
        <v>34</v>
      </c>
      <c r="D164" s="11" t="s">
        <v>20</v>
      </c>
      <c r="E164" s="19" t="s">
        <v>206</v>
      </c>
      <c r="F164" s="23"/>
      <c r="G164" s="120">
        <f t="shared" si="1"/>
        <v>894</v>
      </c>
    </row>
    <row r="165" spans="1:7" ht="30">
      <c r="A165" s="130" t="s">
        <v>344</v>
      </c>
      <c r="B165" s="203"/>
      <c r="C165" s="11" t="s">
        <v>34</v>
      </c>
      <c r="D165" s="11" t="s">
        <v>20</v>
      </c>
      <c r="E165" s="23" t="s">
        <v>345</v>
      </c>
      <c r="F165" s="23"/>
      <c r="G165" s="120">
        <f t="shared" si="1"/>
        <v>894</v>
      </c>
    </row>
    <row r="166" spans="1:7" ht="75">
      <c r="A166" s="130" t="s">
        <v>346</v>
      </c>
      <c r="B166" s="203"/>
      <c r="C166" s="11" t="s">
        <v>34</v>
      </c>
      <c r="D166" s="11" t="s">
        <v>20</v>
      </c>
      <c r="E166" s="23" t="s">
        <v>347</v>
      </c>
      <c r="F166" s="23"/>
      <c r="G166" s="120">
        <f t="shared" si="1"/>
        <v>894</v>
      </c>
    </row>
    <row r="167" spans="1:7" ht="60">
      <c r="A167" s="107" t="s">
        <v>348</v>
      </c>
      <c r="B167" s="203"/>
      <c r="C167" s="12" t="s">
        <v>34</v>
      </c>
      <c r="D167" s="12" t="s">
        <v>20</v>
      </c>
      <c r="E167" s="24" t="s">
        <v>347</v>
      </c>
      <c r="F167" s="15" t="s">
        <v>336</v>
      </c>
      <c r="G167" s="127">
        <v>894</v>
      </c>
    </row>
    <row r="168" spans="1:7" ht="15">
      <c r="A168" s="142" t="s">
        <v>36</v>
      </c>
      <c r="B168" s="184"/>
      <c r="C168" s="31" t="s">
        <v>37</v>
      </c>
      <c r="D168" s="31"/>
      <c r="E168" s="25"/>
      <c r="F168" s="25"/>
      <c r="G168" s="120">
        <f>SUM(G169)</f>
        <v>952</v>
      </c>
    </row>
    <row r="169" spans="1:7" ht="15">
      <c r="A169" s="109" t="s">
        <v>38</v>
      </c>
      <c r="B169" s="184"/>
      <c r="C169" s="22" t="s">
        <v>37</v>
      </c>
      <c r="D169" s="22" t="s">
        <v>14</v>
      </c>
      <c r="E169" s="22"/>
      <c r="F169" s="22"/>
      <c r="G169" s="120">
        <f>SUM(G170)</f>
        <v>952</v>
      </c>
    </row>
    <row r="170" spans="1:7" ht="75">
      <c r="A170" s="143" t="s">
        <v>369</v>
      </c>
      <c r="B170" s="184"/>
      <c r="C170" s="19" t="s">
        <v>37</v>
      </c>
      <c r="D170" s="19" t="s">
        <v>14</v>
      </c>
      <c r="E170" s="19" t="s">
        <v>229</v>
      </c>
      <c r="F170" s="22"/>
      <c r="G170" s="120">
        <f>SUM(G171)</f>
        <v>952</v>
      </c>
    </row>
    <row r="171" spans="1:7" ht="60">
      <c r="A171" s="143" t="s">
        <v>226</v>
      </c>
      <c r="B171" s="184"/>
      <c r="C171" s="19" t="s">
        <v>37</v>
      </c>
      <c r="D171" s="19" t="s">
        <v>14</v>
      </c>
      <c r="E171" s="19" t="s">
        <v>230</v>
      </c>
      <c r="F171" s="22"/>
      <c r="G171" s="120">
        <f>SUM(G172)</f>
        <v>952</v>
      </c>
    </row>
    <row r="172" spans="1:7" ht="45">
      <c r="A172" s="143" t="s">
        <v>227</v>
      </c>
      <c r="B172" s="184"/>
      <c r="C172" s="19" t="s">
        <v>37</v>
      </c>
      <c r="D172" s="19" t="s">
        <v>14</v>
      </c>
      <c r="E172" s="19" t="s">
        <v>231</v>
      </c>
      <c r="F172" s="22"/>
      <c r="G172" s="120">
        <f>SUM(G173,G176,G179)</f>
        <v>952</v>
      </c>
    </row>
    <row r="173" spans="1:7" ht="15">
      <c r="A173" s="143" t="s">
        <v>228</v>
      </c>
      <c r="B173" s="184"/>
      <c r="C173" s="19" t="s">
        <v>37</v>
      </c>
      <c r="D173" s="19" t="s">
        <v>14</v>
      </c>
      <c r="E173" s="19" t="s">
        <v>232</v>
      </c>
      <c r="F173" s="22"/>
      <c r="G173" s="120">
        <f>SUM(G174:G175)</f>
        <v>667</v>
      </c>
    </row>
    <row r="174" spans="1:7" ht="60">
      <c r="A174" s="107" t="s">
        <v>77</v>
      </c>
      <c r="B174" s="205"/>
      <c r="C174" s="24" t="s">
        <v>37</v>
      </c>
      <c r="D174" s="24" t="s">
        <v>14</v>
      </c>
      <c r="E174" s="15" t="s">
        <v>232</v>
      </c>
      <c r="F174" s="12" t="s">
        <v>79</v>
      </c>
      <c r="G174" s="175">
        <v>300</v>
      </c>
    </row>
    <row r="175" spans="1:7" ht="30">
      <c r="A175" s="107" t="s">
        <v>125</v>
      </c>
      <c r="B175" s="184"/>
      <c r="C175" s="24" t="s">
        <v>37</v>
      </c>
      <c r="D175" s="24" t="s">
        <v>14</v>
      </c>
      <c r="E175" s="15" t="s">
        <v>232</v>
      </c>
      <c r="F175" s="12" t="s">
        <v>80</v>
      </c>
      <c r="G175" s="111">
        <v>367</v>
      </c>
    </row>
    <row r="176" spans="1:7" ht="30">
      <c r="A176" s="130" t="s">
        <v>233</v>
      </c>
      <c r="B176" s="184"/>
      <c r="C176" s="19" t="s">
        <v>37</v>
      </c>
      <c r="D176" s="19" t="s">
        <v>14</v>
      </c>
      <c r="E176" s="19" t="s">
        <v>234</v>
      </c>
      <c r="F176" s="19"/>
      <c r="G176" s="120">
        <f>SUM(G177:G178)</f>
        <v>275</v>
      </c>
    </row>
    <row r="177" spans="1:7" ht="60">
      <c r="A177" s="107" t="s">
        <v>77</v>
      </c>
      <c r="B177" s="205"/>
      <c r="C177" s="15" t="s">
        <v>37</v>
      </c>
      <c r="D177" s="15" t="s">
        <v>14</v>
      </c>
      <c r="E177" s="15" t="s">
        <v>234</v>
      </c>
      <c r="F177" s="14" t="s">
        <v>79</v>
      </c>
      <c r="G177" s="202">
        <v>150</v>
      </c>
    </row>
    <row r="178" spans="1:7" ht="30">
      <c r="A178" s="107" t="s">
        <v>125</v>
      </c>
      <c r="B178" s="184"/>
      <c r="C178" s="15" t="s">
        <v>37</v>
      </c>
      <c r="D178" s="15" t="s">
        <v>14</v>
      </c>
      <c r="E178" s="15" t="s">
        <v>234</v>
      </c>
      <c r="F178" s="14" t="s">
        <v>80</v>
      </c>
      <c r="G178" s="144">
        <v>125</v>
      </c>
    </row>
    <row r="179" spans="1:7" ht="45">
      <c r="A179" s="114" t="s">
        <v>235</v>
      </c>
      <c r="B179" s="184"/>
      <c r="C179" s="19" t="s">
        <v>37</v>
      </c>
      <c r="D179" s="19" t="s">
        <v>14</v>
      </c>
      <c r="E179" s="19" t="s">
        <v>324</v>
      </c>
      <c r="F179" s="14"/>
      <c r="G179" s="137">
        <f>SUM(G180)</f>
        <v>10</v>
      </c>
    </row>
    <row r="180" spans="1:7" ht="30.75" thickBot="1">
      <c r="A180" s="107" t="s">
        <v>125</v>
      </c>
      <c r="B180" s="184"/>
      <c r="C180" s="15" t="s">
        <v>37</v>
      </c>
      <c r="D180" s="15" t="s">
        <v>14</v>
      </c>
      <c r="E180" s="15" t="s">
        <v>324</v>
      </c>
      <c r="F180" s="14" t="s">
        <v>80</v>
      </c>
      <c r="G180" s="144">
        <v>10</v>
      </c>
    </row>
    <row r="181" spans="1:7" ht="33" thickTop="1" thickBot="1">
      <c r="A181" s="115" t="s">
        <v>271</v>
      </c>
      <c r="B181" s="8" t="s">
        <v>270</v>
      </c>
      <c r="C181" s="26"/>
      <c r="D181" s="26"/>
      <c r="E181" s="27"/>
      <c r="F181" s="27"/>
      <c r="G181" s="125">
        <f>SUM(G182)</f>
        <v>715.59999999999991</v>
      </c>
    </row>
    <row r="182" spans="1:7" ht="15.75" thickTop="1">
      <c r="A182" s="117" t="s">
        <v>13</v>
      </c>
      <c r="B182" s="58"/>
      <c r="C182" s="69" t="s">
        <v>14</v>
      </c>
      <c r="D182" s="58"/>
      <c r="E182" s="58"/>
      <c r="F182" s="70"/>
      <c r="G182" s="126">
        <f>SUM(G183)</f>
        <v>715.59999999999991</v>
      </c>
    </row>
    <row r="183" spans="1:7" ht="45">
      <c r="A183" s="119" t="s">
        <v>56</v>
      </c>
      <c r="B183" s="184"/>
      <c r="C183" s="10" t="s">
        <v>14</v>
      </c>
      <c r="D183" s="10" t="s">
        <v>48</v>
      </c>
      <c r="E183" s="32"/>
      <c r="F183" s="15"/>
      <c r="G183" s="120">
        <f>SUM(G184)</f>
        <v>715.59999999999991</v>
      </c>
    </row>
    <row r="184" spans="1:7" ht="15">
      <c r="A184" s="121" t="s">
        <v>274</v>
      </c>
      <c r="B184" s="55"/>
      <c r="C184" s="11" t="s">
        <v>14</v>
      </c>
      <c r="D184" s="11" t="s">
        <v>48</v>
      </c>
      <c r="E184" s="19" t="s">
        <v>272</v>
      </c>
      <c r="F184" s="11"/>
      <c r="G184" s="120">
        <f>SUM(G185)</f>
        <v>715.59999999999991</v>
      </c>
    </row>
    <row r="185" spans="1:7" ht="15">
      <c r="A185" s="121" t="s">
        <v>93</v>
      </c>
      <c r="B185" s="55"/>
      <c r="C185" s="12" t="s">
        <v>14</v>
      </c>
      <c r="D185" s="12" t="s">
        <v>48</v>
      </c>
      <c r="E185" s="19" t="s">
        <v>273</v>
      </c>
      <c r="F185" s="11"/>
      <c r="G185" s="120">
        <f>SUM(G186:G187)</f>
        <v>715.59999999999991</v>
      </c>
    </row>
    <row r="186" spans="1:7" ht="60">
      <c r="A186" s="107" t="s">
        <v>77</v>
      </c>
      <c r="B186" s="55"/>
      <c r="C186" s="12" t="s">
        <v>14</v>
      </c>
      <c r="D186" s="12" t="s">
        <v>48</v>
      </c>
      <c r="E186" s="15" t="s">
        <v>273</v>
      </c>
      <c r="F186" s="12" t="s">
        <v>79</v>
      </c>
      <c r="G186" s="111">
        <v>666.3</v>
      </c>
    </row>
    <row r="187" spans="1:7" ht="30.75" thickBot="1">
      <c r="A187" s="107" t="s">
        <v>125</v>
      </c>
      <c r="B187" s="55"/>
      <c r="C187" s="12" t="s">
        <v>14</v>
      </c>
      <c r="D187" s="12" t="s">
        <v>48</v>
      </c>
      <c r="E187" s="15" t="s">
        <v>273</v>
      </c>
      <c r="F187" s="12" t="s">
        <v>80</v>
      </c>
      <c r="G187" s="111">
        <v>49.3</v>
      </c>
    </row>
    <row r="188" spans="1:7" ht="33" thickTop="1" thickBot="1">
      <c r="A188" s="115" t="s">
        <v>54</v>
      </c>
      <c r="B188" s="8" t="s">
        <v>55</v>
      </c>
      <c r="C188" s="26"/>
      <c r="D188" s="26"/>
      <c r="E188" s="27"/>
      <c r="F188" s="27"/>
      <c r="G188" s="125">
        <f>SUM(G189,G221,G228,G235,G248,G263,G339,G353,G360,G346)</f>
        <v>85073.700000000012</v>
      </c>
    </row>
    <row r="189" spans="1:7" ht="16.5" thickTop="1">
      <c r="A189" s="117" t="s">
        <v>13</v>
      </c>
      <c r="B189" s="58"/>
      <c r="C189" s="69" t="s">
        <v>14</v>
      </c>
      <c r="D189" s="58"/>
      <c r="E189" s="58"/>
      <c r="F189" s="58"/>
      <c r="G189" s="145">
        <f>SUM(G190,G197,G204)</f>
        <v>5245.3</v>
      </c>
    </row>
    <row r="190" spans="1:7" ht="45">
      <c r="A190" s="119" t="s">
        <v>56</v>
      </c>
      <c r="B190" s="184"/>
      <c r="C190" s="10" t="s">
        <v>14</v>
      </c>
      <c r="D190" s="10" t="s">
        <v>48</v>
      </c>
      <c r="E190" s="32"/>
      <c r="F190" s="32"/>
      <c r="G190" s="113">
        <f>SUM(G191)</f>
        <v>3926.3</v>
      </c>
    </row>
    <row r="191" spans="1:7" ht="75">
      <c r="A191" s="121" t="s">
        <v>367</v>
      </c>
      <c r="B191" s="184"/>
      <c r="C191" s="19" t="s">
        <v>14</v>
      </c>
      <c r="D191" s="19" t="s">
        <v>48</v>
      </c>
      <c r="E191" s="19" t="s">
        <v>105</v>
      </c>
      <c r="F191" s="33"/>
      <c r="G191" s="120">
        <f>SUM(G192)</f>
        <v>3926.3</v>
      </c>
    </row>
    <row r="192" spans="1:7" ht="30">
      <c r="A192" s="121" t="s">
        <v>96</v>
      </c>
      <c r="B192" s="184"/>
      <c r="C192" s="19" t="s">
        <v>14</v>
      </c>
      <c r="D192" s="19" t="s">
        <v>48</v>
      </c>
      <c r="E192" s="19" t="s">
        <v>106</v>
      </c>
      <c r="F192" s="33"/>
      <c r="G192" s="120">
        <f>SUM(G193)</f>
        <v>3926.3</v>
      </c>
    </row>
    <row r="193" spans="1:7" ht="30">
      <c r="A193" s="121" t="s">
        <v>97</v>
      </c>
      <c r="B193" s="184"/>
      <c r="C193" s="19" t="s">
        <v>14</v>
      </c>
      <c r="D193" s="19" t="s">
        <v>48</v>
      </c>
      <c r="E193" s="19" t="s">
        <v>107</v>
      </c>
      <c r="F193" s="33"/>
      <c r="G193" s="120">
        <f>SUM(G194)</f>
        <v>3926.3</v>
      </c>
    </row>
    <row r="194" spans="1:7" ht="15">
      <c r="A194" s="121" t="s">
        <v>93</v>
      </c>
      <c r="B194" s="184"/>
      <c r="C194" s="19" t="s">
        <v>14</v>
      </c>
      <c r="D194" s="19" t="s">
        <v>48</v>
      </c>
      <c r="E194" s="19" t="s">
        <v>95</v>
      </c>
      <c r="F194" s="33"/>
      <c r="G194" s="120">
        <f>SUM(G195:G196)</f>
        <v>3926.3</v>
      </c>
    </row>
    <row r="195" spans="1:7" ht="60">
      <c r="A195" s="107" t="s">
        <v>77</v>
      </c>
      <c r="B195" s="184"/>
      <c r="C195" s="28" t="s">
        <v>14</v>
      </c>
      <c r="D195" s="28" t="s">
        <v>48</v>
      </c>
      <c r="E195" s="15" t="s">
        <v>95</v>
      </c>
      <c r="F195" s="12" t="s">
        <v>79</v>
      </c>
      <c r="G195" s="111">
        <v>3494.5</v>
      </c>
    </row>
    <row r="196" spans="1:7" ht="30">
      <c r="A196" s="107" t="s">
        <v>125</v>
      </c>
      <c r="B196" s="184"/>
      <c r="C196" s="28" t="s">
        <v>14</v>
      </c>
      <c r="D196" s="28" t="s">
        <v>48</v>
      </c>
      <c r="E196" s="15" t="s">
        <v>95</v>
      </c>
      <c r="F196" s="12" t="s">
        <v>80</v>
      </c>
      <c r="G196" s="111">
        <v>431.8</v>
      </c>
    </row>
    <row r="197" spans="1:7" ht="15">
      <c r="A197" s="139" t="s">
        <v>57</v>
      </c>
      <c r="B197" s="184"/>
      <c r="C197" s="10" t="s">
        <v>14</v>
      </c>
      <c r="D197" s="10" t="s">
        <v>37</v>
      </c>
      <c r="E197" s="21"/>
      <c r="F197" s="21"/>
      <c r="G197" s="120">
        <f>SUM(G198)</f>
        <v>324</v>
      </c>
    </row>
    <row r="198" spans="1:7" ht="30">
      <c r="A198" s="146" t="s">
        <v>255</v>
      </c>
      <c r="B198" s="184"/>
      <c r="C198" s="23" t="s">
        <v>14</v>
      </c>
      <c r="D198" s="23" t="s">
        <v>37</v>
      </c>
      <c r="E198" s="23" t="s">
        <v>256</v>
      </c>
      <c r="F198" s="23"/>
      <c r="G198" s="120">
        <f>SUM(G199)</f>
        <v>324</v>
      </c>
    </row>
    <row r="199" spans="1:7" ht="15">
      <c r="A199" s="146" t="s">
        <v>257</v>
      </c>
      <c r="B199" s="184"/>
      <c r="C199" s="23" t="s">
        <v>14</v>
      </c>
      <c r="D199" s="23" t="s">
        <v>37</v>
      </c>
      <c r="E199" s="23" t="s">
        <v>100</v>
      </c>
      <c r="F199" s="23"/>
      <c r="G199" s="120">
        <f>SUM(G200,G202)</f>
        <v>324</v>
      </c>
    </row>
    <row r="200" spans="1:7" ht="15">
      <c r="A200" s="146" t="s">
        <v>101</v>
      </c>
      <c r="B200" s="184"/>
      <c r="C200" s="23" t="s">
        <v>14</v>
      </c>
      <c r="D200" s="23" t="s">
        <v>37</v>
      </c>
      <c r="E200" s="23" t="s">
        <v>102</v>
      </c>
      <c r="F200" s="23"/>
      <c r="G200" s="120">
        <f>SUM(G201)</f>
        <v>100</v>
      </c>
    </row>
    <row r="201" spans="1:7" ht="15">
      <c r="A201" s="107" t="s">
        <v>78</v>
      </c>
      <c r="B201" s="184"/>
      <c r="C201" s="15" t="s">
        <v>14</v>
      </c>
      <c r="D201" s="15" t="s">
        <v>37</v>
      </c>
      <c r="E201" s="24" t="s">
        <v>102</v>
      </c>
      <c r="F201" s="12" t="s">
        <v>81</v>
      </c>
      <c r="G201" s="111">
        <v>100</v>
      </c>
    </row>
    <row r="202" spans="1:7" ht="45">
      <c r="A202" s="138" t="s">
        <v>103</v>
      </c>
      <c r="B202" s="184"/>
      <c r="C202" s="11" t="s">
        <v>14</v>
      </c>
      <c r="D202" s="11" t="s">
        <v>37</v>
      </c>
      <c r="E202" s="23" t="s">
        <v>104</v>
      </c>
      <c r="F202" s="32"/>
      <c r="G202" s="120">
        <f>SUM(G203)</f>
        <v>224</v>
      </c>
    </row>
    <row r="203" spans="1:7" ht="15">
      <c r="A203" s="107" t="s">
        <v>78</v>
      </c>
      <c r="B203" s="184"/>
      <c r="C203" s="12" t="s">
        <v>14</v>
      </c>
      <c r="D203" s="12" t="s">
        <v>37</v>
      </c>
      <c r="E203" s="24" t="s">
        <v>104</v>
      </c>
      <c r="F203" s="12" t="s">
        <v>81</v>
      </c>
      <c r="G203" s="111">
        <v>224</v>
      </c>
    </row>
    <row r="204" spans="1:7" ht="15">
      <c r="A204" s="109" t="s">
        <v>17</v>
      </c>
      <c r="B204" s="184"/>
      <c r="C204" s="22" t="s">
        <v>14</v>
      </c>
      <c r="D204" s="22" t="s">
        <v>18</v>
      </c>
      <c r="E204" s="22"/>
      <c r="F204" s="22"/>
      <c r="G204" s="120">
        <f>SUM(G205,G212)</f>
        <v>995</v>
      </c>
    </row>
    <row r="205" spans="1:7" ht="45">
      <c r="A205" s="110" t="s">
        <v>364</v>
      </c>
      <c r="B205" s="184"/>
      <c r="C205" s="11" t="s">
        <v>14</v>
      </c>
      <c r="D205" s="11" t="s">
        <v>18</v>
      </c>
      <c r="E205" s="19" t="s">
        <v>262</v>
      </c>
      <c r="F205" s="22"/>
      <c r="G205" s="120">
        <f>SUM(G206)</f>
        <v>27</v>
      </c>
    </row>
    <row r="206" spans="1:7" ht="30">
      <c r="A206" s="110" t="s">
        <v>259</v>
      </c>
      <c r="B206" s="184"/>
      <c r="C206" s="11" t="s">
        <v>14</v>
      </c>
      <c r="D206" s="11" t="s">
        <v>18</v>
      </c>
      <c r="E206" s="19" t="s">
        <v>263</v>
      </c>
      <c r="F206" s="22"/>
      <c r="G206" s="120">
        <f>SUM(G207)</f>
        <v>27</v>
      </c>
    </row>
    <row r="207" spans="1:7" ht="30">
      <c r="A207" s="110" t="s">
        <v>260</v>
      </c>
      <c r="B207" s="184"/>
      <c r="C207" s="11" t="s">
        <v>14</v>
      </c>
      <c r="D207" s="11" t="s">
        <v>18</v>
      </c>
      <c r="E207" s="19" t="s">
        <v>264</v>
      </c>
      <c r="F207" s="22"/>
      <c r="G207" s="120">
        <f>SUM(G208,G210)</f>
        <v>27</v>
      </c>
    </row>
    <row r="208" spans="1:7" ht="15">
      <c r="A208" s="110" t="s">
        <v>280</v>
      </c>
      <c r="B208" s="184"/>
      <c r="C208" s="11" t="s">
        <v>14</v>
      </c>
      <c r="D208" s="11" t="s">
        <v>18</v>
      </c>
      <c r="E208" s="19" t="s">
        <v>279</v>
      </c>
      <c r="F208" s="22"/>
      <c r="G208" s="120">
        <f>SUM(G209)</f>
        <v>20</v>
      </c>
    </row>
    <row r="209" spans="1:7" ht="30">
      <c r="A209" s="107" t="s">
        <v>87</v>
      </c>
      <c r="B209" s="184"/>
      <c r="C209" s="12" t="s">
        <v>14</v>
      </c>
      <c r="D209" s="12" t="s">
        <v>18</v>
      </c>
      <c r="E209" s="15" t="s">
        <v>279</v>
      </c>
      <c r="F209" s="15" t="s">
        <v>84</v>
      </c>
      <c r="G209" s="111">
        <v>20</v>
      </c>
    </row>
    <row r="210" spans="1:7" ht="30">
      <c r="A210" s="110" t="s">
        <v>261</v>
      </c>
      <c r="B210" s="184"/>
      <c r="C210" s="11" t="s">
        <v>14</v>
      </c>
      <c r="D210" s="11" t="s">
        <v>18</v>
      </c>
      <c r="E210" s="19" t="s">
        <v>265</v>
      </c>
      <c r="F210" s="22"/>
      <c r="G210" s="120">
        <f>SUM(G211)</f>
        <v>7</v>
      </c>
    </row>
    <row r="211" spans="1:7" ht="30">
      <c r="A211" s="107" t="s">
        <v>87</v>
      </c>
      <c r="B211" s="184"/>
      <c r="C211" s="12" t="s">
        <v>14</v>
      </c>
      <c r="D211" s="12" t="s">
        <v>18</v>
      </c>
      <c r="E211" s="15" t="s">
        <v>265</v>
      </c>
      <c r="F211" s="15" t="s">
        <v>84</v>
      </c>
      <c r="G211" s="111">
        <v>7</v>
      </c>
    </row>
    <row r="212" spans="1:7" ht="75">
      <c r="A212" s="121" t="s">
        <v>367</v>
      </c>
      <c r="B212" s="184"/>
      <c r="C212" s="11" t="s">
        <v>14</v>
      </c>
      <c r="D212" s="11" t="s">
        <v>18</v>
      </c>
      <c r="E212" s="11" t="s">
        <v>105</v>
      </c>
      <c r="F212" s="12"/>
      <c r="G212" s="120">
        <f>SUM(G213,G217)</f>
        <v>968</v>
      </c>
    </row>
    <row r="213" spans="1:7" ht="30">
      <c r="A213" s="121" t="s">
        <v>96</v>
      </c>
      <c r="B213" s="186"/>
      <c r="C213" s="19" t="s">
        <v>14</v>
      </c>
      <c r="D213" s="19" t="s">
        <v>18</v>
      </c>
      <c r="E213" s="19" t="s">
        <v>106</v>
      </c>
      <c r="F213" s="12"/>
      <c r="G213" s="120">
        <f>SUM(G214)</f>
        <v>89</v>
      </c>
    </row>
    <row r="214" spans="1:7" ht="30">
      <c r="A214" s="130" t="s">
        <v>98</v>
      </c>
      <c r="B214" s="186"/>
      <c r="C214" s="11" t="s">
        <v>14</v>
      </c>
      <c r="D214" s="11" t="s">
        <v>18</v>
      </c>
      <c r="E214" s="19" t="s">
        <v>108</v>
      </c>
      <c r="F214" s="12"/>
      <c r="G214" s="120">
        <f>SUM(G215)</f>
        <v>89</v>
      </c>
    </row>
    <row r="215" spans="1:7" ht="60">
      <c r="A215" s="114" t="s">
        <v>300</v>
      </c>
      <c r="B215" s="186"/>
      <c r="C215" s="11" t="s">
        <v>14</v>
      </c>
      <c r="D215" s="11" t="s">
        <v>18</v>
      </c>
      <c r="E215" s="88" t="s">
        <v>299</v>
      </c>
      <c r="F215" s="93"/>
      <c r="G215" s="106">
        <f>SUM(G216)</f>
        <v>89</v>
      </c>
    </row>
    <row r="216" spans="1:7" ht="15">
      <c r="A216" s="107" t="s">
        <v>29</v>
      </c>
      <c r="B216" s="186"/>
      <c r="C216" s="12" t="s">
        <v>14</v>
      </c>
      <c r="D216" s="12" t="s">
        <v>18</v>
      </c>
      <c r="E216" s="87" t="s">
        <v>299</v>
      </c>
      <c r="F216" s="93">
        <v>500</v>
      </c>
      <c r="G216" s="94">
        <v>89</v>
      </c>
    </row>
    <row r="217" spans="1:7" ht="45">
      <c r="A217" s="114" t="s">
        <v>119</v>
      </c>
      <c r="B217" s="184"/>
      <c r="C217" s="11" t="s">
        <v>14</v>
      </c>
      <c r="D217" s="11" t="s">
        <v>18</v>
      </c>
      <c r="E217" s="11" t="s">
        <v>124</v>
      </c>
      <c r="F217" s="12"/>
      <c r="G217" s="128">
        <f>SUM(G218)</f>
        <v>879</v>
      </c>
    </row>
    <row r="218" spans="1:7" ht="30">
      <c r="A218" s="130" t="s">
        <v>120</v>
      </c>
      <c r="B218" s="184"/>
      <c r="C218" s="11" t="s">
        <v>14</v>
      </c>
      <c r="D218" s="11" t="s">
        <v>18</v>
      </c>
      <c r="E218" s="11" t="s">
        <v>122</v>
      </c>
      <c r="F218" s="19"/>
      <c r="G218" s="128">
        <f>SUM(G219)</f>
        <v>879</v>
      </c>
    </row>
    <row r="219" spans="1:7" ht="75">
      <c r="A219" s="114" t="s">
        <v>121</v>
      </c>
      <c r="B219" s="184"/>
      <c r="C219" s="11" t="s">
        <v>14</v>
      </c>
      <c r="D219" s="11" t="s">
        <v>18</v>
      </c>
      <c r="E219" s="11" t="s">
        <v>123</v>
      </c>
      <c r="F219" s="12"/>
      <c r="G219" s="128">
        <f>SUM(G220)</f>
        <v>879</v>
      </c>
    </row>
    <row r="220" spans="1:7" ht="30">
      <c r="A220" s="107" t="s">
        <v>125</v>
      </c>
      <c r="B220" s="184"/>
      <c r="C220" s="12" t="s">
        <v>14</v>
      </c>
      <c r="D220" s="12" t="s">
        <v>18</v>
      </c>
      <c r="E220" s="12" t="s">
        <v>123</v>
      </c>
      <c r="F220" s="15" t="s">
        <v>80</v>
      </c>
      <c r="G220" s="127">
        <v>879</v>
      </c>
    </row>
    <row r="221" spans="1:7" ht="15">
      <c r="A221" s="147" t="s">
        <v>58</v>
      </c>
      <c r="B221" s="184"/>
      <c r="C221" s="31" t="s">
        <v>28</v>
      </c>
      <c r="D221" s="32"/>
      <c r="E221" s="32"/>
      <c r="F221" s="32"/>
      <c r="G221" s="120">
        <f t="shared" ref="G221:G226" si="2">SUM(G222)</f>
        <v>600.29999999999995</v>
      </c>
    </row>
    <row r="222" spans="1:7" ht="30">
      <c r="A222" s="148" t="s">
        <v>59</v>
      </c>
      <c r="B222" s="184"/>
      <c r="C222" s="22" t="s">
        <v>28</v>
      </c>
      <c r="D222" s="22" t="s">
        <v>16</v>
      </c>
      <c r="E222" s="22"/>
      <c r="F222" s="22"/>
      <c r="G222" s="120">
        <f t="shared" si="2"/>
        <v>600.29999999999995</v>
      </c>
    </row>
    <row r="223" spans="1:7" ht="75">
      <c r="A223" s="121" t="s">
        <v>367</v>
      </c>
      <c r="B223" s="184"/>
      <c r="C223" s="11" t="s">
        <v>28</v>
      </c>
      <c r="D223" s="11" t="s">
        <v>16</v>
      </c>
      <c r="E223" s="19" t="s">
        <v>105</v>
      </c>
      <c r="F223" s="11"/>
      <c r="G223" s="120">
        <f t="shared" si="2"/>
        <v>600.29999999999995</v>
      </c>
    </row>
    <row r="224" spans="1:7" ht="30">
      <c r="A224" s="121" t="s">
        <v>96</v>
      </c>
      <c r="B224" s="184"/>
      <c r="C224" s="11" t="s">
        <v>28</v>
      </c>
      <c r="D224" s="11" t="s">
        <v>16</v>
      </c>
      <c r="E224" s="19" t="s">
        <v>106</v>
      </c>
      <c r="F224" s="73"/>
      <c r="G224" s="137">
        <f t="shared" si="2"/>
        <v>600.29999999999995</v>
      </c>
    </row>
    <row r="225" spans="1:7" ht="30">
      <c r="A225" s="130" t="s">
        <v>98</v>
      </c>
      <c r="B225" s="184"/>
      <c r="C225" s="11" t="s">
        <v>28</v>
      </c>
      <c r="D225" s="11" t="s">
        <v>16</v>
      </c>
      <c r="E225" s="19" t="s">
        <v>108</v>
      </c>
      <c r="F225" s="73"/>
      <c r="G225" s="137">
        <f t="shared" si="2"/>
        <v>600.29999999999995</v>
      </c>
    </row>
    <row r="226" spans="1:7" ht="45">
      <c r="A226" s="80" t="s">
        <v>99</v>
      </c>
      <c r="B226" s="184"/>
      <c r="C226" s="11" t="s">
        <v>28</v>
      </c>
      <c r="D226" s="11" t="s">
        <v>16</v>
      </c>
      <c r="E226" s="192" t="s">
        <v>142</v>
      </c>
      <c r="F226" s="73"/>
      <c r="G226" s="137">
        <f t="shared" si="2"/>
        <v>600.29999999999995</v>
      </c>
    </row>
    <row r="227" spans="1:7" ht="15">
      <c r="A227" s="107" t="s">
        <v>29</v>
      </c>
      <c r="B227" s="184"/>
      <c r="C227" s="13" t="s">
        <v>28</v>
      </c>
      <c r="D227" s="13" t="s">
        <v>16</v>
      </c>
      <c r="E227" s="93" t="s">
        <v>142</v>
      </c>
      <c r="F227" s="14" t="s">
        <v>85</v>
      </c>
      <c r="G227" s="144">
        <v>600.29999999999995</v>
      </c>
    </row>
    <row r="228" spans="1:7" ht="28.5">
      <c r="A228" s="122" t="s">
        <v>76</v>
      </c>
      <c r="B228" s="184"/>
      <c r="C228" s="29" t="s">
        <v>16</v>
      </c>
      <c r="D228" s="12"/>
      <c r="E228" s="15"/>
      <c r="F228" s="12"/>
      <c r="G228" s="113">
        <f>SUM(G229)</f>
        <v>105</v>
      </c>
    </row>
    <row r="229" spans="1:7" ht="30">
      <c r="A229" s="129" t="s">
        <v>306</v>
      </c>
      <c r="B229" s="196"/>
      <c r="C229" s="10" t="s">
        <v>16</v>
      </c>
      <c r="D229" s="10" t="s">
        <v>34</v>
      </c>
      <c r="E229" s="15"/>
      <c r="F229" s="12"/>
      <c r="G229" s="123">
        <f t="shared" ref="G229:G233" si="3">SUM(G230)</f>
        <v>105</v>
      </c>
    </row>
    <row r="230" spans="1:7" ht="45">
      <c r="A230" s="110" t="s">
        <v>364</v>
      </c>
      <c r="B230" s="196"/>
      <c r="C230" s="11" t="s">
        <v>16</v>
      </c>
      <c r="D230" s="11" t="s">
        <v>34</v>
      </c>
      <c r="E230" s="19" t="s">
        <v>262</v>
      </c>
      <c r="F230" s="12"/>
      <c r="G230" s="123">
        <f t="shared" si="3"/>
        <v>105</v>
      </c>
    </row>
    <row r="231" spans="1:7" ht="30">
      <c r="A231" s="114" t="s">
        <v>321</v>
      </c>
      <c r="B231" s="196"/>
      <c r="C231" s="11" t="s">
        <v>16</v>
      </c>
      <c r="D231" s="11" t="s">
        <v>34</v>
      </c>
      <c r="E231" s="19" t="s">
        <v>309</v>
      </c>
      <c r="F231" s="11"/>
      <c r="G231" s="123">
        <f t="shared" si="3"/>
        <v>105</v>
      </c>
    </row>
    <row r="232" spans="1:7" ht="30">
      <c r="A232" s="114" t="s">
        <v>307</v>
      </c>
      <c r="B232" s="196"/>
      <c r="C232" s="11" t="s">
        <v>16</v>
      </c>
      <c r="D232" s="11" t="s">
        <v>34</v>
      </c>
      <c r="E232" s="19" t="s">
        <v>310</v>
      </c>
      <c r="F232" s="11"/>
      <c r="G232" s="123">
        <f t="shared" si="3"/>
        <v>105</v>
      </c>
    </row>
    <row r="233" spans="1:7" ht="30">
      <c r="A233" s="114" t="s">
        <v>361</v>
      </c>
      <c r="B233" s="196"/>
      <c r="C233" s="11" t="s">
        <v>16</v>
      </c>
      <c r="D233" s="11" t="s">
        <v>34</v>
      </c>
      <c r="E233" s="19" t="s">
        <v>311</v>
      </c>
      <c r="F233" s="11"/>
      <c r="G233" s="123">
        <f t="shared" si="3"/>
        <v>105</v>
      </c>
    </row>
    <row r="234" spans="1:7" ht="15">
      <c r="A234" s="107" t="s">
        <v>29</v>
      </c>
      <c r="B234" s="196"/>
      <c r="C234" s="12" t="s">
        <v>16</v>
      </c>
      <c r="D234" s="12" t="s">
        <v>34</v>
      </c>
      <c r="E234" s="15" t="s">
        <v>311</v>
      </c>
      <c r="F234" s="12" t="s">
        <v>85</v>
      </c>
      <c r="G234" s="124">
        <v>105</v>
      </c>
    </row>
    <row r="235" spans="1:7" ht="14.25">
      <c r="A235" s="147" t="s">
        <v>19</v>
      </c>
      <c r="B235" s="207"/>
      <c r="C235" s="60" t="s">
        <v>20</v>
      </c>
      <c r="D235" s="61"/>
      <c r="E235" s="60"/>
      <c r="F235" s="60"/>
      <c r="G235" s="120">
        <f>SUM(G236)</f>
        <v>173</v>
      </c>
    </row>
    <row r="236" spans="1:7" ht="15">
      <c r="A236" s="149" t="s">
        <v>21</v>
      </c>
      <c r="B236" s="207"/>
      <c r="C236" s="71" t="s">
        <v>20</v>
      </c>
      <c r="D236" s="71" t="s">
        <v>14</v>
      </c>
      <c r="E236" s="60"/>
      <c r="F236" s="60"/>
      <c r="G236" s="120">
        <f>SUM(G237,G242)</f>
        <v>173</v>
      </c>
    </row>
    <row r="237" spans="1:7" ht="45">
      <c r="A237" s="131" t="s">
        <v>362</v>
      </c>
      <c r="B237" s="207"/>
      <c r="C237" s="67" t="s">
        <v>20</v>
      </c>
      <c r="D237" s="67" t="s">
        <v>14</v>
      </c>
      <c r="E237" s="67" t="s">
        <v>144</v>
      </c>
      <c r="F237" s="67"/>
      <c r="G237" s="120">
        <f>SUM(G238)</f>
        <v>40</v>
      </c>
    </row>
    <row r="238" spans="1:7" ht="30">
      <c r="A238" s="114" t="s">
        <v>312</v>
      </c>
      <c r="B238" s="207"/>
      <c r="C238" s="67" t="s">
        <v>20</v>
      </c>
      <c r="D238" s="67" t="s">
        <v>14</v>
      </c>
      <c r="E238" s="67" t="s">
        <v>145</v>
      </c>
      <c r="F238" s="20"/>
      <c r="G238" s="120">
        <f>SUM(G239)</f>
        <v>40</v>
      </c>
    </row>
    <row r="239" spans="1:7" ht="15">
      <c r="A239" s="107" t="s">
        <v>143</v>
      </c>
      <c r="B239" s="207"/>
      <c r="C239" s="67" t="s">
        <v>20</v>
      </c>
      <c r="D239" s="67" t="s">
        <v>14</v>
      </c>
      <c r="E239" s="67" t="s">
        <v>146</v>
      </c>
      <c r="F239" s="20"/>
      <c r="G239" s="120">
        <f>SUM(G240)</f>
        <v>40</v>
      </c>
    </row>
    <row r="240" spans="1:7" ht="15">
      <c r="A240" s="114" t="s">
        <v>313</v>
      </c>
      <c r="B240" s="207"/>
      <c r="C240" s="67" t="s">
        <v>20</v>
      </c>
      <c r="D240" s="67" t="s">
        <v>14</v>
      </c>
      <c r="E240" s="67" t="s">
        <v>314</v>
      </c>
      <c r="F240" s="20"/>
      <c r="G240" s="120">
        <f>SUM(G241)</f>
        <v>40</v>
      </c>
    </row>
    <row r="241" spans="1:7" ht="30">
      <c r="A241" s="107" t="s">
        <v>87</v>
      </c>
      <c r="B241" s="207"/>
      <c r="C241" s="20" t="s">
        <v>20</v>
      </c>
      <c r="D241" s="20" t="s">
        <v>14</v>
      </c>
      <c r="E241" s="20" t="s">
        <v>314</v>
      </c>
      <c r="F241" s="20" t="s">
        <v>84</v>
      </c>
      <c r="G241" s="111">
        <v>40</v>
      </c>
    </row>
    <row r="242" spans="1:7" ht="45">
      <c r="A242" s="130" t="s">
        <v>370</v>
      </c>
      <c r="B242" s="207"/>
      <c r="C242" s="67" t="s">
        <v>20</v>
      </c>
      <c r="D242" s="67" t="s">
        <v>14</v>
      </c>
      <c r="E242" s="67" t="s">
        <v>205</v>
      </c>
      <c r="F242" s="67"/>
      <c r="G242" s="120">
        <f>SUM(G243)</f>
        <v>133</v>
      </c>
    </row>
    <row r="243" spans="1:7" ht="45">
      <c r="A243" s="130" t="s">
        <v>202</v>
      </c>
      <c r="B243" s="207"/>
      <c r="C243" s="67" t="s">
        <v>20</v>
      </c>
      <c r="D243" s="67" t="s">
        <v>14</v>
      </c>
      <c r="E243" s="67" t="s">
        <v>206</v>
      </c>
      <c r="F243" s="20"/>
      <c r="G243" s="120">
        <f>SUM(G244)</f>
        <v>133</v>
      </c>
    </row>
    <row r="244" spans="1:7" ht="30">
      <c r="A244" s="130" t="s">
        <v>203</v>
      </c>
      <c r="B244" s="207"/>
      <c r="C244" s="67" t="s">
        <v>20</v>
      </c>
      <c r="D244" s="67" t="s">
        <v>14</v>
      </c>
      <c r="E244" s="67" t="s">
        <v>207</v>
      </c>
      <c r="F244" s="20"/>
      <c r="G244" s="120">
        <f>SUM(G245)</f>
        <v>133</v>
      </c>
    </row>
    <row r="245" spans="1:7" ht="105">
      <c r="A245" s="114" t="s">
        <v>350</v>
      </c>
      <c r="B245" s="207"/>
      <c r="C245" s="67" t="s">
        <v>20</v>
      </c>
      <c r="D245" s="67" t="s">
        <v>14</v>
      </c>
      <c r="E245" s="67" t="s">
        <v>298</v>
      </c>
      <c r="F245" s="20"/>
      <c r="G245" s="120">
        <f>SUM(G246:G247)</f>
        <v>133</v>
      </c>
    </row>
    <row r="246" spans="1:7" ht="15">
      <c r="A246" s="107" t="s">
        <v>29</v>
      </c>
      <c r="B246" s="207"/>
      <c r="C246" s="20" t="s">
        <v>20</v>
      </c>
      <c r="D246" s="20" t="s">
        <v>14</v>
      </c>
      <c r="E246" s="67" t="s">
        <v>298</v>
      </c>
      <c r="F246" s="20" t="s">
        <v>85</v>
      </c>
      <c r="G246" s="111">
        <v>24</v>
      </c>
    </row>
    <row r="247" spans="1:7" ht="30">
      <c r="A247" s="107" t="s">
        <v>87</v>
      </c>
      <c r="B247" s="207"/>
      <c r="C247" s="20" t="s">
        <v>20</v>
      </c>
      <c r="D247" s="20" t="s">
        <v>14</v>
      </c>
      <c r="E247" s="20" t="s">
        <v>298</v>
      </c>
      <c r="F247" s="20" t="s">
        <v>84</v>
      </c>
      <c r="G247" s="111">
        <v>109</v>
      </c>
    </row>
    <row r="248" spans="1:7" ht="15">
      <c r="A248" s="133" t="s">
        <v>44</v>
      </c>
      <c r="B248" s="184"/>
      <c r="C248" s="31" t="s">
        <v>45</v>
      </c>
      <c r="D248" s="11"/>
      <c r="E248" s="23"/>
      <c r="F248" s="23"/>
      <c r="G248" s="120">
        <f>SUM(G249,G255)</f>
        <v>1162</v>
      </c>
    </row>
    <row r="249" spans="1:7" ht="15">
      <c r="A249" s="139" t="s">
        <v>53</v>
      </c>
      <c r="B249" s="184"/>
      <c r="C249" s="10" t="s">
        <v>45</v>
      </c>
      <c r="D249" s="10" t="s">
        <v>28</v>
      </c>
      <c r="E249" s="23"/>
      <c r="F249" s="23"/>
      <c r="G249" s="120">
        <f>SUM(G250)</f>
        <v>662</v>
      </c>
    </row>
    <row r="250" spans="1:7" ht="60">
      <c r="A250" s="134" t="s">
        <v>365</v>
      </c>
      <c r="B250" s="184"/>
      <c r="C250" s="19" t="s">
        <v>45</v>
      </c>
      <c r="D250" s="19" t="s">
        <v>28</v>
      </c>
      <c r="E250" s="19" t="s">
        <v>167</v>
      </c>
      <c r="F250" s="15"/>
      <c r="G250" s="120">
        <f>SUM(G251)</f>
        <v>662</v>
      </c>
    </row>
    <row r="251" spans="1:7" ht="45">
      <c r="A251" s="134" t="s">
        <v>165</v>
      </c>
      <c r="B251" s="184"/>
      <c r="C251" s="15" t="s">
        <v>45</v>
      </c>
      <c r="D251" s="15" t="s">
        <v>28</v>
      </c>
      <c r="E251" s="19" t="s">
        <v>168</v>
      </c>
      <c r="F251" s="15"/>
      <c r="G251" s="120">
        <f>SUM(G252)</f>
        <v>662</v>
      </c>
    </row>
    <row r="252" spans="1:7" ht="30">
      <c r="A252" s="134" t="s">
        <v>166</v>
      </c>
      <c r="B252" s="184"/>
      <c r="C252" s="11" t="s">
        <v>45</v>
      </c>
      <c r="D252" s="11" t="s">
        <v>28</v>
      </c>
      <c r="E252" s="19" t="s">
        <v>170</v>
      </c>
      <c r="F252" s="15"/>
      <c r="G252" s="120">
        <f>SUM(G253)</f>
        <v>662</v>
      </c>
    </row>
    <row r="253" spans="1:7" ht="60">
      <c r="A253" s="114" t="s">
        <v>169</v>
      </c>
      <c r="B253" s="184"/>
      <c r="C253" s="15" t="s">
        <v>45</v>
      </c>
      <c r="D253" s="15" t="s">
        <v>28</v>
      </c>
      <c r="E253" s="19" t="s">
        <v>172</v>
      </c>
      <c r="F253" s="15"/>
      <c r="G253" s="120">
        <f>SUM(G254)</f>
        <v>662</v>
      </c>
    </row>
    <row r="254" spans="1:7" ht="15">
      <c r="A254" s="107" t="s">
        <v>29</v>
      </c>
      <c r="B254" s="184"/>
      <c r="C254" s="12" t="s">
        <v>45</v>
      </c>
      <c r="D254" s="12" t="s">
        <v>28</v>
      </c>
      <c r="E254" s="15" t="s">
        <v>172</v>
      </c>
      <c r="F254" s="15" t="s">
        <v>85</v>
      </c>
      <c r="G254" s="111">
        <v>662</v>
      </c>
    </row>
    <row r="255" spans="1:7" ht="15">
      <c r="A255" s="109" t="s">
        <v>47</v>
      </c>
      <c r="B255" s="184"/>
      <c r="C255" s="22" t="s">
        <v>45</v>
      </c>
      <c r="D255" s="22" t="s">
        <v>16</v>
      </c>
      <c r="E255" s="22"/>
      <c r="F255" s="22"/>
      <c r="G255" s="120">
        <f>SUM(G256)</f>
        <v>500</v>
      </c>
    </row>
    <row r="256" spans="1:7" ht="45">
      <c r="A256" s="141" t="s">
        <v>363</v>
      </c>
      <c r="B256" s="184"/>
      <c r="C256" s="19" t="s">
        <v>45</v>
      </c>
      <c r="D256" s="19" t="s">
        <v>16</v>
      </c>
      <c r="E256" s="19" t="s">
        <v>176</v>
      </c>
      <c r="F256" s="15"/>
      <c r="G256" s="140">
        <f>SUM(G257)</f>
        <v>500</v>
      </c>
    </row>
    <row r="257" spans="1:7" ht="30">
      <c r="A257" s="114" t="s">
        <v>173</v>
      </c>
      <c r="B257" s="184"/>
      <c r="C257" s="19" t="s">
        <v>45</v>
      </c>
      <c r="D257" s="19" t="s">
        <v>16</v>
      </c>
      <c r="E257" s="19" t="s">
        <v>177</v>
      </c>
      <c r="F257" s="15"/>
      <c r="G257" s="140">
        <f>SUM(G258)</f>
        <v>500</v>
      </c>
    </row>
    <row r="258" spans="1:7" ht="30">
      <c r="A258" s="110" t="s">
        <v>174</v>
      </c>
      <c r="B258" s="184"/>
      <c r="C258" s="11" t="s">
        <v>45</v>
      </c>
      <c r="D258" s="11" t="s">
        <v>16</v>
      </c>
      <c r="E258" s="19" t="s">
        <v>178</v>
      </c>
      <c r="F258" s="22"/>
      <c r="G258" s="120">
        <f>SUM(G259,G261)</f>
        <v>500</v>
      </c>
    </row>
    <row r="259" spans="1:7" ht="75">
      <c r="A259" s="114" t="s">
        <v>360</v>
      </c>
      <c r="B259" s="184"/>
      <c r="C259" s="11" t="s">
        <v>45</v>
      </c>
      <c r="D259" s="11" t="s">
        <v>16</v>
      </c>
      <c r="E259" s="19" t="s">
        <v>179</v>
      </c>
      <c r="F259" s="15"/>
      <c r="G259" s="120">
        <f>SUM(G260)</f>
        <v>100</v>
      </c>
    </row>
    <row r="260" spans="1:7" ht="15">
      <c r="A260" s="107" t="s">
        <v>29</v>
      </c>
      <c r="B260" s="184"/>
      <c r="C260" s="15" t="s">
        <v>45</v>
      </c>
      <c r="D260" s="15" t="s">
        <v>16</v>
      </c>
      <c r="E260" s="15" t="s">
        <v>179</v>
      </c>
      <c r="F260" s="15" t="s">
        <v>85</v>
      </c>
      <c r="G260" s="144">
        <v>100</v>
      </c>
    </row>
    <row r="261" spans="1:7" ht="60">
      <c r="A261" s="114" t="s">
        <v>359</v>
      </c>
      <c r="B261" s="204"/>
      <c r="C261" s="11" t="s">
        <v>45</v>
      </c>
      <c r="D261" s="11" t="s">
        <v>16</v>
      </c>
      <c r="E261" s="19" t="s">
        <v>349</v>
      </c>
      <c r="F261" s="15"/>
      <c r="G261" s="120">
        <f>SUM(G262)</f>
        <v>400</v>
      </c>
    </row>
    <row r="262" spans="1:7" ht="15">
      <c r="A262" s="107" t="s">
        <v>29</v>
      </c>
      <c r="B262" s="204"/>
      <c r="C262" s="15" t="s">
        <v>45</v>
      </c>
      <c r="D262" s="15" t="s">
        <v>16</v>
      </c>
      <c r="E262" s="15" t="s">
        <v>349</v>
      </c>
      <c r="F262" s="15" t="s">
        <v>85</v>
      </c>
      <c r="G262" s="144">
        <v>400</v>
      </c>
    </row>
    <row r="263" spans="1:7" ht="14.25">
      <c r="A263" s="133" t="s">
        <v>24</v>
      </c>
      <c r="B263" s="55"/>
      <c r="C263" s="31" t="s">
        <v>25</v>
      </c>
      <c r="D263" s="31"/>
      <c r="E263" s="30"/>
      <c r="F263" s="30"/>
      <c r="G263" s="128">
        <f>SUM(G264,G281,G307,G333,G324)</f>
        <v>75558.100000000006</v>
      </c>
    </row>
    <row r="264" spans="1:7" ht="15">
      <c r="A264" s="109" t="s">
        <v>26</v>
      </c>
      <c r="B264" s="55"/>
      <c r="C264" s="10" t="s">
        <v>25</v>
      </c>
      <c r="D264" s="10" t="s">
        <v>14</v>
      </c>
      <c r="E264" s="22"/>
      <c r="F264" s="22"/>
      <c r="G264" s="128">
        <f>SUM(G265,G276)</f>
        <v>21398</v>
      </c>
    </row>
    <row r="265" spans="1:7" ht="45">
      <c r="A265" s="130" t="s">
        <v>362</v>
      </c>
      <c r="B265" s="55"/>
      <c r="C265" s="19" t="s">
        <v>25</v>
      </c>
      <c r="D265" s="19" t="s">
        <v>14</v>
      </c>
      <c r="E265" s="19" t="s">
        <v>144</v>
      </c>
      <c r="F265" s="19"/>
      <c r="G265" s="120">
        <f>SUM(G266)</f>
        <v>21348</v>
      </c>
    </row>
    <row r="266" spans="1:7" ht="30">
      <c r="A266" s="114" t="s">
        <v>180</v>
      </c>
      <c r="B266" s="55"/>
      <c r="C266" s="12" t="s">
        <v>25</v>
      </c>
      <c r="D266" s="12" t="s">
        <v>14</v>
      </c>
      <c r="E266" s="19" t="s">
        <v>183</v>
      </c>
      <c r="F266" s="15"/>
      <c r="G266" s="128">
        <f>SUM(G267)</f>
        <v>21348</v>
      </c>
    </row>
    <row r="267" spans="1:7" ht="15">
      <c r="A267" s="130" t="s">
        <v>181</v>
      </c>
      <c r="B267" s="55"/>
      <c r="C267" s="11" t="s">
        <v>25</v>
      </c>
      <c r="D267" s="11" t="s">
        <v>14</v>
      </c>
      <c r="E267" s="19" t="s">
        <v>184</v>
      </c>
      <c r="F267" s="19"/>
      <c r="G267" s="128">
        <f>SUM(G268,G270,G272,G274)</f>
        <v>21348</v>
      </c>
    </row>
    <row r="268" spans="1:7" ht="30">
      <c r="A268" s="114" t="s">
        <v>182</v>
      </c>
      <c r="B268" s="55"/>
      <c r="C268" s="11" t="s">
        <v>25</v>
      </c>
      <c r="D268" s="11" t="s">
        <v>14</v>
      </c>
      <c r="E268" s="19" t="s">
        <v>185</v>
      </c>
      <c r="F268" s="15"/>
      <c r="G268" s="128">
        <f>SUM(G269)</f>
        <v>7977</v>
      </c>
    </row>
    <row r="269" spans="1:7" ht="30">
      <c r="A269" s="107" t="s">
        <v>87</v>
      </c>
      <c r="B269" s="55"/>
      <c r="C269" s="12" t="s">
        <v>25</v>
      </c>
      <c r="D269" s="12" t="s">
        <v>14</v>
      </c>
      <c r="E269" s="15" t="s">
        <v>185</v>
      </c>
      <c r="F269" s="15" t="s">
        <v>84</v>
      </c>
      <c r="G269" s="127">
        <v>7977</v>
      </c>
    </row>
    <row r="270" spans="1:7" ht="90">
      <c r="A270" s="130" t="s">
        <v>186</v>
      </c>
      <c r="B270" s="55"/>
      <c r="C270" s="11" t="s">
        <v>25</v>
      </c>
      <c r="D270" s="11" t="s">
        <v>14</v>
      </c>
      <c r="E270" s="19" t="s">
        <v>187</v>
      </c>
      <c r="F270" s="19"/>
      <c r="G270" s="128">
        <f>SUM(G271)</f>
        <v>27</v>
      </c>
    </row>
    <row r="271" spans="1:7" ht="30">
      <c r="A271" s="107" t="s">
        <v>87</v>
      </c>
      <c r="B271" s="55"/>
      <c r="C271" s="12" t="s">
        <v>25</v>
      </c>
      <c r="D271" s="12" t="s">
        <v>14</v>
      </c>
      <c r="E271" s="15" t="s">
        <v>187</v>
      </c>
      <c r="F271" s="15" t="s">
        <v>84</v>
      </c>
      <c r="G271" s="127">
        <v>27</v>
      </c>
    </row>
    <row r="272" spans="1:7" ht="90">
      <c r="A272" s="130" t="s">
        <v>282</v>
      </c>
      <c r="B272" s="55"/>
      <c r="C272" s="11" t="s">
        <v>25</v>
      </c>
      <c r="D272" s="11" t="s">
        <v>14</v>
      </c>
      <c r="E272" s="19" t="s">
        <v>188</v>
      </c>
      <c r="F272" s="15"/>
      <c r="G272" s="128">
        <f>SUM(G273)</f>
        <v>13194</v>
      </c>
    </row>
    <row r="273" spans="1:7" ht="30">
      <c r="A273" s="107" t="s">
        <v>87</v>
      </c>
      <c r="B273" s="57"/>
      <c r="C273" s="12" t="s">
        <v>25</v>
      </c>
      <c r="D273" s="12" t="s">
        <v>14</v>
      </c>
      <c r="E273" s="15" t="s">
        <v>188</v>
      </c>
      <c r="F273" s="15" t="s">
        <v>84</v>
      </c>
      <c r="G273" s="127">
        <v>13194</v>
      </c>
    </row>
    <row r="274" spans="1:7" ht="30">
      <c r="A274" s="114" t="s">
        <v>189</v>
      </c>
      <c r="B274" s="55"/>
      <c r="C274" s="11" t="s">
        <v>25</v>
      </c>
      <c r="D274" s="11" t="s">
        <v>14</v>
      </c>
      <c r="E274" s="19" t="s">
        <v>190</v>
      </c>
      <c r="F274" s="15"/>
      <c r="G274" s="128">
        <f>SUM(G275)</f>
        <v>150</v>
      </c>
    </row>
    <row r="275" spans="1:7" ht="30">
      <c r="A275" s="107" t="s">
        <v>87</v>
      </c>
      <c r="B275" s="55"/>
      <c r="C275" s="12" t="s">
        <v>25</v>
      </c>
      <c r="D275" s="12" t="s">
        <v>14</v>
      </c>
      <c r="E275" s="15" t="s">
        <v>190</v>
      </c>
      <c r="F275" s="15" t="s">
        <v>84</v>
      </c>
      <c r="G275" s="127">
        <v>150</v>
      </c>
    </row>
    <row r="276" spans="1:7" ht="45">
      <c r="A276" s="130" t="s">
        <v>370</v>
      </c>
      <c r="B276" s="55"/>
      <c r="C276" s="11" t="s">
        <v>25</v>
      </c>
      <c r="D276" s="11" t="s">
        <v>14</v>
      </c>
      <c r="E276" s="19" t="s">
        <v>205</v>
      </c>
      <c r="F276" s="19"/>
      <c r="G276" s="128">
        <f>SUM(G277)</f>
        <v>50</v>
      </c>
    </row>
    <row r="277" spans="1:7" ht="45">
      <c r="A277" s="130" t="s">
        <v>202</v>
      </c>
      <c r="B277" s="55"/>
      <c r="C277" s="11" t="s">
        <v>25</v>
      </c>
      <c r="D277" s="11" t="s">
        <v>14</v>
      </c>
      <c r="E277" s="19" t="s">
        <v>206</v>
      </c>
      <c r="F277" s="19"/>
      <c r="G277" s="128">
        <f>SUM(G278)</f>
        <v>50</v>
      </c>
    </row>
    <row r="278" spans="1:7" ht="30">
      <c r="A278" s="130" t="s">
        <v>222</v>
      </c>
      <c r="B278" s="55"/>
      <c r="C278" s="11" t="s">
        <v>25</v>
      </c>
      <c r="D278" s="11" t="s">
        <v>14</v>
      </c>
      <c r="E278" s="19" t="s">
        <v>224</v>
      </c>
      <c r="F278" s="19"/>
      <c r="G278" s="128">
        <f>SUM(G279)</f>
        <v>50</v>
      </c>
    </row>
    <row r="279" spans="1:7" ht="60">
      <c r="A279" s="130" t="s">
        <v>283</v>
      </c>
      <c r="B279" s="55"/>
      <c r="C279" s="11" t="s">
        <v>25</v>
      </c>
      <c r="D279" s="11" t="s">
        <v>14</v>
      </c>
      <c r="E279" s="19" t="s">
        <v>277</v>
      </c>
      <c r="F279" s="19"/>
      <c r="G279" s="128">
        <f>SUM(G280)</f>
        <v>50</v>
      </c>
    </row>
    <row r="280" spans="1:7" ht="30">
      <c r="A280" s="107" t="s">
        <v>87</v>
      </c>
      <c r="B280" s="55"/>
      <c r="C280" s="12" t="s">
        <v>25</v>
      </c>
      <c r="D280" s="12" t="s">
        <v>14</v>
      </c>
      <c r="E280" s="15" t="s">
        <v>277</v>
      </c>
      <c r="F280" s="15" t="s">
        <v>84</v>
      </c>
      <c r="G280" s="127">
        <v>50</v>
      </c>
    </row>
    <row r="281" spans="1:7" ht="15">
      <c r="A281" s="109" t="s">
        <v>27</v>
      </c>
      <c r="B281" s="55"/>
      <c r="C281" s="21" t="s">
        <v>25</v>
      </c>
      <c r="D281" s="21" t="s">
        <v>28</v>
      </c>
      <c r="E281" s="21"/>
      <c r="F281" s="21"/>
      <c r="G281" s="128">
        <f>SUM(G282,G299)</f>
        <v>40648.5</v>
      </c>
    </row>
    <row r="282" spans="1:7" ht="45">
      <c r="A282" s="130" t="s">
        <v>362</v>
      </c>
      <c r="B282" s="55"/>
      <c r="C282" s="11" t="s">
        <v>25</v>
      </c>
      <c r="D282" s="11" t="s">
        <v>28</v>
      </c>
      <c r="E282" s="19" t="s">
        <v>144</v>
      </c>
      <c r="F282" s="19"/>
      <c r="G282" s="128">
        <f>SUM(G283)</f>
        <v>40080.5</v>
      </c>
    </row>
    <row r="283" spans="1:7" ht="30">
      <c r="A283" s="114" t="s">
        <v>180</v>
      </c>
      <c r="B283" s="55"/>
      <c r="C283" s="11" t="s">
        <v>25</v>
      </c>
      <c r="D283" s="11" t="s">
        <v>28</v>
      </c>
      <c r="E283" s="19" t="s">
        <v>183</v>
      </c>
      <c r="F283" s="19"/>
      <c r="G283" s="128">
        <f>SUM(G284)</f>
        <v>40080.5</v>
      </c>
    </row>
    <row r="284" spans="1:7" ht="15">
      <c r="A284" s="130" t="s">
        <v>191</v>
      </c>
      <c r="B284" s="55"/>
      <c r="C284" s="11" t="s">
        <v>25</v>
      </c>
      <c r="D284" s="11" t="s">
        <v>28</v>
      </c>
      <c r="E284" s="19" t="s">
        <v>192</v>
      </c>
      <c r="F284" s="19"/>
      <c r="G284" s="128">
        <f>SUM(G285,G287,G289,G291,G293,G295,G297)</f>
        <v>40080.5</v>
      </c>
    </row>
    <row r="285" spans="1:7" ht="30">
      <c r="A285" s="130" t="s">
        <v>182</v>
      </c>
      <c r="B285" s="55"/>
      <c r="C285" s="11" t="s">
        <v>25</v>
      </c>
      <c r="D285" s="11" t="s">
        <v>28</v>
      </c>
      <c r="E285" s="19" t="s">
        <v>193</v>
      </c>
      <c r="F285" s="19"/>
      <c r="G285" s="128">
        <f>SUM(G286)</f>
        <v>13384.2</v>
      </c>
    </row>
    <row r="286" spans="1:7" ht="30">
      <c r="A286" s="107" t="s">
        <v>87</v>
      </c>
      <c r="B286" s="55"/>
      <c r="C286" s="12" t="s">
        <v>25</v>
      </c>
      <c r="D286" s="12" t="s">
        <v>28</v>
      </c>
      <c r="E286" s="15" t="s">
        <v>193</v>
      </c>
      <c r="F286" s="15" t="s">
        <v>84</v>
      </c>
      <c r="G286" s="127">
        <v>13384.2</v>
      </c>
    </row>
    <row r="287" spans="1:7" ht="15">
      <c r="A287" s="114" t="s">
        <v>286</v>
      </c>
      <c r="B287" s="55"/>
      <c r="C287" s="11" t="s">
        <v>25</v>
      </c>
      <c r="D287" s="11" t="s">
        <v>28</v>
      </c>
      <c r="E287" s="19" t="s">
        <v>287</v>
      </c>
      <c r="F287" s="19"/>
      <c r="G287" s="128">
        <f>SUM(G288)</f>
        <v>25</v>
      </c>
    </row>
    <row r="288" spans="1:7" ht="30">
      <c r="A288" s="107" t="s">
        <v>87</v>
      </c>
      <c r="B288" s="55"/>
      <c r="C288" s="12" t="s">
        <v>25</v>
      </c>
      <c r="D288" s="12" t="s">
        <v>28</v>
      </c>
      <c r="E288" s="15" t="s">
        <v>287</v>
      </c>
      <c r="F288" s="15" t="s">
        <v>84</v>
      </c>
      <c r="G288" s="127">
        <v>25</v>
      </c>
    </row>
    <row r="289" spans="1:7" ht="30">
      <c r="A289" s="130" t="s">
        <v>194</v>
      </c>
      <c r="B289" s="55"/>
      <c r="C289" s="11" t="s">
        <v>25</v>
      </c>
      <c r="D289" s="11" t="s">
        <v>28</v>
      </c>
      <c r="E289" s="11" t="s">
        <v>195</v>
      </c>
      <c r="F289" s="11"/>
      <c r="G289" s="128">
        <f>SUM(G290)</f>
        <v>1322</v>
      </c>
    </row>
    <row r="290" spans="1:7" ht="30">
      <c r="A290" s="107" t="s">
        <v>87</v>
      </c>
      <c r="B290" s="55"/>
      <c r="C290" s="12" t="s">
        <v>25</v>
      </c>
      <c r="D290" s="12" t="s">
        <v>28</v>
      </c>
      <c r="E290" s="12" t="s">
        <v>195</v>
      </c>
      <c r="F290" s="15" t="s">
        <v>84</v>
      </c>
      <c r="G290" s="127">
        <v>1322</v>
      </c>
    </row>
    <row r="291" spans="1:7" ht="45">
      <c r="A291" s="114" t="s">
        <v>268</v>
      </c>
      <c r="B291" s="55"/>
      <c r="C291" s="11" t="s">
        <v>25</v>
      </c>
      <c r="D291" s="11" t="s">
        <v>28</v>
      </c>
      <c r="E291" s="11" t="s">
        <v>325</v>
      </c>
      <c r="F291" s="15"/>
      <c r="G291" s="128">
        <f>SUM(G292)</f>
        <v>1259.3</v>
      </c>
    </row>
    <row r="292" spans="1:7" ht="30">
      <c r="A292" s="107" t="s">
        <v>87</v>
      </c>
      <c r="B292" s="55"/>
      <c r="C292" s="12" t="s">
        <v>25</v>
      </c>
      <c r="D292" s="12" t="s">
        <v>28</v>
      </c>
      <c r="E292" s="12" t="s">
        <v>325</v>
      </c>
      <c r="F292" s="15" t="s">
        <v>84</v>
      </c>
      <c r="G292" s="127">
        <v>1259.3</v>
      </c>
    </row>
    <row r="293" spans="1:7" ht="90">
      <c r="A293" s="130" t="s">
        <v>282</v>
      </c>
      <c r="B293" s="55"/>
      <c r="C293" s="11" t="s">
        <v>25</v>
      </c>
      <c r="D293" s="11" t="s">
        <v>28</v>
      </c>
      <c r="E293" s="19" t="s">
        <v>196</v>
      </c>
      <c r="F293" s="19"/>
      <c r="G293" s="128">
        <f>SUM(G294)</f>
        <v>23305</v>
      </c>
    </row>
    <row r="294" spans="1:7" ht="30">
      <c r="A294" s="107" t="s">
        <v>87</v>
      </c>
      <c r="B294" s="55"/>
      <c r="C294" s="12" t="s">
        <v>25</v>
      </c>
      <c r="D294" s="12" t="s">
        <v>28</v>
      </c>
      <c r="E294" s="15" t="s">
        <v>196</v>
      </c>
      <c r="F294" s="15" t="s">
        <v>84</v>
      </c>
      <c r="G294" s="127">
        <v>23305</v>
      </c>
    </row>
    <row r="295" spans="1:7" ht="45">
      <c r="A295" s="130" t="s">
        <v>197</v>
      </c>
      <c r="B295" s="55"/>
      <c r="C295" s="11" t="s">
        <v>25</v>
      </c>
      <c r="D295" s="11" t="s">
        <v>28</v>
      </c>
      <c r="E295" s="19" t="s">
        <v>198</v>
      </c>
      <c r="F295" s="19"/>
      <c r="G295" s="128">
        <f>SUM(G296)</f>
        <v>474</v>
      </c>
    </row>
    <row r="296" spans="1:7" ht="30">
      <c r="A296" s="107" t="s">
        <v>87</v>
      </c>
      <c r="B296" s="55"/>
      <c r="C296" s="12" t="s">
        <v>25</v>
      </c>
      <c r="D296" s="12" t="s">
        <v>28</v>
      </c>
      <c r="E296" s="15" t="s">
        <v>198</v>
      </c>
      <c r="F296" s="15" t="s">
        <v>84</v>
      </c>
      <c r="G296" s="127">
        <v>474</v>
      </c>
    </row>
    <row r="297" spans="1:7" ht="45">
      <c r="A297" s="130" t="s">
        <v>343</v>
      </c>
      <c r="B297" s="55"/>
      <c r="C297" s="11" t="s">
        <v>25</v>
      </c>
      <c r="D297" s="11" t="s">
        <v>28</v>
      </c>
      <c r="E297" s="19" t="s">
        <v>342</v>
      </c>
      <c r="F297" s="19"/>
      <c r="G297" s="128">
        <f>SUM(G298)</f>
        <v>311</v>
      </c>
    </row>
    <row r="298" spans="1:7" ht="30">
      <c r="A298" s="107" t="s">
        <v>87</v>
      </c>
      <c r="B298" s="55"/>
      <c r="C298" s="12" t="s">
        <v>25</v>
      </c>
      <c r="D298" s="12" t="s">
        <v>28</v>
      </c>
      <c r="E298" s="15" t="s">
        <v>342</v>
      </c>
      <c r="F298" s="15" t="s">
        <v>84</v>
      </c>
      <c r="G298" s="127">
        <v>311</v>
      </c>
    </row>
    <row r="299" spans="1:7" ht="45">
      <c r="A299" s="130" t="s">
        <v>370</v>
      </c>
      <c r="B299" s="55"/>
      <c r="C299" s="11" t="s">
        <v>25</v>
      </c>
      <c r="D299" s="11" t="s">
        <v>28</v>
      </c>
      <c r="E299" s="19" t="s">
        <v>205</v>
      </c>
      <c r="F299" s="19"/>
      <c r="G299" s="128">
        <f>SUM(G300)</f>
        <v>568</v>
      </c>
    </row>
    <row r="300" spans="1:7" ht="45">
      <c r="A300" s="130" t="s">
        <v>202</v>
      </c>
      <c r="B300" s="55"/>
      <c r="C300" s="11" t="s">
        <v>25</v>
      </c>
      <c r="D300" s="11" t="s">
        <v>28</v>
      </c>
      <c r="E300" s="19" t="s">
        <v>206</v>
      </c>
      <c r="F300" s="19"/>
      <c r="G300" s="128">
        <f>SUM(G301,G304)</f>
        <v>568</v>
      </c>
    </row>
    <row r="301" spans="1:7" ht="30">
      <c r="A301" s="130" t="s">
        <v>222</v>
      </c>
      <c r="B301" s="55"/>
      <c r="C301" s="11" t="s">
        <v>25</v>
      </c>
      <c r="D301" s="11" t="s">
        <v>28</v>
      </c>
      <c r="E301" s="19" t="s">
        <v>224</v>
      </c>
      <c r="F301" s="19"/>
      <c r="G301" s="128">
        <f>SUM(G302)</f>
        <v>100</v>
      </c>
    </row>
    <row r="302" spans="1:7" ht="60">
      <c r="A302" s="130" t="s">
        <v>283</v>
      </c>
      <c r="B302" s="55"/>
      <c r="C302" s="11" t="s">
        <v>25</v>
      </c>
      <c r="D302" s="11" t="s">
        <v>28</v>
      </c>
      <c r="E302" s="19" t="s">
        <v>277</v>
      </c>
      <c r="F302" s="19"/>
      <c r="G302" s="128">
        <f>SUM(G303)</f>
        <v>100</v>
      </c>
    </row>
    <row r="303" spans="1:7" ht="30">
      <c r="A303" s="107" t="s">
        <v>87</v>
      </c>
      <c r="B303" s="55"/>
      <c r="C303" s="12" t="s">
        <v>25</v>
      </c>
      <c r="D303" s="12" t="s">
        <v>28</v>
      </c>
      <c r="E303" s="15" t="s">
        <v>277</v>
      </c>
      <c r="F303" s="15" t="s">
        <v>84</v>
      </c>
      <c r="G303" s="127">
        <v>100</v>
      </c>
    </row>
    <row r="304" spans="1:7" ht="30">
      <c r="A304" s="130" t="s">
        <v>203</v>
      </c>
      <c r="B304" s="55"/>
      <c r="C304" s="11" t="s">
        <v>25</v>
      </c>
      <c r="D304" s="11" t="s">
        <v>28</v>
      </c>
      <c r="E304" s="19" t="s">
        <v>207</v>
      </c>
      <c r="F304" s="19"/>
      <c r="G304" s="128">
        <f>SUM(G305)</f>
        <v>468</v>
      </c>
    </row>
    <row r="305" spans="1:7" ht="45">
      <c r="A305" s="130" t="s">
        <v>204</v>
      </c>
      <c r="B305" s="55"/>
      <c r="C305" s="11" t="s">
        <v>25</v>
      </c>
      <c r="D305" s="11" t="s">
        <v>28</v>
      </c>
      <c r="E305" s="19" t="s">
        <v>208</v>
      </c>
      <c r="F305" s="19"/>
      <c r="G305" s="128">
        <f>SUM(G306)</f>
        <v>468</v>
      </c>
    </row>
    <row r="306" spans="1:7" ht="30">
      <c r="A306" s="107" t="s">
        <v>87</v>
      </c>
      <c r="B306" s="55"/>
      <c r="C306" s="12" t="s">
        <v>25</v>
      </c>
      <c r="D306" s="12" t="s">
        <v>28</v>
      </c>
      <c r="E306" s="15" t="s">
        <v>208</v>
      </c>
      <c r="F306" s="15" t="s">
        <v>84</v>
      </c>
      <c r="G306" s="127">
        <v>468</v>
      </c>
    </row>
    <row r="307" spans="1:7" ht="30">
      <c r="A307" s="129" t="s">
        <v>278</v>
      </c>
      <c r="B307" s="55"/>
      <c r="C307" s="10" t="s">
        <v>25</v>
      </c>
      <c r="D307" s="10" t="s">
        <v>16</v>
      </c>
      <c r="E307" s="15"/>
      <c r="F307" s="15"/>
      <c r="G307" s="128">
        <f>SUM(G308,G319)</f>
        <v>13103.099999999999</v>
      </c>
    </row>
    <row r="308" spans="1:7" ht="45">
      <c r="A308" s="130" t="s">
        <v>362</v>
      </c>
      <c r="B308" s="55"/>
      <c r="C308" s="11" t="s">
        <v>25</v>
      </c>
      <c r="D308" s="11" t="s">
        <v>16</v>
      </c>
      <c r="E308" s="19" t="s">
        <v>144</v>
      </c>
      <c r="F308" s="15"/>
      <c r="G308" s="128">
        <f>SUM(G309)</f>
        <v>13053.099999999999</v>
      </c>
    </row>
    <row r="309" spans="1:7" ht="30">
      <c r="A309" s="114" t="s">
        <v>180</v>
      </c>
      <c r="B309" s="55"/>
      <c r="C309" s="11" t="s">
        <v>25</v>
      </c>
      <c r="D309" s="11" t="s">
        <v>16</v>
      </c>
      <c r="E309" s="19" t="s">
        <v>183</v>
      </c>
      <c r="F309" s="15"/>
      <c r="G309" s="128">
        <f>SUM(G310)</f>
        <v>13053.099999999999</v>
      </c>
    </row>
    <row r="310" spans="1:7" ht="15">
      <c r="A310" s="114" t="s">
        <v>199</v>
      </c>
      <c r="B310" s="55"/>
      <c r="C310" s="11" t="s">
        <v>25</v>
      </c>
      <c r="D310" s="11" t="s">
        <v>16</v>
      </c>
      <c r="E310" s="19" t="s">
        <v>200</v>
      </c>
      <c r="F310" s="19"/>
      <c r="G310" s="128">
        <f>SUM(G311,G313,G315,G317)</f>
        <v>13053.099999999999</v>
      </c>
    </row>
    <row r="311" spans="1:7" ht="30">
      <c r="A311" s="114" t="s">
        <v>182</v>
      </c>
      <c r="B311" s="55"/>
      <c r="C311" s="11" t="s">
        <v>25</v>
      </c>
      <c r="D311" s="11" t="s">
        <v>16</v>
      </c>
      <c r="E311" s="19" t="s">
        <v>201</v>
      </c>
      <c r="F311" s="19"/>
      <c r="G311" s="128">
        <f>SUM(G312)</f>
        <v>12035.8</v>
      </c>
    </row>
    <row r="312" spans="1:7" ht="30">
      <c r="A312" s="107" t="s">
        <v>87</v>
      </c>
      <c r="B312" s="55"/>
      <c r="C312" s="12" t="s">
        <v>25</v>
      </c>
      <c r="D312" s="12" t="s">
        <v>16</v>
      </c>
      <c r="E312" s="15" t="s">
        <v>201</v>
      </c>
      <c r="F312" s="15" t="s">
        <v>84</v>
      </c>
      <c r="G312" s="127">
        <v>12035.8</v>
      </c>
    </row>
    <row r="313" spans="1:7" ht="30">
      <c r="A313" s="114" t="s">
        <v>332</v>
      </c>
      <c r="B313" s="55"/>
      <c r="C313" s="11" t="s">
        <v>25</v>
      </c>
      <c r="D313" s="11" t="s">
        <v>16</v>
      </c>
      <c r="E313" s="19" t="s">
        <v>333</v>
      </c>
      <c r="F313" s="19"/>
      <c r="G313" s="128">
        <f>SUM(G314)</f>
        <v>15</v>
      </c>
    </row>
    <row r="314" spans="1:7" ht="30">
      <c r="A314" s="107" t="s">
        <v>87</v>
      </c>
      <c r="B314" s="55"/>
      <c r="C314" s="12" t="s">
        <v>25</v>
      </c>
      <c r="D314" s="12" t="s">
        <v>16</v>
      </c>
      <c r="E314" s="15" t="s">
        <v>333</v>
      </c>
      <c r="F314" s="15" t="s">
        <v>84</v>
      </c>
      <c r="G314" s="127">
        <v>15</v>
      </c>
    </row>
    <row r="315" spans="1:7" ht="15">
      <c r="A315" s="114" t="s">
        <v>286</v>
      </c>
      <c r="B315" s="55"/>
      <c r="C315" s="11" t="s">
        <v>25</v>
      </c>
      <c r="D315" s="11" t="s">
        <v>16</v>
      </c>
      <c r="E315" s="19" t="s">
        <v>303</v>
      </c>
      <c r="F315" s="19"/>
      <c r="G315" s="128">
        <f>SUM(G316)</f>
        <v>74.3</v>
      </c>
    </row>
    <row r="316" spans="1:7" ht="30">
      <c r="A316" s="107" t="s">
        <v>87</v>
      </c>
      <c r="B316" s="55"/>
      <c r="C316" s="12" t="s">
        <v>25</v>
      </c>
      <c r="D316" s="12" t="s">
        <v>16</v>
      </c>
      <c r="E316" s="15" t="s">
        <v>303</v>
      </c>
      <c r="F316" s="15" t="s">
        <v>84</v>
      </c>
      <c r="G316" s="127">
        <v>74.3</v>
      </c>
    </row>
    <row r="317" spans="1:7" ht="90">
      <c r="A317" s="130" t="s">
        <v>282</v>
      </c>
      <c r="B317" s="55"/>
      <c r="C317" s="11" t="s">
        <v>25</v>
      </c>
      <c r="D317" s="11" t="s">
        <v>16</v>
      </c>
      <c r="E317" s="19" t="s">
        <v>281</v>
      </c>
      <c r="F317" s="19"/>
      <c r="G317" s="128">
        <f>SUM(G318)</f>
        <v>928</v>
      </c>
    </row>
    <row r="318" spans="1:7" ht="30">
      <c r="A318" s="107" t="s">
        <v>87</v>
      </c>
      <c r="B318" s="55"/>
      <c r="C318" s="12" t="s">
        <v>25</v>
      </c>
      <c r="D318" s="12" t="s">
        <v>16</v>
      </c>
      <c r="E318" s="15" t="s">
        <v>281</v>
      </c>
      <c r="F318" s="15" t="s">
        <v>84</v>
      </c>
      <c r="G318" s="127">
        <v>928</v>
      </c>
    </row>
    <row r="319" spans="1:7" ht="45">
      <c r="A319" s="130" t="s">
        <v>370</v>
      </c>
      <c r="B319" s="55"/>
      <c r="C319" s="11" t="s">
        <v>25</v>
      </c>
      <c r="D319" s="11" t="s">
        <v>16</v>
      </c>
      <c r="E319" s="19" t="s">
        <v>205</v>
      </c>
      <c r="F319" s="19"/>
      <c r="G319" s="128">
        <f>SUM(G320)</f>
        <v>50</v>
      </c>
    </row>
    <row r="320" spans="1:7" ht="45">
      <c r="A320" s="130" t="s">
        <v>202</v>
      </c>
      <c r="B320" s="55"/>
      <c r="C320" s="11" t="s">
        <v>25</v>
      </c>
      <c r="D320" s="11" t="s">
        <v>16</v>
      </c>
      <c r="E320" s="19" t="s">
        <v>206</v>
      </c>
      <c r="F320" s="19"/>
      <c r="G320" s="128">
        <f>SUM(G321)</f>
        <v>50</v>
      </c>
    </row>
    <row r="321" spans="1:7" ht="30">
      <c r="A321" s="130" t="s">
        <v>222</v>
      </c>
      <c r="B321" s="55"/>
      <c r="C321" s="11" t="s">
        <v>25</v>
      </c>
      <c r="D321" s="11" t="s">
        <v>16</v>
      </c>
      <c r="E321" s="19" t="s">
        <v>224</v>
      </c>
      <c r="F321" s="19"/>
      <c r="G321" s="128">
        <f>SUM(G322)</f>
        <v>50</v>
      </c>
    </row>
    <row r="322" spans="1:7" ht="60">
      <c r="A322" s="130" t="s">
        <v>283</v>
      </c>
      <c r="B322" s="55"/>
      <c r="C322" s="11" t="s">
        <v>25</v>
      </c>
      <c r="D322" s="11" t="s">
        <v>16</v>
      </c>
      <c r="E322" s="19" t="s">
        <v>277</v>
      </c>
      <c r="F322" s="19"/>
      <c r="G322" s="128">
        <f>SUM(G323)</f>
        <v>50</v>
      </c>
    </row>
    <row r="323" spans="1:7" ht="30">
      <c r="A323" s="107" t="s">
        <v>87</v>
      </c>
      <c r="B323" s="55"/>
      <c r="C323" s="12" t="s">
        <v>25</v>
      </c>
      <c r="D323" s="12" t="s">
        <v>16</v>
      </c>
      <c r="E323" s="15" t="s">
        <v>277</v>
      </c>
      <c r="F323" s="15" t="s">
        <v>84</v>
      </c>
      <c r="G323" s="127">
        <v>50</v>
      </c>
    </row>
    <row r="324" spans="1:7" ht="15">
      <c r="A324" s="129" t="s">
        <v>30</v>
      </c>
      <c r="B324" s="55"/>
      <c r="C324" s="10" t="s">
        <v>25</v>
      </c>
      <c r="D324" s="10" t="s">
        <v>25</v>
      </c>
      <c r="E324" s="15"/>
      <c r="F324" s="15"/>
      <c r="G324" s="128">
        <f>SUM(G325)</f>
        <v>69</v>
      </c>
    </row>
    <row r="325" spans="1:7" ht="45">
      <c r="A325" s="130" t="s">
        <v>362</v>
      </c>
      <c r="B325" s="55"/>
      <c r="C325" s="11" t="s">
        <v>25</v>
      </c>
      <c r="D325" s="11" t="s">
        <v>25</v>
      </c>
      <c r="E325" s="19" t="s">
        <v>144</v>
      </c>
      <c r="F325" s="15"/>
      <c r="G325" s="128">
        <f>SUM(G326)</f>
        <v>69</v>
      </c>
    </row>
    <row r="326" spans="1:7" ht="30.75" customHeight="1">
      <c r="A326" s="114" t="s">
        <v>209</v>
      </c>
      <c r="B326" s="55"/>
      <c r="C326" s="11" t="s">
        <v>25</v>
      </c>
      <c r="D326" s="11" t="s">
        <v>25</v>
      </c>
      <c r="E326" s="19" t="s">
        <v>145</v>
      </c>
      <c r="F326" s="15"/>
      <c r="G326" s="128">
        <f>SUM(G327,G330)</f>
        <v>69</v>
      </c>
    </row>
    <row r="327" spans="1:7" ht="15">
      <c r="A327" s="107" t="s">
        <v>143</v>
      </c>
      <c r="B327" s="55"/>
      <c r="C327" s="11" t="s">
        <v>25</v>
      </c>
      <c r="D327" s="11" t="s">
        <v>25</v>
      </c>
      <c r="E327" s="67" t="s">
        <v>146</v>
      </c>
      <c r="F327" s="20"/>
      <c r="G327" s="120">
        <f>SUM(G328)</f>
        <v>10</v>
      </c>
    </row>
    <row r="328" spans="1:7" ht="15">
      <c r="A328" s="114" t="s">
        <v>313</v>
      </c>
      <c r="B328" s="55"/>
      <c r="C328" s="11" t="s">
        <v>25</v>
      </c>
      <c r="D328" s="11" t="s">
        <v>25</v>
      </c>
      <c r="E328" s="67" t="s">
        <v>314</v>
      </c>
      <c r="F328" s="20"/>
      <c r="G328" s="120">
        <f>SUM(G329)</f>
        <v>10</v>
      </c>
    </row>
    <row r="329" spans="1:7" ht="30">
      <c r="A329" s="107" t="s">
        <v>87</v>
      </c>
      <c r="B329" s="55"/>
      <c r="C329" s="12" t="s">
        <v>25</v>
      </c>
      <c r="D329" s="12" t="s">
        <v>25</v>
      </c>
      <c r="E329" s="20" t="s">
        <v>314</v>
      </c>
      <c r="F329" s="20" t="s">
        <v>84</v>
      </c>
      <c r="G329" s="111">
        <v>10</v>
      </c>
    </row>
    <row r="330" spans="1:7" ht="30">
      <c r="A330" s="114" t="s">
        <v>315</v>
      </c>
      <c r="B330" s="55"/>
      <c r="C330" s="11" t="s">
        <v>25</v>
      </c>
      <c r="D330" s="11" t="s">
        <v>25</v>
      </c>
      <c r="E330" s="19" t="s">
        <v>316</v>
      </c>
      <c r="F330" s="15"/>
      <c r="G330" s="128">
        <f>SUM(G331)</f>
        <v>59</v>
      </c>
    </row>
    <row r="331" spans="1:7" ht="15">
      <c r="A331" s="114" t="s">
        <v>317</v>
      </c>
      <c r="B331" s="55"/>
      <c r="C331" s="11" t="s">
        <v>25</v>
      </c>
      <c r="D331" s="11" t="s">
        <v>25</v>
      </c>
      <c r="E331" s="19" t="s">
        <v>318</v>
      </c>
      <c r="F331" s="15"/>
      <c r="G331" s="128">
        <f>SUM(G332)</f>
        <v>59</v>
      </c>
    </row>
    <row r="332" spans="1:7" ht="30">
      <c r="A332" s="107" t="s">
        <v>87</v>
      </c>
      <c r="B332" s="55"/>
      <c r="C332" s="12" t="s">
        <v>25</v>
      </c>
      <c r="D332" s="12" t="s">
        <v>25</v>
      </c>
      <c r="E332" s="19" t="s">
        <v>318</v>
      </c>
      <c r="F332" s="15" t="s">
        <v>84</v>
      </c>
      <c r="G332" s="127">
        <v>59</v>
      </c>
    </row>
    <row r="333" spans="1:7" ht="15">
      <c r="A333" s="109" t="s">
        <v>31</v>
      </c>
      <c r="B333" s="55"/>
      <c r="C333" s="22" t="s">
        <v>25</v>
      </c>
      <c r="D333" s="22" t="s">
        <v>32</v>
      </c>
      <c r="E333" s="22"/>
      <c r="F333" s="22"/>
      <c r="G333" s="120">
        <f>SUM(G334)</f>
        <v>339.5</v>
      </c>
    </row>
    <row r="334" spans="1:7" ht="45">
      <c r="A334" s="130" t="s">
        <v>370</v>
      </c>
      <c r="B334" s="184"/>
      <c r="C334" s="11" t="s">
        <v>25</v>
      </c>
      <c r="D334" s="11" t="s">
        <v>32</v>
      </c>
      <c r="E334" s="19" t="s">
        <v>205</v>
      </c>
      <c r="F334" s="15"/>
      <c r="G334" s="120">
        <f>SUM(G335)</f>
        <v>339.5</v>
      </c>
    </row>
    <row r="335" spans="1:7" ht="45">
      <c r="A335" s="130" t="s">
        <v>202</v>
      </c>
      <c r="B335" s="184"/>
      <c r="C335" s="11" t="s">
        <v>25</v>
      </c>
      <c r="D335" s="11" t="s">
        <v>32</v>
      </c>
      <c r="E335" s="19" t="s">
        <v>206</v>
      </c>
      <c r="F335" s="15"/>
      <c r="G335" s="120">
        <f>SUM(G336)</f>
        <v>339.5</v>
      </c>
    </row>
    <row r="336" spans="1:7" ht="30">
      <c r="A336" s="130" t="s">
        <v>203</v>
      </c>
      <c r="B336" s="184"/>
      <c r="C336" s="11" t="s">
        <v>25</v>
      </c>
      <c r="D336" s="11" t="s">
        <v>32</v>
      </c>
      <c r="E336" s="19" t="s">
        <v>207</v>
      </c>
      <c r="F336" s="15"/>
      <c r="G336" s="120">
        <f>SUM(G337)</f>
        <v>339.5</v>
      </c>
    </row>
    <row r="337" spans="1:7" ht="30">
      <c r="A337" s="80" t="s">
        <v>242</v>
      </c>
      <c r="B337" s="184"/>
      <c r="C337" s="11" t="s">
        <v>25</v>
      </c>
      <c r="D337" s="11" t="s">
        <v>32</v>
      </c>
      <c r="E337" s="88" t="s">
        <v>241</v>
      </c>
      <c r="F337" s="92"/>
      <c r="G337" s="106">
        <f>SUM(G338)</f>
        <v>339.5</v>
      </c>
    </row>
    <row r="338" spans="1:7" ht="30">
      <c r="A338" s="107" t="s">
        <v>87</v>
      </c>
      <c r="B338" s="184"/>
      <c r="C338" s="12" t="s">
        <v>25</v>
      </c>
      <c r="D338" s="12" t="s">
        <v>32</v>
      </c>
      <c r="E338" s="87" t="s">
        <v>241</v>
      </c>
      <c r="F338" s="93">
        <v>600</v>
      </c>
      <c r="G338" s="105">
        <v>339.5</v>
      </c>
    </row>
    <row r="339" spans="1:7" ht="15">
      <c r="A339" s="133" t="s">
        <v>33</v>
      </c>
      <c r="B339" s="184"/>
      <c r="C339" s="25" t="s">
        <v>34</v>
      </c>
      <c r="D339" s="25"/>
      <c r="E339" s="25"/>
      <c r="F339" s="25"/>
      <c r="G339" s="120">
        <f t="shared" ref="G339:G344" si="4">SUM(G340)</f>
        <v>1287</v>
      </c>
    </row>
    <row r="340" spans="1:7" ht="15">
      <c r="A340" s="119" t="s">
        <v>35</v>
      </c>
      <c r="B340" s="184"/>
      <c r="C340" s="10" t="s">
        <v>34</v>
      </c>
      <c r="D340" s="10" t="s">
        <v>20</v>
      </c>
      <c r="E340" s="21"/>
      <c r="F340" s="21"/>
      <c r="G340" s="120">
        <f t="shared" si="4"/>
        <v>1287</v>
      </c>
    </row>
    <row r="341" spans="1:7" ht="45">
      <c r="A341" s="130" t="s">
        <v>370</v>
      </c>
      <c r="B341" s="184"/>
      <c r="C341" s="11" t="s">
        <v>34</v>
      </c>
      <c r="D341" s="11" t="s">
        <v>20</v>
      </c>
      <c r="E341" s="19" t="s">
        <v>205</v>
      </c>
      <c r="F341" s="23"/>
      <c r="G341" s="120">
        <f t="shared" si="4"/>
        <v>1287</v>
      </c>
    </row>
    <row r="342" spans="1:7" ht="45">
      <c r="A342" s="130" t="s">
        <v>202</v>
      </c>
      <c r="B342" s="184"/>
      <c r="C342" s="11" t="s">
        <v>34</v>
      </c>
      <c r="D342" s="11" t="s">
        <v>20</v>
      </c>
      <c r="E342" s="19" t="s">
        <v>206</v>
      </c>
      <c r="F342" s="23"/>
      <c r="G342" s="120">
        <f t="shared" si="4"/>
        <v>1287</v>
      </c>
    </row>
    <row r="343" spans="1:7" ht="30">
      <c r="A343" s="114" t="s">
        <v>222</v>
      </c>
      <c r="B343" s="184"/>
      <c r="C343" s="11" t="s">
        <v>34</v>
      </c>
      <c r="D343" s="11" t="s">
        <v>20</v>
      </c>
      <c r="E343" s="23" t="s">
        <v>224</v>
      </c>
      <c r="F343" s="15"/>
      <c r="G343" s="128">
        <f t="shared" si="4"/>
        <v>1287</v>
      </c>
    </row>
    <row r="344" spans="1:7" ht="60">
      <c r="A344" s="114" t="s">
        <v>223</v>
      </c>
      <c r="B344" s="184"/>
      <c r="C344" s="11" t="s">
        <v>34</v>
      </c>
      <c r="D344" s="11" t="s">
        <v>20</v>
      </c>
      <c r="E344" s="23" t="s">
        <v>225</v>
      </c>
      <c r="F344" s="15"/>
      <c r="G344" s="128">
        <f t="shared" si="4"/>
        <v>1287</v>
      </c>
    </row>
    <row r="345" spans="1:7" ht="30">
      <c r="A345" s="107" t="s">
        <v>87</v>
      </c>
      <c r="B345" s="184"/>
      <c r="C345" s="24" t="s">
        <v>34</v>
      </c>
      <c r="D345" s="24" t="s">
        <v>20</v>
      </c>
      <c r="E345" s="24" t="s">
        <v>225</v>
      </c>
      <c r="F345" s="15" t="s">
        <v>84</v>
      </c>
      <c r="G345" s="150">
        <v>1287</v>
      </c>
    </row>
    <row r="346" spans="1:7" ht="15">
      <c r="A346" s="142" t="s">
        <v>36</v>
      </c>
      <c r="B346" s="201"/>
      <c r="C346" s="31" t="s">
        <v>37</v>
      </c>
      <c r="D346" s="31"/>
      <c r="E346" s="25"/>
      <c r="F346" s="25"/>
      <c r="G346" s="120">
        <f t="shared" ref="G346:G351" si="5">SUM(G347)</f>
        <v>140</v>
      </c>
    </row>
    <row r="347" spans="1:7" ht="15">
      <c r="A347" s="109" t="s">
        <v>38</v>
      </c>
      <c r="B347" s="201"/>
      <c r="C347" s="22" t="s">
        <v>37</v>
      </c>
      <c r="D347" s="22" t="s">
        <v>14</v>
      </c>
      <c r="E347" s="22"/>
      <c r="F347" s="22"/>
      <c r="G347" s="120">
        <f t="shared" si="5"/>
        <v>140</v>
      </c>
    </row>
    <row r="348" spans="1:7" ht="45">
      <c r="A348" s="130" t="s">
        <v>362</v>
      </c>
      <c r="B348" s="201"/>
      <c r="C348" s="19" t="s">
        <v>37</v>
      </c>
      <c r="D348" s="19" t="s">
        <v>14</v>
      </c>
      <c r="E348" s="19" t="s">
        <v>144</v>
      </c>
      <c r="F348" s="22"/>
      <c r="G348" s="120">
        <f t="shared" si="5"/>
        <v>140</v>
      </c>
    </row>
    <row r="349" spans="1:7" ht="30">
      <c r="A349" s="114" t="s">
        <v>180</v>
      </c>
      <c r="B349" s="201"/>
      <c r="C349" s="19" t="s">
        <v>37</v>
      </c>
      <c r="D349" s="19" t="s">
        <v>14</v>
      </c>
      <c r="E349" s="19" t="s">
        <v>183</v>
      </c>
      <c r="F349" s="22"/>
      <c r="G349" s="120">
        <f>SUM(G350)</f>
        <v>140</v>
      </c>
    </row>
    <row r="350" spans="1:7" ht="15">
      <c r="A350" s="114" t="s">
        <v>199</v>
      </c>
      <c r="B350" s="201"/>
      <c r="C350" s="19" t="s">
        <v>37</v>
      </c>
      <c r="D350" s="19" t="s">
        <v>14</v>
      </c>
      <c r="E350" s="19" t="s">
        <v>200</v>
      </c>
      <c r="F350" s="22"/>
      <c r="G350" s="120">
        <f t="shared" si="5"/>
        <v>140</v>
      </c>
    </row>
    <row r="351" spans="1:7" ht="45">
      <c r="A351" s="114" t="s">
        <v>337</v>
      </c>
      <c r="B351" s="201"/>
      <c r="C351" s="19" t="s">
        <v>37</v>
      </c>
      <c r="D351" s="19" t="s">
        <v>14</v>
      </c>
      <c r="E351" s="19" t="s">
        <v>338</v>
      </c>
      <c r="F351" s="22"/>
      <c r="G351" s="120">
        <f t="shared" si="5"/>
        <v>140</v>
      </c>
    </row>
    <row r="352" spans="1:7" ht="30">
      <c r="A352" s="107" t="s">
        <v>87</v>
      </c>
      <c r="B352" s="201"/>
      <c r="C352" s="24" t="s">
        <v>37</v>
      </c>
      <c r="D352" s="24" t="s">
        <v>14</v>
      </c>
      <c r="E352" s="15" t="s">
        <v>338</v>
      </c>
      <c r="F352" s="12" t="s">
        <v>84</v>
      </c>
      <c r="G352" s="111">
        <v>140</v>
      </c>
    </row>
    <row r="353" spans="1:7" ht="15">
      <c r="A353" s="151" t="s">
        <v>88</v>
      </c>
      <c r="B353" s="184"/>
      <c r="C353" s="31" t="s">
        <v>18</v>
      </c>
      <c r="D353" s="31"/>
      <c r="E353" s="31"/>
      <c r="F353" s="31"/>
      <c r="G353" s="120">
        <f t="shared" ref="G353:G358" si="6">SUM(G354)</f>
        <v>9</v>
      </c>
    </row>
    <row r="354" spans="1:7" ht="30">
      <c r="A354" s="109" t="s">
        <v>89</v>
      </c>
      <c r="B354" s="184"/>
      <c r="C354" s="22" t="s">
        <v>18</v>
      </c>
      <c r="D354" s="22" t="s">
        <v>14</v>
      </c>
      <c r="E354" s="19"/>
      <c r="F354" s="19"/>
      <c r="G354" s="120">
        <f t="shared" si="6"/>
        <v>9</v>
      </c>
    </row>
    <row r="355" spans="1:7" ht="75">
      <c r="A355" s="121" t="s">
        <v>367</v>
      </c>
      <c r="B355" s="184"/>
      <c r="C355" s="19" t="s">
        <v>18</v>
      </c>
      <c r="D355" s="19" t="s">
        <v>14</v>
      </c>
      <c r="E355" s="19" t="s">
        <v>105</v>
      </c>
      <c r="F355" s="19"/>
      <c r="G355" s="120">
        <f t="shared" si="6"/>
        <v>9</v>
      </c>
    </row>
    <row r="356" spans="1:7" ht="45">
      <c r="A356" s="110" t="s">
        <v>119</v>
      </c>
      <c r="B356" s="184"/>
      <c r="C356" s="19" t="s">
        <v>18</v>
      </c>
      <c r="D356" s="19" t="s">
        <v>14</v>
      </c>
      <c r="E356" s="74" t="s">
        <v>124</v>
      </c>
      <c r="F356" s="74"/>
      <c r="G356" s="120">
        <f t="shared" si="6"/>
        <v>9</v>
      </c>
    </row>
    <row r="357" spans="1:7" ht="30">
      <c r="A357" s="110" t="s">
        <v>120</v>
      </c>
      <c r="B357" s="184"/>
      <c r="C357" s="19" t="s">
        <v>18</v>
      </c>
      <c r="D357" s="19" t="s">
        <v>14</v>
      </c>
      <c r="E357" s="74" t="s">
        <v>122</v>
      </c>
      <c r="F357" s="74"/>
      <c r="G357" s="120">
        <f t="shared" si="6"/>
        <v>9</v>
      </c>
    </row>
    <row r="358" spans="1:7" ht="15">
      <c r="A358" s="110" t="s">
        <v>236</v>
      </c>
      <c r="B358" s="184"/>
      <c r="C358" s="19" t="s">
        <v>18</v>
      </c>
      <c r="D358" s="19" t="s">
        <v>14</v>
      </c>
      <c r="E358" s="74" t="s">
        <v>237</v>
      </c>
      <c r="F358" s="74"/>
      <c r="G358" s="120">
        <f t="shared" si="6"/>
        <v>9</v>
      </c>
    </row>
    <row r="359" spans="1:7" ht="15">
      <c r="A359" s="107" t="s">
        <v>90</v>
      </c>
      <c r="B359" s="184"/>
      <c r="C359" s="34" t="s">
        <v>18</v>
      </c>
      <c r="D359" s="34" t="s">
        <v>14</v>
      </c>
      <c r="E359" s="34" t="s">
        <v>237</v>
      </c>
      <c r="F359" s="34" t="s">
        <v>91</v>
      </c>
      <c r="G359" s="111">
        <v>9</v>
      </c>
    </row>
    <row r="360" spans="1:7" ht="42.75">
      <c r="A360" s="152" t="s">
        <v>275</v>
      </c>
      <c r="B360" s="184"/>
      <c r="C360" s="75" t="s">
        <v>60</v>
      </c>
      <c r="D360" s="14"/>
      <c r="E360" s="14"/>
      <c r="F360" s="14"/>
      <c r="G360" s="153">
        <f t="shared" ref="G360:G365" si="7">SUM(G361)</f>
        <v>794</v>
      </c>
    </row>
    <row r="361" spans="1:7" ht="30">
      <c r="A361" s="154" t="s">
        <v>61</v>
      </c>
      <c r="B361" s="184"/>
      <c r="C361" s="65" t="s">
        <v>60</v>
      </c>
      <c r="D361" s="65" t="s">
        <v>14</v>
      </c>
      <c r="E361" s="66"/>
      <c r="F361" s="66"/>
      <c r="G361" s="155">
        <f t="shared" si="7"/>
        <v>794</v>
      </c>
    </row>
    <row r="362" spans="1:7" ht="75">
      <c r="A362" s="121" t="s">
        <v>367</v>
      </c>
      <c r="B362" s="184"/>
      <c r="C362" s="35" t="s">
        <v>60</v>
      </c>
      <c r="D362" s="35" t="s">
        <v>14</v>
      </c>
      <c r="E362" s="19" t="s">
        <v>105</v>
      </c>
      <c r="F362" s="35"/>
      <c r="G362" s="155">
        <f t="shared" si="7"/>
        <v>794</v>
      </c>
    </row>
    <row r="363" spans="1:7" ht="45">
      <c r="A363" s="110" t="s">
        <v>119</v>
      </c>
      <c r="B363" s="184"/>
      <c r="C363" s="35" t="s">
        <v>60</v>
      </c>
      <c r="D363" s="35" t="s">
        <v>14</v>
      </c>
      <c r="E363" s="74" t="s">
        <v>124</v>
      </c>
      <c r="F363" s="35"/>
      <c r="G363" s="155">
        <f t="shared" si="7"/>
        <v>794</v>
      </c>
    </row>
    <row r="364" spans="1:7" ht="30">
      <c r="A364" s="110" t="s">
        <v>120</v>
      </c>
      <c r="B364" s="184"/>
      <c r="C364" s="35" t="s">
        <v>60</v>
      </c>
      <c r="D364" s="35" t="s">
        <v>14</v>
      </c>
      <c r="E364" s="74" t="s">
        <v>122</v>
      </c>
      <c r="F364" s="35"/>
      <c r="G364" s="155">
        <f t="shared" si="7"/>
        <v>794</v>
      </c>
    </row>
    <row r="365" spans="1:7" ht="30">
      <c r="A365" s="130" t="s">
        <v>358</v>
      </c>
      <c r="B365" s="184"/>
      <c r="C365" s="35" t="s">
        <v>60</v>
      </c>
      <c r="D365" s="35" t="s">
        <v>14</v>
      </c>
      <c r="E365" s="35" t="s">
        <v>238</v>
      </c>
      <c r="F365" s="35"/>
      <c r="G365" s="155">
        <f t="shared" si="7"/>
        <v>794</v>
      </c>
    </row>
    <row r="366" spans="1:7" ht="15.75" thickBot="1">
      <c r="A366" s="107" t="s">
        <v>29</v>
      </c>
      <c r="B366" s="184"/>
      <c r="C366" s="36" t="s">
        <v>60</v>
      </c>
      <c r="D366" s="36" t="s">
        <v>14</v>
      </c>
      <c r="E366" s="36" t="s">
        <v>238</v>
      </c>
      <c r="F366" s="36" t="s">
        <v>85</v>
      </c>
      <c r="G366" s="127">
        <v>794</v>
      </c>
    </row>
    <row r="367" spans="1:7" ht="33" thickTop="1" thickBot="1">
      <c r="A367" s="115" t="s">
        <v>62</v>
      </c>
      <c r="B367" s="8" t="s">
        <v>63</v>
      </c>
      <c r="C367" s="27"/>
      <c r="D367" s="27"/>
      <c r="E367" s="27"/>
      <c r="F367" s="27"/>
      <c r="G367" s="125">
        <f>SUM(G368,G383)</f>
        <v>1464.1000000000001</v>
      </c>
    </row>
    <row r="368" spans="1:7" ht="15.75" thickTop="1">
      <c r="A368" s="117" t="s">
        <v>13</v>
      </c>
      <c r="B368" s="58"/>
      <c r="C368" s="69" t="s">
        <v>14</v>
      </c>
      <c r="D368" s="58"/>
      <c r="E368" s="58"/>
      <c r="F368" s="58"/>
      <c r="G368" s="126">
        <f>SUM(G369)</f>
        <v>1424.1000000000001</v>
      </c>
    </row>
    <row r="369" spans="1:7" ht="15">
      <c r="A369" s="109" t="s">
        <v>17</v>
      </c>
      <c r="B369" s="184"/>
      <c r="C369" s="10" t="s">
        <v>14</v>
      </c>
      <c r="D369" s="10" t="s">
        <v>18</v>
      </c>
      <c r="E369" s="22"/>
      <c r="F369" s="22"/>
      <c r="G369" s="120">
        <f>SUM(G370)</f>
        <v>1424.1000000000001</v>
      </c>
    </row>
    <row r="370" spans="1:7" ht="75">
      <c r="A370" s="121" t="s">
        <v>367</v>
      </c>
      <c r="B370" s="184"/>
      <c r="C370" s="19" t="s">
        <v>14</v>
      </c>
      <c r="D370" s="19" t="s">
        <v>18</v>
      </c>
      <c r="E370" s="19" t="s">
        <v>105</v>
      </c>
      <c r="F370" s="33"/>
      <c r="G370" s="120">
        <f>SUM(G371,G376)</f>
        <v>1424.1000000000001</v>
      </c>
    </row>
    <row r="371" spans="1:7" ht="30">
      <c r="A371" s="121" t="s">
        <v>96</v>
      </c>
      <c r="B371" s="184"/>
      <c r="C371" s="19" t="s">
        <v>14</v>
      </c>
      <c r="D371" s="19" t="s">
        <v>18</v>
      </c>
      <c r="E371" s="19" t="s">
        <v>106</v>
      </c>
      <c r="F371" s="33"/>
      <c r="G371" s="120">
        <f>SUM(G372)</f>
        <v>1342.1000000000001</v>
      </c>
    </row>
    <row r="372" spans="1:7" ht="30">
      <c r="A372" s="121" t="s">
        <v>97</v>
      </c>
      <c r="B372" s="184"/>
      <c r="C372" s="19" t="s">
        <v>14</v>
      </c>
      <c r="D372" s="19" t="s">
        <v>18</v>
      </c>
      <c r="E372" s="19" t="s">
        <v>107</v>
      </c>
      <c r="F372" s="33"/>
      <c r="G372" s="120">
        <f>SUM(G373)</f>
        <v>1342.1000000000001</v>
      </c>
    </row>
    <row r="373" spans="1:7" ht="15">
      <c r="A373" s="121" t="s">
        <v>93</v>
      </c>
      <c r="B373" s="184"/>
      <c r="C373" s="19" t="s">
        <v>14</v>
      </c>
      <c r="D373" s="19" t="s">
        <v>18</v>
      </c>
      <c r="E373" s="19" t="s">
        <v>95</v>
      </c>
      <c r="F373" s="33"/>
      <c r="G373" s="120">
        <f>SUM(G374:G375)</f>
        <v>1342.1000000000001</v>
      </c>
    </row>
    <row r="374" spans="1:7" ht="60">
      <c r="A374" s="107" t="s">
        <v>77</v>
      </c>
      <c r="B374" s="184"/>
      <c r="C374" s="28" t="s">
        <v>14</v>
      </c>
      <c r="D374" s="28" t="s">
        <v>18</v>
      </c>
      <c r="E374" s="15" t="s">
        <v>95</v>
      </c>
      <c r="F374" s="12" t="s">
        <v>79</v>
      </c>
      <c r="G374" s="111">
        <v>1164.9000000000001</v>
      </c>
    </row>
    <row r="375" spans="1:7" ht="30">
      <c r="A375" s="107" t="s">
        <v>86</v>
      </c>
      <c r="B375" s="184"/>
      <c r="C375" s="28" t="s">
        <v>14</v>
      </c>
      <c r="D375" s="28" t="s">
        <v>18</v>
      </c>
      <c r="E375" s="15" t="s">
        <v>95</v>
      </c>
      <c r="F375" s="12" t="s">
        <v>80</v>
      </c>
      <c r="G375" s="111">
        <v>177.2</v>
      </c>
    </row>
    <row r="376" spans="1:7" ht="45">
      <c r="A376" s="114" t="s">
        <v>132</v>
      </c>
      <c r="B376" s="184"/>
      <c r="C376" s="12" t="s">
        <v>14</v>
      </c>
      <c r="D376" s="12" t="s">
        <v>18</v>
      </c>
      <c r="E376" s="11" t="s">
        <v>137</v>
      </c>
      <c r="F376" s="12"/>
      <c r="G376" s="128">
        <f>SUM(G377)</f>
        <v>82</v>
      </c>
    </row>
    <row r="377" spans="1:7" ht="30">
      <c r="A377" s="130" t="s">
        <v>133</v>
      </c>
      <c r="B377" s="184"/>
      <c r="C377" s="12" t="s">
        <v>14</v>
      </c>
      <c r="D377" s="12" t="s">
        <v>18</v>
      </c>
      <c r="E377" s="11" t="s">
        <v>138</v>
      </c>
      <c r="F377" s="19"/>
      <c r="G377" s="120">
        <f>SUM(G378,G380)</f>
        <v>82</v>
      </c>
    </row>
    <row r="378" spans="1:7" ht="60">
      <c r="A378" s="130" t="s">
        <v>135</v>
      </c>
      <c r="B378" s="184"/>
      <c r="C378" s="12" t="s">
        <v>14</v>
      </c>
      <c r="D378" s="12" t="s">
        <v>18</v>
      </c>
      <c r="E378" s="11" t="s">
        <v>140</v>
      </c>
      <c r="F378" s="19"/>
      <c r="G378" s="128">
        <f>SUM(G379)</f>
        <v>22</v>
      </c>
    </row>
    <row r="379" spans="1:7" ht="30">
      <c r="A379" s="107" t="s">
        <v>125</v>
      </c>
      <c r="B379" s="184"/>
      <c r="C379" s="12" t="s">
        <v>14</v>
      </c>
      <c r="D379" s="12" t="s">
        <v>18</v>
      </c>
      <c r="E379" s="12" t="s">
        <v>140</v>
      </c>
      <c r="F379" s="15" t="s">
        <v>80</v>
      </c>
      <c r="G379" s="127">
        <v>22</v>
      </c>
    </row>
    <row r="380" spans="1:7" ht="30">
      <c r="A380" s="114" t="s">
        <v>136</v>
      </c>
      <c r="B380" s="184"/>
      <c r="C380" s="12" t="s">
        <v>14</v>
      </c>
      <c r="D380" s="12" t="s">
        <v>18</v>
      </c>
      <c r="E380" s="11" t="s">
        <v>141</v>
      </c>
      <c r="F380" s="12"/>
      <c r="G380" s="128">
        <f>SUM(G381:G382)</f>
        <v>60</v>
      </c>
    </row>
    <row r="381" spans="1:7" ht="30">
      <c r="A381" s="107" t="s">
        <v>125</v>
      </c>
      <c r="B381" s="184"/>
      <c r="C381" s="12" t="s">
        <v>14</v>
      </c>
      <c r="D381" s="12" t="s">
        <v>18</v>
      </c>
      <c r="E381" s="12" t="s">
        <v>141</v>
      </c>
      <c r="F381" s="15" t="s">
        <v>80</v>
      </c>
      <c r="G381" s="127">
        <v>40</v>
      </c>
    </row>
    <row r="382" spans="1:7" ht="15">
      <c r="A382" s="107" t="s">
        <v>78</v>
      </c>
      <c r="B382" s="184"/>
      <c r="C382" s="12" t="s">
        <v>14</v>
      </c>
      <c r="D382" s="12" t="s">
        <v>18</v>
      </c>
      <c r="E382" s="12" t="s">
        <v>141</v>
      </c>
      <c r="F382" s="15" t="s">
        <v>81</v>
      </c>
      <c r="G382" s="127">
        <v>20</v>
      </c>
    </row>
    <row r="383" spans="1:7" ht="15">
      <c r="A383" s="147" t="s">
        <v>19</v>
      </c>
      <c r="B383" s="185"/>
      <c r="C383" s="31" t="s">
        <v>20</v>
      </c>
      <c r="D383" s="12"/>
      <c r="E383" s="14"/>
      <c r="F383" s="15"/>
      <c r="G383" s="123">
        <f>SUM(G384)</f>
        <v>40</v>
      </c>
    </row>
    <row r="384" spans="1:7" ht="15">
      <c r="A384" s="109" t="s">
        <v>64</v>
      </c>
      <c r="B384" s="184"/>
      <c r="C384" s="22" t="s">
        <v>20</v>
      </c>
      <c r="D384" s="22" t="s">
        <v>52</v>
      </c>
      <c r="E384" s="22"/>
      <c r="F384" s="22"/>
      <c r="G384" s="120">
        <f>SUM(G385)</f>
        <v>40</v>
      </c>
    </row>
    <row r="385" spans="1:7" ht="75">
      <c r="A385" s="121" t="s">
        <v>367</v>
      </c>
      <c r="B385" s="184"/>
      <c r="C385" s="67" t="s">
        <v>20</v>
      </c>
      <c r="D385" s="67" t="s">
        <v>52</v>
      </c>
      <c r="E385" s="67" t="s">
        <v>105</v>
      </c>
      <c r="F385" s="19"/>
      <c r="G385" s="120">
        <f>SUM(G386)</f>
        <v>40</v>
      </c>
    </row>
    <row r="386" spans="1:7" ht="45">
      <c r="A386" s="114" t="s">
        <v>132</v>
      </c>
      <c r="B386" s="184"/>
      <c r="C386" s="12" t="s">
        <v>20</v>
      </c>
      <c r="D386" s="12" t="s">
        <v>52</v>
      </c>
      <c r="E386" s="11" t="s">
        <v>137</v>
      </c>
      <c r="F386" s="12"/>
      <c r="G386" s="128">
        <f>SUM(G387)</f>
        <v>40</v>
      </c>
    </row>
    <row r="387" spans="1:7" ht="30">
      <c r="A387" s="130" t="s">
        <v>133</v>
      </c>
      <c r="B387" s="184"/>
      <c r="C387" s="12" t="s">
        <v>20</v>
      </c>
      <c r="D387" s="12" t="s">
        <v>52</v>
      </c>
      <c r="E387" s="11" t="s">
        <v>138</v>
      </c>
      <c r="F387" s="19"/>
      <c r="G387" s="120">
        <f>SUM(G388)</f>
        <v>40</v>
      </c>
    </row>
    <row r="388" spans="1:7" ht="30">
      <c r="A388" s="114" t="s">
        <v>134</v>
      </c>
      <c r="B388" s="184"/>
      <c r="C388" s="12" t="s">
        <v>20</v>
      </c>
      <c r="D388" s="12" t="s">
        <v>52</v>
      </c>
      <c r="E388" s="11" t="s">
        <v>139</v>
      </c>
      <c r="F388" s="12"/>
      <c r="G388" s="120">
        <f>SUM(G389:G389)</f>
        <v>40</v>
      </c>
    </row>
    <row r="389" spans="1:7" ht="30.75" thickBot="1">
      <c r="A389" s="107" t="s">
        <v>125</v>
      </c>
      <c r="B389" s="184"/>
      <c r="C389" s="12" t="s">
        <v>20</v>
      </c>
      <c r="D389" s="12" t="s">
        <v>52</v>
      </c>
      <c r="E389" s="12" t="s">
        <v>139</v>
      </c>
      <c r="F389" s="12" t="s">
        <v>80</v>
      </c>
      <c r="G389" s="111">
        <v>40</v>
      </c>
    </row>
    <row r="390" spans="1:7" ht="18" thickTop="1" thickBot="1">
      <c r="A390" s="156" t="s">
        <v>65</v>
      </c>
      <c r="B390" s="37"/>
      <c r="C390" s="37"/>
      <c r="D390" s="37"/>
      <c r="E390" s="37"/>
      <c r="F390" s="37"/>
      <c r="G390" s="157">
        <f>SUM(G12,G19,G188,G367,G181)</f>
        <v>138685.20000000001</v>
      </c>
    </row>
    <row r="391" spans="1:7" ht="13.5" thickTop="1"/>
  </sheetData>
  <mergeCells count="11">
    <mergeCell ref="A6:G6"/>
    <mergeCell ref="B235:B247"/>
    <mergeCell ref="A8:G8"/>
    <mergeCell ref="A10:A11"/>
    <mergeCell ref="B10:F10"/>
    <mergeCell ref="G10:G11"/>
    <mergeCell ref="A1:G1"/>
    <mergeCell ref="A2:G2"/>
    <mergeCell ref="A3:G3"/>
    <mergeCell ref="A4:G4"/>
    <mergeCell ref="A5:G5"/>
  </mergeCells>
  <pageMargins left="0.59055118110236227" right="0.19685039370078741" top="0.19685039370078741" bottom="0.19685039370078741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48"/>
  <sheetViews>
    <sheetView topLeftCell="A336" zoomScale="125" zoomScaleNormal="125" zoomScaleSheetLayoutView="100" workbookViewId="0">
      <selection activeCell="A342" sqref="A342"/>
    </sheetView>
  </sheetViews>
  <sheetFormatPr defaultRowHeight="12.75"/>
  <cols>
    <col min="1" max="1" width="59" style="53" customWidth="1"/>
    <col min="2" max="2" width="7.85546875" style="64" customWidth="1"/>
    <col min="3" max="3" width="6.28515625" customWidth="1"/>
    <col min="4" max="4" width="13.7109375" style="84" customWidth="1"/>
    <col min="5" max="5" width="6.5703125" customWidth="1"/>
    <col min="6" max="6" width="12.140625" customWidth="1"/>
  </cols>
  <sheetData>
    <row r="1" spans="1:10" ht="15.75">
      <c r="A1" s="206" t="s">
        <v>352</v>
      </c>
      <c r="B1" s="206"/>
      <c r="C1" s="206"/>
      <c r="D1" s="206"/>
      <c r="E1" s="206"/>
      <c r="F1" s="206"/>
    </row>
    <row r="2" spans="1:10" ht="15.75">
      <c r="A2" s="206" t="s">
        <v>0</v>
      </c>
      <c r="B2" s="206"/>
      <c r="C2" s="206"/>
      <c r="D2" s="206"/>
      <c r="E2" s="206"/>
      <c r="F2" s="206"/>
    </row>
    <row r="3" spans="1:10" ht="15.75">
      <c r="A3" s="206" t="s">
        <v>302</v>
      </c>
      <c r="B3" s="206"/>
      <c r="C3" s="206"/>
      <c r="D3" s="206"/>
      <c r="E3" s="206"/>
      <c r="F3" s="206"/>
    </row>
    <row r="4" spans="1:10" ht="15.75">
      <c r="A4" s="206" t="s">
        <v>1</v>
      </c>
      <c r="B4" s="206"/>
      <c r="C4" s="206"/>
      <c r="D4" s="206"/>
      <c r="E4" s="206"/>
      <c r="F4" s="206"/>
    </row>
    <row r="5" spans="1:10" ht="15.75">
      <c r="A5" s="206" t="s">
        <v>353</v>
      </c>
      <c r="B5" s="206"/>
      <c r="C5" s="206"/>
      <c r="D5" s="206"/>
      <c r="E5" s="206"/>
      <c r="F5" s="206"/>
    </row>
    <row r="6" spans="1:10" ht="15.75">
      <c r="A6" s="206" t="s">
        <v>340</v>
      </c>
      <c r="B6" s="206"/>
      <c r="C6" s="206"/>
      <c r="D6" s="206"/>
      <c r="E6" s="206"/>
      <c r="F6" s="206"/>
    </row>
    <row r="7" spans="1:10" ht="15.75">
      <c r="A7" s="179"/>
      <c r="B7" s="179"/>
      <c r="C7" s="179"/>
      <c r="D7" s="187"/>
      <c r="E7" s="179"/>
      <c r="F7" s="179"/>
      <c r="G7" s="1"/>
    </row>
    <row r="8" spans="1:10" ht="97.5" customHeight="1">
      <c r="A8" s="219" t="s">
        <v>354</v>
      </c>
      <c r="B8" s="219"/>
      <c r="C8" s="219"/>
      <c r="D8" s="219"/>
      <c r="E8" s="219"/>
      <c r="F8" s="219"/>
      <c r="G8" s="41"/>
      <c r="H8" s="41"/>
      <c r="I8" s="41"/>
      <c r="J8" s="41"/>
    </row>
    <row r="9" spans="1:10" ht="13.5" thickBot="1">
      <c r="A9" s="42"/>
      <c r="B9" s="43"/>
      <c r="C9" s="44"/>
      <c r="D9" s="188"/>
      <c r="E9" s="44"/>
      <c r="F9" s="45" t="s">
        <v>66</v>
      </c>
    </row>
    <row r="10" spans="1:10" ht="14.25" thickTop="1" thickBot="1">
      <c r="A10" s="214" t="s">
        <v>67</v>
      </c>
      <c r="B10" s="216" t="s">
        <v>68</v>
      </c>
      <c r="C10" s="216"/>
      <c r="D10" s="216"/>
      <c r="E10" s="216"/>
      <c r="F10" s="217" t="s">
        <v>5</v>
      </c>
    </row>
    <row r="11" spans="1:10" ht="88.5" thickBot="1">
      <c r="A11" s="215"/>
      <c r="B11" s="46" t="s">
        <v>69</v>
      </c>
      <c r="C11" s="46" t="s">
        <v>70</v>
      </c>
      <c r="D11" s="46" t="s">
        <v>71</v>
      </c>
      <c r="E11" s="46" t="s">
        <v>72</v>
      </c>
      <c r="F11" s="218"/>
    </row>
    <row r="12" spans="1:10" s="47" customFormat="1" ht="17.25" thickTop="1" thickBot="1">
      <c r="A12" s="115" t="s">
        <v>13</v>
      </c>
      <c r="B12" s="8" t="s">
        <v>14</v>
      </c>
      <c r="C12" s="8"/>
      <c r="D12" s="8"/>
      <c r="E12" s="8"/>
      <c r="F12" s="116">
        <f>SUM(F13,F17,F22,F30,F36,F47,F54)</f>
        <v>23951</v>
      </c>
    </row>
    <row r="13" spans="1:10" ht="30.75" thickTop="1">
      <c r="A13" s="158" t="s">
        <v>41</v>
      </c>
      <c r="B13" s="18" t="s">
        <v>14</v>
      </c>
      <c r="C13" s="18" t="s">
        <v>28</v>
      </c>
      <c r="D13" s="18"/>
      <c r="E13" s="18"/>
      <c r="F13" s="159">
        <f>SUM(F14)</f>
        <v>1311</v>
      </c>
    </row>
    <row r="14" spans="1:10" ht="15">
      <c r="A14" s="121" t="s">
        <v>92</v>
      </c>
      <c r="B14" s="19" t="s">
        <v>14</v>
      </c>
      <c r="C14" s="19" t="s">
        <v>28</v>
      </c>
      <c r="D14" s="19" t="s">
        <v>243</v>
      </c>
      <c r="E14" s="19"/>
      <c r="F14" s="120">
        <f>SUM(F15)</f>
        <v>1311</v>
      </c>
    </row>
    <row r="15" spans="1:10" ht="30">
      <c r="A15" s="121" t="s">
        <v>93</v>
      </c>
      <c r="B15" s="19" t="s">
        <v>14</v>
      </c>
      <c r="C15" s="19" t="s">
        <v>28</v>
      </c>
      <c r="D15" s="19" t="s">
        <v>244</v>
      </c>
      <c r="E15" s="19"/>
      <c r="F15" s="120">
        <f>SUM(F16)</f>
        <v>1311</v>
      </c>
    </row>
    <row r="16" spans="1:10" ht="75">
      <c r="A16" s="107" t="s">
        <v>77</v>
      </c>
      <c r="B16" s="12" t="s">
        <v>14</v>
      </c>
      <c r="C16" s="12" t="s">
        <v>28</v>
      </c>
      <c r="D16" s="15" t="s">
        <v>244</v>
      </c>
      <c r="E16" s="12" t="s">
        <v>79</v>
      </c>
      <c r="F16" s="111">
        <v>1311</v>
      </c>
    </row>
    <row r="17" spans="1:6" ht="45">
      <c r="A17" s="119" t="s">
        <v>15</v>
      </c>
      <c r="B17" s="10" t="s">
        <v>14</v>
      </c>
      <c r="C17" s="10" t="s">
        <v>16</v>
      </c>
      <c r="D17" s="10"/>
      <c r="E17" s="10"/>
      <c r="F17" s="120">
        <f>SUM(F18)</f>
        <v>402.70000000000005</v>
      </c>
    </row>
    <row r="18" spans="1:6" ht="15">
      <c r="A18" s="121" t="s">
        <v>94</v>
      </c>
      <c r="B18" s="11" t="s">
        <v>14</v>
      </c>
      <c r="C18" s="11" t="s">
        <v>16</v>
      </c>
      <c r="D18" s="19" t="s">
        <v>245</v>
      </c>
      <c r="E18" s="11"/>
      <c r="F18" s="120">
        <f>SUM(F19)</f>
        <v>402.70000000000005</v>
      </c>
    </row>
    <row r="19" spans="1:6" ht="30">
      <c r="A19" s="121" t="s">
        <v>93</v>
      </c>
      <c r="B19" s="12" t="s">
        <v>14</v>
      </c>
      <c r="C19" s="12" t="s">
        <v>16</v>
      </c>
      <c r="D19" s="19" t="s">
        <v>246</v>
      </c>
      <c r="E19" s="11"/>
      <c r="F19" s="120">
        <f>SUM(F20:F21)</f>
        <v>402.70000000000005</v>
      </c>
    </row>
    <row r="20" spans="1:6" ht="75">
      <c r="A20" s="107" t="s">
        <v>77</v>
      </c>
      <c r="B20" s="12" t="s">
        <v>14</v>
      </c>
      <c r="C20" s="12" t="s">
        <v>16</v>
      </c>
      <c r="D20" s="15" t="s">
        <v>246</v>
      </c>
      <c r="E20" s="12" t="s">
        <v>79</v>
      </c>
      <c r="F20" s="111">
        <v>316.60000000000002</v>
      </c>
    </row>
    <row r="21" spans="1:6" ht="30">
      <c r="A21" s="107" t="s">
        <v>125</v>
      </c>
      <c r="B21" s="12" t="s">
        <v>14</v>
      </c>
      <c r="C21" s="12" t="s">
        <v>16</v>
      </c>
      <c r="D21" s="15" t="s">
        <v>246</v>
      </c>
      <c r="E21" s="12" t="s">
        <v>80</v>
      </c>
      <c r="F21" s="111">
        <v>86.1</v>
      </c>
    </row>
    <row r="22" spans="1:6" ht="45">
      <c r="A22" s="109" t="s">
        <v>42</v>
      </c>
      <c r="B22" s="22" t="s">
        <v>14</v>
      </c>
      <c r="C22" s="22" t="s">
        <v>20</v>
      </c>
      <c r="D22" s="22"/>
      <c r="E22" s="22"/>
      <c r="F22" s="120">
        <f>SUM(F23)</f>
        <v>14398.9</v>
      </c>
    </row>
    <row r="23" spans="1:6" ht="90">
      <c r="A23" s="121" t="s">
        <v>367</v>
      </c>
      <c r="B23" s="19" t="s">
        <v>14</v>
      </c>
      <c r="C23" s="19" t="s">
        <v>20</v>
      </c>
      <c r="D23" s="19" t="s">
        <v>105</v>
      </c>
      <c r="E23" s="19"/>
      <c r="F23" s="120">
        <f>SUM(F24)</f>
        <v>14398.9</v>
      </c>
    </row>
    <row r="24" spans="1:6" ht="45">
      <c r="A24" s="121" t="s">
        <v>96</v>
      </c>
      <c r="B24" s="19" t="s">
        <v>14</v>
      </c>
      <c r="C24" s="19" t="s">
        <v>20</v>
      </c>
      <c r="D24" s="19" t="s">
        <v>106</v>
      </c>
      <c r="E24" s="19"/>
      <c r="F24" s="120">
        <f>SUM(F25)</f>
        <v>14398.9</v>
      </c>
    </row>
    <row r="25" spans="1:6" ht="30">
      <c r="A25" s="121" t="s">
        <v>97</v>
      </c>
      <c r="B25" s="19" t="s">
        <v>14</v>
      </c>
      <c r="C25" s="19" t="s">
        <v>20</v>
      </c>
      <c r="D25" s="19" t="s">
        <v>107</v>
      </c>
      <c r="E25" s="19"/>
      <c r="F25" s="120">
        <f>SUM(F26)</f>
        <v>14398.9</v>
      </c>
    </row>
    <row r="26" spans="1:6" ht="30">
      <c r="A26" s="121" t="s">
        <v>93</v>
      </c>
      <c r="B26" s="19" t="s">
        <v>14</v>
      </c>
      <c r="C26" s="19" t="s">
        <v>20</v>
      </c>
      <c r="D26" s="19" t="s">
        <v>95</v>
      </c>
      <c r="E26" s="19"/>
      <c r="F26" s="120">
        <f>SUM(F27:F29)</f>
        <v>14398.9</v>
      </c>
    </row>
    <row r="27" spans="1:6" ht="75">
      <c r="A27" s="107" t="s">
        <v>77</v>
      </c>
      <c r="B27" s="12" t="s">
        <v>14</v>
      </c>
      <c r="C27" s="12" t="s">
        <v>20</v>
      </c>
      <c r="D27" s="12" t="s">
        <v>95</v>
      </c>
      <c r="E27" s="12" t="s">
        <v>79</v>
      </c>
      <c r="F27" s="127">
        <v>11613.3</v>
      </c>
    </row>
    <row r="28" spans="1:6" ht="30">
      <c r="A28" s="107" t="s">
        <v>125</v>
      </c>
      <c r="B28" s="12" t="s">
        <v>14</v>
      </c>
      <c r="C28" s="12" t="s">
        <v>20</v>
      </c>
      <c r="D28" s="12" t="s">
        <v>95</v>
      </c>
      <c r="E28" s="12" t="s">
        <v>80</v>
      </c>
      <c r="F28" s="127">
        <v>2716.9</v>
      </c>
    </row>
    <row r="29" spans="1:6" ht="30">
      <c r="A29" s="107" t="s">
        <v>78</v>
      </c>
      <c r="B29" s="12" t="s">
        <v>14</v>
      </c>
      <c r="C29" s="12" t="s">
        <v>20</v>
      </c>
      <c r="D29" s="12" t="s">
        <v>95</v>
      </c>
      <c r="E29" s="12" t="s">
        <v>81</v>
      </c>
      <c r="F29" s="127">
        <v>68.7</v>
      </c>
    </row>
    <row r="30" spans="1:6" ht="15">
      <c r="A30" s="129" t="s">
        <v>290</v>
      </c>
      <c r="B30" s="72" t="s">
        <v>14</v>
      </c>
      <c r="C30" s="72" t="s">
        <v>45</v>
      </c>
      <c r="D30" s="12"/>
      <c r="E30" s="12"/>
      <c r="F30" s="128">
        <f>SUM(F31)</f>
        <v>2.4</v>
      </c>
    </row>
    <row r="31" spans="1:6" ht="90">
      <c r="A31" s="121" t="s">
        <v>367</v>
      </c>
      <c r="B31" s="33" t="s">
        <v>14</v>
      </c>
      <c r="C31" s="33" t="s">
        <v>45</v>
      </c>
      <c r="D31" s="11" t="s">
        <v>105</v>
      </c>
      <c r="E31" s="12"/>
      <c r="F31" s="128">
        <f>SUM(F32)</f>
        <v>2.4</v>
      </c>
    </row>
    <row r="32" spans="1:6" ht="45">
      <c r="A32" s="121" t="s">
        <v>96</v>
      </c>
      <c r="B32" s="33" t="s">
        <v>14</v>
      </c>
      <c r="C32" s="33" t="s">
        <v>45</v>
      </c>
      <c r="D32" s="11" t="s">
        <v>106</v>
      </c>
      <c r="E32" s="12"/>
      <c r="F32" s="128">
        <f>SUM(F33)</f>
        <v>2.4</v>
      </c>
    </row>
    <row r="33" spans="1:6" ht="30">
      <c r="A33" s="114" t="s">
        <v>98</v>
      </c>
      <c r="B33" s="33" t="s">
        <v>14</v>
      </c>
      <c r="C33" s="33" t="s">
        <v>45</v>
      </c>
      <c r="D33" s="11" t="s">
        <v>108</v>
      </c>
      <c r="E33" s="12"/>
      <c r="F33" s="128">
        <f>SUM(F34)</f>
        <v>2.4</v>
      </c>
    </row>
    <row r="34" spans="1:6" ht="45">
      <c r="A34" s="174" t="s">
        <v>291</v>
      </c>
      <c r="B34" s="33" t="s">
        <v>14</v>
      </c>
      <c r="C34" s="33" t="s">
        <v>45</v>
      </c>
      <c r="D34" s="11" t="s">
        <v>292</v>
      </c>
      <c r="E34" s="12"/>
      <c r="F34" s="128">
        <f>SUM(F35)</f>
        <v>2.4</v>
      </c>
    </row>
    <row r="35" spans="1:6" ht="30">
      <c r="A35" s="107" t="s">
        <v>86</v>
      </c>
      <c r="B35" s="28" t="s">
        <v>14</v>
      </c>
      <c r="C35" s="28" t="s">
        <v>45</v>
      </c>
      <c r="D35" s="12" t="s">
        <v>292</v>
      </c>
      <c r="E35" s="12" t="s">
        <v>80</v>
      </c>
      <c r="F35" s="127">
        <v>2.4</v>
      </c>
    </row>
    <row r="36" spans="1:6" ht="45">
      <c r="A36" s="119" t="s">
        <v>56</v>
      </c>
      <c r="B36" s="10" t="s">
        <v>14</v>
      </c>
      <c r="C36" s="10" t="s">
        <v>48</v>
      </c>
      <c r="D36" s="32"/>
      <c r="E36" s="32"/>
      <c r="F36" s="120">
        <f>SUM(F37,F43)</f>
        <v>4641.8999999999996</v>
      </c>
    </row>
    <row r="37" spans="1:6" ht="90">
      <c r="A37" s="121" t="s">
        <v>367</v>
      </c>
      <c r="B37" s="19" t="s">
        <v>14</v>
      </c>
      <c r="C37" s="19" t="s">
        <v>48</v>
      </c>
      <c r="D37" s="19" t="s">
        <v>105</v>
      </c>
      <c r="E37" s="33"/>
      <c r="F37" s="120">
        <f>SUM(F38)</f>
        <v>3926.3</v>
      </c>
    </row>
    <row r="38" spans="1:6" ht="45">
      <c r="A38" s="121" t="s">
        <v>96</v>
      </c>
      <c r="B38" s="19" t="s">
        <v>14</v>
      </c>
      <c r="C38" s="19" t="s">
        <v>48</v>
      </c>
      <c r="D38" s="19" t="s">
        <v>106</v>
      </c>
      <c r="E38" s="33"/>
      <c r="F38" s="120">
        <f>SUM(F39)</f>
        <v>3926.3</v>
      </c>
    </row>
    <row r="39" spans="1:6" ht="30">
      <c r="A39" s="121" t="s">
        <v>97</v>
      </c>
      <c r="B39" s="19" t="s">
        <v>14</v>
      </c>
      <c r="C39" s="19" t="s">
        <v>48</v>
      </c>
      <c r="D39" s="19" t="s">
        <v>107</v>
      </c>
      <c r="E39" s="33"/>
      <c r="F39" s="120">
        <f>SUM(F40)</f>
        <v>3926.3</v>
      </c>
    </row>
    <row r="40" spans="1:6" ht="30">
      <c r="A40" s="121" t="s">
        <v>93</v>
      </c>
      <c r="B40" s="19" t="s">
        <v>14</v>
      </c>
      <c r="C40" s="19" t="s">
        <v>48</v>
      </c>
      <c r="D40" s="19" t="s">
        <v>95</v>
      </c>
      <c r="E40" s="33"/>
      <c r="F40" s="120">
        <f>SUM(F41:F42)</f>
        <v>3926.3</v>
      </c>
    </row>
    <row r="41" spans="1:6" ht="75">
      <c r="A41" s="107" t="s">
        <v>77</v>
      </c>
      <c r="B41" s="28" t="s">
        <v>14</v>
      </c>
      <c r="C41" s="28" t="s">
        <v>48</v>
      </c>
      <c r="D41" s="15" t="s">
        <v>95</v>
      </c>
      <c r="E41" s="12" t="s">
        <v>79</v>
      </c>
      <c r="F41" s="111">
        <v>3494.5</v>
      </c>
    </row>
    <row r="42" spans="1:6" ht="30">
      <c r="A42" s="107" t="s">
        <v>125</v>
      </c>
      <c r="B42" s="28" t="s">
        <v>14</v>
      </c>
      <c r="C42" s="28" t="s">
        <v>48</v>
      </c>
      <c r="D42" s="15" t="s">
        <v>95</v>
      </c>
      <c r="E42" s="12" t="s">
        <v>80</v>
      </c>
      <c r="F42" s="111">
        <v>431.8</v>
      </c>
    </row>
    <row r="43" spans="1:6" ht="15">
      <c r="A43" s="121" t="s">
        <v>274</v>
      </c>
      <c r="B43" s="11" t="s">
        <v>14</v>
      </c>
      <c r="C43" s="11" t="s">
        <v>48</v>
      </c>
      <c r="D43" s="19" t="s">
        <v>272</v>
      </c>
      <c r="E43" s="11"/>
      <c r="F43" s="120">
        <f>SUM(F44)</f>
        <v>715.59999999999991</v>
      </c>
    </row>
    <row r="44" spans="1:6" ht="30">
      <c r="A44" s="121" t="s">
        <v>93</v>
      </c>
      <c r="B44" s="12" t="s">
        <v>14</v>
      </c>
      <c r="C44" s="12" t="s">
        <v>48</v>
      </c>
      <c r="D44" s="19" t="s">
        <v>273</v>
      </c>
      <c r="E44" s="11"/>
      <c r="F44" s="120">
        <f>SUM(F45:F46)</f>
        <v>715.59999999999991</v>
      </c>
    </row>
    <row r="45" spans="1:6" ht="75">
      <c r="A45" s="107" t="s">
        <v>77</v>
      </c>
      <c r="B45" s="12" t="s">
        <v>14</v>
      </c>
      <c r="C45" s="12" t="s">
        <v>48</v>
      </c>
      <c r="D45" s="15" t="s">
        <v>273</v>
      </c>
      <c r="E45" s="12" t="s">
        <v>79</v>
      </c>
      <c r="F45" s="111">
        <v>666.3</v>
      </c>
    </row>
    <row r="46" spans="1:6" ht="30">
      <c r="A46" s="107" t="s">
        <v>125</v>
      </c>
      <c r="B46" s="12" t="s">
        <v>14</v>
      </c>
      <c r="C46" s="12" t="s">
        <v>48</v>
      </c>
      <c r="D46" s="15" t="s">
        <v>273</v>
      </c>
      <c r="E46" s="12" t="s">
        <v>80</v>
      </c>
      <c r="F46" s="111">
        <v>49.3</v>
      </c>
    </row>
    <row r="47" spans="1:6" ht="15">
      <c r="A47" s="139" t="s">
        <v>57</v>
      </c>
      <c r="B47" s="21" t="s">
        <v>14</v>
      </c>
      <c r="C47" s="21" t="s">
        <v>37</v>
      </c>
      <c r="D47" s="21"/>
      <c r="E47" s="21"/>
      <c r="F47" s="120">
        <f>SUM(F48)</f>
        <v>324</v>
      </c>
    </row>
    <row r="48" spans="1:6" ht="30">
      <c r="A48" s="146" t="s">
        <v>255</v>
      </c>
      <c r="B48" s="23" t="s">
        <v>14</v>
      </c>
      <c r="C48" s="23" t="s">
        <v>37</v>
      </c>
      <c r="D48" s="23" t="s">
        <v>256</v>
      </c>
      <c r="E48" s="23"/>
      <c r="F48" s="120">
        <f>SUM(F49)</f>
        <v>324</v>
      </c>
    </row>
    <row r="49" spans="1:6" ht="15">
      <c r="A49" s="146" t="s">
        <v>257</v>
      </c>
      <c r="B49" s="23" t="s">
        <v>14</v>
      </c>
      <c r="C49" s="23" t="s">
        <v>37</v>
      </c>
      <c r="D49" s="23" t="s">
        <v>100</v>
      </c>
      <c r="E49" s="23"/>
      <c r="F49" s="120">
        <f>SUM(F50,F52)</f>
        <v>324</v>
      </c>
    </row>
    <row r="50" spans="1:6" ht="15">
      <c r="A50" s="146" t="s">
        <v>101</v>
      </c>
      <c r="B50" s="23" t="s">
        <v>14</v>
      </c>
      <c r="C50" s="23" t="s">
        <v>37</v>
      </c>
      <c r="D50" s="23" t="s">
        <v>102</v>
      </c>
      <c r="E50" s="23"/>
      <c r="F50" s="120">
        <f>SUM(F51)</f>
        <v>100</v>
      </c>
    </row>
    <row r="51" spans="1:6" ht="15">
      <c r="A51" s="107" t="s">
        <v>78</v>
      </c>
      <c r="B51" s="15" t="s">
        <v>14</v>
      </c>
      <c r="C51" s="15" t="s">
        <v>37</v>
      </c>
      <c r="D51" s="24" t="s">
        <v>102</v>
      </c>
      <c r="E51" s="12" t="s">
        <v>81</v>
      </c>
      <c r="F51" s="111">
        <v>100</v>
      </c>
    </row>
    <row r="52" spans="1:6" ht="45">
      <c r="A52" s="138" t="s">
        <v>103</v>
      </c>
      <c r="B52" s="11" t="s">
        <v>14</v>
      </c>
      <c r="C52" s="11" t="s">
        <v>37</v>
      </c>
      <c r="D52" s="23" t="s">
        <v>104</v>
      </c>
      <c r="E52" s="32"/>
      <c r="F52" s="120">
        <f>SUM(F53)</f>
        <v>224</v>
      </c>
    </row>
    <row r="53" spans="1:6" ht="15">
      <c r="A53" s="107" t="s">
        <v>78</v>
      </c>
      <c r="B53" s="12" t="s">
        <v>14</v>
      </c>
      <c r="C53" s="12" t="s">
        <v>37</v>
      </c>
      <c r="D53" s="24" t="s">
        <v>104</v>
      </c>
      <c r="E53" s="12" t="s">
        <v>81</v>
      </c>
      <c r="F53" s="111">
        <v>224</v>
      </c>
    </row>
    <row r="54" spans="1:6" ht="15">
      <c r="A54" s="109" t="s">
        <v>17</v>
      </c>
      <c r="B54" s="22" t="s">
        <v>14</v>
      </c>
      <c r="C54" s="22" t="s">
        <v>18</v>
      </c>
      <c r="D54" s="22"/>
      <c r="E54" s="22"/>
      <c r="F54" s="120">
        <f>SUM(F55,F62)</f>
        <v>2870.1000000000004</v>
      </c>
    </row>
    <row r="55" spans="1:6" ht="45">
      <c r="A55" s="110" t="s">
        <v>364</v>
      </c>
      <c r="B55" s="11" t="s">
        <v>14</v>
      </c>
      <c r="C55" s="11" t="s">
        <v>18</v>
      </c>
      <c r="D55" s="19" t="s">
        <v>262</v>
      </c>
      <c r="E55" s="22"/>
      <c r="F55" s="120">
        <f>SUM(F56)</f>
        <v>40</v>
      </c>
    </row>
    <row r="56" spans="1:6" ht="30">
      <c r="A56" s="110" t="s">
        <v>259</v>
      </c>
      <c r="B56" s="11" t="s">
        <v>14</v>
      </c>
      <c r="C56" s="11" t="s">
        <v>18</v>
      </c>
      <c r="D56" s="19" t="s">
        <v>263</v>
      </c>
      <c r="E56" s="22"/>
      <c r="F56" s="120">
        <f>SUM(F57)</f>
        <v>40</v>
      </c>
    </row>
    <row r="57" spans="1:6" ht="30">
      <c r="A57" s="110" t="s">
        <v>260</v>
      </c>
      <c r="B57" s="11" t="s">
        <v>14</v>
      </c>
      <c r="C57" s="11" t="s">
        <v>18</v>
      </c>
      <c r="D57" s="19" t="s">
        <v>264</v>
      </c>
      <c r="E57" s="22"/>
      <c r="F57" s="120">
        <f>SUM(F58,F60)</f>
        <v>40</v>
      </c>
    </row>
    <row r="58" spans="1:6" ht="15">
      <c r="A58" s="110" t="s">
        <v>280</v>
      </c>
      <c r="B58" s="11" t="s">
        <v>14</v>
      </c>
      <c r="C58" s="11" t="s">
        <v>18</v>
      </c>
      <c r="D58" s="19" t="s">
        <v>279</v>
      </c>
      <c r="E58" s="22"/>
      <c r="F58" s="120">
        <f>SUM(F59)</f>
        <v>30</v>
      </c>
    </row>
    <row r="59" spans="1:6" ht="30">
      <c r="A59" s="107" t="s">
        <v>87</v>
      </c>
      <c r="B59" s="12" t="s">
        <v>14</v>
      </c>
      <c r="C59" s="12" t="s">
        <v>18</v>
      </c>
      <c r="D59" s="15" t="s">
        <v>279</v>
      </c>
      <c r="E59" s="15" t="s">
        <v>84</v>
      </c>
      <c r="F59" s="111">
        <v>30</v>
      </c>
    </row>
    <row r="60" spans="1:6" ht="30">
      <c r="A60" s="110" t="s">
        <v>261</v>
      </c>
      <c r="B60" s="11" t="s">
        <v>14</v>
      </c>
      <c r="C60" s="11" t="s">
        <v>18</v>
      </c>
      <c r="D60" s="19" t="s">
        <v>265</v>
      </c>
      <c r="E60" s="22"/>
      <c r="F60" s="120">
        <f>SUM(F61)</f>
        <v>10</v>
      </c>
    </row>
    <row r="61" spans="1:6" ht="30">
      <c r="A61" s="107" t="s">
        <v>87</v>
      </c>
      <c r="B61" s="12" t="s">
        <v>14</v>
      </c>
      <c r="C61" s="12" t="s">
        <v>18</v>
      </c>
      <c r="D61" s="15" t="s">
        <v>265</v>
      </c>
      <c r="E61" s="15" t="s">
        <v>84</v>
      </c>
      <c r="F61" s="111">
        <v>10</v>
      </c>
    </row>
    <row r="62" spans="1:6" ht="90">
      <c r="A62" s="121" t="s">
        <v>367</v>
      </c>
      <c r="B62" s="19" t="s">
        <v>14</v>
      </c>
      <c r="C62" s="19" t="s">
        <v>18</v>
      </c>
      <c r="D62" s="19" t="s">
        <v>105</v>
      </c>
      <c r="E62" s="33"/>
      <c r="F62" s="120">
        <f>SUM(F63,F83,F87)</f>
        <v>2830.1000000000004</v>
      </c>
    </row>
    <row r="63" spans="1:6" ht="45">
      <c r="A63" s="121" t="s">
        <v>96</v>
      </c>
      <c r="B63" s="19" t="s">
        <v>14</v>
      </c>
      <c r="C63" s="19" t="s">
        <v>18</v>
      </c>
      <c r="D63" s="19" t="s">
        <v>106</v>
      </c>
      <c r="E63" s="33"/>
      <c r="F63" s="120">
        <f>SUM(F64,F68)</f>
        <v>1869.1000000000001</v>
      </c>
    </row>
    <row r="64" spans="1:6" ht="30">
      <c r="A64" s="121" t="s">
        <v>97</v>
      </c>
      <c r="B64" s="19" t="s">
        <v>14</v>
      </c>
      <c r="C64" s="19" t="s">
        <v>18</v>
      </c>
      <c r="D64" s="19" t="s">
        <v>107</v>
      </c>
      <c r="E64" s="33"/>
      <c r="F64" s="120">
        <f>SUM(F65)</f>
        <v>1342.1000000000001</v>
      </c>
    </row>
    <row r="65" spans="1:6" ht="30">
      <c r="A65" s="121" t="s">
        <v>93</v>
      </c>
      <c r="B65" s="19" t="s">
        <v>14</v>
      </c>
      <c r="C65" s="19" t="s">
        <v>18</v>
      </c>
      <c r="D65" s="19" t="s">
        <v>95</v>
      </c>
      <c r="E65" s="33"/>
      <c r="F65" s="120">
        <f>SUM(F66:F67)</f>
        <v>1342.1000000000001</v>
      </c>
    </row>
    <row r="66" spans="1:6" ht="75">
      <c r="A66" s="107" t="s">
        <v>77</v>
      </c>
      <c r="B66" s="28" t="s">
        <v>14</v>
      </c>
      <c r="C66" s="28" t="s">
        <v>18</v>
      </c>
      <c r="D66" s="15" t="s">
        <v>95</v>
      </c>
      <c r="E66" s="12" t="s">
        <v>79</v>
      </c>
      <c r="F66" s="111">
        <v>1164.9000000000001</v>
      </c>
    </row>
    <row r="67" spans="1:6" ht="30">
      <c r="A67" s="107" t="s">
        <v>125</v>
      </c>
      <c r="B67" s="28" t="s">
        <v>14</v>
      </c>
      <c r="C67" s="28" t="s">
        <v>18</v>
      </c>
      <c r="D67" s="15" t="s">
        <v>95</v>
      </c>
      <c r="E67" s="12" t="s">
        <v>80</v>
      </c>
      <c r="F67" s="111">
        <v>177.2</v>
      </c>
    </row>
    <row r="68" spans="1:6" ht="30">
      <c r="A68" s="130" t="s">
        <v>98</v>
      </c>
      <c r="B68" s="11" t="s">
        <v>14</v>
      </c>
      <c r="C68" s="11" t="s">
        <v>18</v>
      </c>
      <c r="D68" s="19" t="s">
        <v>108</v>
      </c>
      <c r="E68" s="19"/>
      <c r="F68" s="128">
        <f>SUM(F69,F71,F73,F76,F79,F81)</f>
        <v>527</v>
      </c>
    </row>
    <row r="69" spans="1:6" ht="120">
      <c r="A69" s="114" t="s">
        <v>109</v>
      </c>
      <c r="B69" s="12" t="s">
        <v>14</v>
      </c>
      <c r="C69" s="12" t="s">
        <v>18</v>
      </c>
      <c r="D69" s="92" t="s">
        <v>110</v>
      </c>
      <c r="E69" s="15"/>
      <c r="F69" s="128">
        <f>SUM(F70)</f>
        <v>1</v>
      </c>
    </row>
    <row r="70" spans="1:6" ht="30">
      <c r="A70" s="107" t="s">
        <v>125</v>
      </c>
      <c r="B70" s="12" t="s">
        <v>14</v>
      </c>
      <c r="C70" s="12" t="s">
        <v>18</v>
      </c>
      <c r="D70" s="93" t="s">
        <v>110</v>
      </c>
      <c r="E70" s="12" t="s">
        <v>80</v>
      </c>
      <c r="F70" s="127">
        <v>1</v>
      </c>
    </row>
    <row r="71" spans="1:6" ht="45">
      <c r="A71" s="131" t="s">
        <v>111</v>
      </c>
      <c r="B71" s="11" t="s">
        <v>14</v>
      </c>
      <c r="C71" s="11" t="s">
        <v>18</v>
      </c>
      <c r="D71" s="92" t="s">
        <v>112</v>
      </c>
      <c r="E71" s="19"/>
      <c r="F71" s="128">
        <f>SUM(F72)</f>
        <v>1</v>
      </c>
    </row>
    <row r="72" spans="1:6" ht="75">
      <c r="A72" s="107" t="s">
        <v>77</v>
      </c>
      <c r="B72" s="12" t="s">
        <v>14</v>
      </c>
      <c r="C72" s="12" t="s">
        <v>18</v>
      </c>
      <c r="D72" s="93" t="s">
        <v>112</v>
      </c>
      <c r="E72" s="12" t="s">
        <v>79</v>
      </c>
      <c r="F72" s="127">
        <v>1</v>
      </c>
    </row>
    <row r="73" spans="1:6" ht="45">
      <c r="A73" s="132" t="s">
        <v>113</v>
      </c>
      <c r="B73" s="11" t="s">
        <v>14</v>
      </c>
      <c r="C73" s="11" t="s">
        <v>18</v>
      </c>
      <c r="D73" s="92" t="s">
        <v>114</v>
      </c>
      <c r="E73" s="11"/>
      <c r="F73" s="120">
        <f>SUM(F74:F75)</f>
        <v>374</v>
      </c>
    </row>
    <row r="74" spans="1:6" ht="75">
      <c r="A74" s="107" t="s">
        <v>77</v>
      </c>
      <c r="B74" s="12" t="s">
        <v>14</v>
      </c>
      <c r="C74" s="12" t="s">
        <v>18</v>
      </c>
      <c r="D74" s="93" t="s">
        <v>114</v>
      </c>
      <c r="E74" s="12" t="s">
        <v>79</v>
      </c>
      <c r="F74" s="111">
        <v>338.1</v>
      </c>
    </row>
    <row r="75" spans="1:6" ht="30">
      <c r="A75" s="107" t="s">
        <v>125</v>
      </c>
      <c r="B75" s="12" t="s">
        <v>14</v>
      </c>
      <c r="C75" s="12" t="s">
        <v>18</v>
      </c>
      <c r="D75" s="93" t="s">
        <v>114</v>
      </c>
      <c r="E75" s="12" t="s">
        <v>80</v>
      </c>
      <c r="F75" s="127">
        <v>35.9</v>
      </c>
    </row>
    <row r="76" spans="1:6" ht="60">
      <c r="A76" s="114" t="s">
        <v>115</v>
      </c>
      <c r="B76" s="11" t="s">
        <v>14</v>
      </c>
      <c r="C76" s="11" t="s">
        <v>18</v>
      </c>
      <c r="D76" s="92" t="s">
        <v>116</v>
      </c>
      <c r="E76" s="15"/>
      <c r="F76" s="128">
        <f>SUM(F77:F78)</f>
        <v>51</v>
      </c>
    </row>
    <row r="77" spans="1:6" ht="75">
      <c r="A77" s="107" t="s">
        <v>77</v>
      </c>
      <c r="B77" s="12" t="s">
        <v>14</v>
      </c>
      <c r="C77" s="12" t="s">
        <v>18</v>
      </c>
      <c r="D77" s="93" t="s">
        <v>116</v>
      </c>
      <c r="E77" s="15" t="s">
        <v>79</v>
      </c>
      <c r="F77" s="111">
        <v>17</v>
      </c>
    </row>
    <row r="78" spans="1:6" ht="30">
      <c r="A78" s="107" t="s">
        <v>125</v>
      </c>
      <c r="B78" s="12" t="s">
        <v>14</v>
      </c>
      <c r="C78" s="12" t="s">
        <v>18</v>
      </c>
      <c r="D78" s="93" t="s">
        <v>116</v>
      </c>
      <c r="E78" s="12" t="s">
        <v>80</v>
      </c>
      <c r="F78" s="111">
        <v>34</v>
      </c>
    </row>
    <row r="79" spans="1:6" ht="60">
      <c r="A79" s="114" t="s">
        <v>117</v>
      </c>
      <c r="B79" s="11" t="s">
        <v>14</v>
      </c>
      <c r="C79" s="11" t="s">
        <v>18</v>
      </c>
      <c r="D79" s="92" t="s">
        <v>118</v>
      </c>
      <c r="E79" s="12"/>
      <c r="F79" s="120">
        <f>SUM(F80)</f>
        <v>11</v>
      </c>
    </row>
    <row r="80" spans="1:6" ht="30">
      <c r="A80" s="107" t="s">
        <v>125</v>
      </c>
      <c r="B80" s="12" t="s">
        <v>14</v>
      </c>
      <c r="C80" s="12" t="s">
        <v>18</v>
      </c>
      <c r="D80" s="93" t="s">
        <v>118</v>
      </c>
      <c r="E80" s="12" t="s">
        <v>80</v>
      </c>
      <c r="F80" s="127">
        <v>11</v>
      </c>
    </row>
    <row r="81" spans="1:6" ht="60">
      <c r="A81" s="114" t="s">
        <v>300</v>
      </c>
      <c r="B81" s="11" t="s">
        <v>14</v>
      </c>
      <c r="C81" s="11" t="s">
        <v>18</v>
      </c>
      <c r="D81" s="88" t="s">
        <v>299</v>
      </c>
      <c r="E81" s="93"/>
      <c r="F81" s="106">
        <f>SUM(F82)</f>
        <v>89</v>
      </c>
    </row>
    <row r="82" spans="1:6" ht="30">
      <c r="A82" s="107" t="s">
        <v>29</v>
      </c>
      <c r="B82" s="12" t="s">
        <v>14</v>
      </c>
      <c r="C82" s="12" t="s">
        <v>18</v>
      </c>
      <c r="D82" s="87" t="s">
        <v>299</v>
      </c>
      <c r="E82" s="93">
        <v>500</v>
      </c>
      <c r="F82" s="94">
        <v>89</v>
      </c>
    </row>
    <row r="83" spans="1:6" ht="45">
      <c r="A83" s="114" t="s">
        <v>119</v>
      </c>
      <c r="B83" s="11" t="s">
        <v>14</v>
      </c>
      <c r="C83" s="11" t="s">
        <v>18</v>
      </c>
      <c r="D83" s="11" t="s">
        <v>124</v>
      </c>
      <c r="E83" s="12"/>
      <c r="F83" s="128">
        <f>SUM(F84)</f>
        <v>879</v>
      </c>
    </row>
    <row r="84" spans="1:6" ht="30">
      <c r="A84" s="130" t="s">
        <v>120</v>
      </c>
      <c r="B84" s="11" t="s">
        <v>14</v>
      </c>
      <c r="C84" s="11" t="s">
        <v>18</v>
      </c>
      <c r="D84" s="11" t="s">
        <v>122</v>
      </c>
      <c r="E84" s="19"/>
      <c r="F84" s="128">
        <f>SUM(F85)</f>
        <v>879</v>
      </c>
    </row>
    <row r="85" spans="1:6" ht="75">
      <c r="A85" s="114" t="s">
        <v>121</v>
      </c>
      <c r="B85" s="11" t="s">
        <v>14</v>
      </c>
      <c r="C85" s="11" t="s">
        <v>18</v>
      </c>
      <c r="D85" s="11" t="s">
        <v>123</v>
      </c>
      <c r="E85" s="12"/>
      <c r="F85" s="128">
        <f>SUM(F86)</f>
        <v>879</v>
      </c>
    </row>
    <row r="86" spans="1:6" ht="30">
      <c r="A86" s="107" t="s">
        <v>125</v>
      </c>
      <c r="B86" s="12" t="s">
        <v>14</v>
      </c>
      <c r="C86" s="12" t="s">
        <v>18</v>
      </c>
      <c r="D86" s="12" t="s">
        <v>123</v>
      </c>
      <c r="E86" s="15" t="s">
        <v>80</v>
      </c>
      <c r="F86" s="127">
        <v>879</v>
      </c>
    </row>
    <row r="87" spans="1:6" ht="45">
      <c r="A87" s="114" t="s">
        <v>132</v>
      </c>
      <c r="B87" s="12" t="s">
        <v>14</v>
      </c>
      <c r="C87" s="12" t="s">
        <v>18</v>
      </c>
      <c r="D87" s="11" t="s">
        <v>137</v>
      </c>
      <c r="E87" s="12"/>
      <c r="F87" s="128">
        <f>SUM(F88)</f>
        <v>82</v>
      </c>
    </row>
    <row r="88" spans="1:6" ht="45">
      <c r="A88" s="130" t="s">
        <v>133</v>
      </c>
      <c r="B88" s="12" t="s">
        <v>14</v>
      </c>
      <c r="C88" s="12" t="s">
        <v>18</v>
      </c>
      <c r="D88" s="11" t="s">
        <v>138</v>
      </c>
      <c r="E88" s="19"/>
      <c r="F88" s="120">
        <f>SUM(F89,F91)</f>
        <v>82</v>
      </c>
    </row>
    <row r="89" spans="1:6" ht="60">
      <c r="A89" s="130" t="s">
        <v>135</v>
      </c>
      <c r="B89" s="12" t="s">
        <v>14</v>
      </c>
      <c r="C89" s="12" t="s">
        <v>18</v>
      </c>
      <c r="D89" s="11" t="s">
        <v>140</v>
      </c>
      <c r="E89" s="19"/>
      <c r="F89" s="128">
        <f>SUM(F90)</f>
        <v>22</v>
      </c>
    </row>
    <row r="90" spans="1:6" ht="30">
      <c r="A90" s="107" t="s">
        <v>125</v>
      </c>
      <c r="B90" s="12" t="s">
        <v>14</v>
      </c>
      <c r="C90" s="12" t="s">
        <v>18</v>
      </c>
      <c r="D90" s="12" t="s">
        <v>140</v>
      </c>
      <c r="E90" s="15" t="s">
        <v>80</v>
      </c>
      <c r="F90" s="127">
        <v>22</v>
      </c>
    </row>
    <row r="91" spans="1:6" ht="30">
      <c r="A91" s="114" t="s">
        <v>136</v>
      </c>
      <c r="B91" s="12" t="s">
        <v>14</v>
      </c>
      <c r="C91" s="12" t="s">
        <v>18</v>
      </c>
      <c r="D91" s="11" t="s">
        <v>141</v>
      </c>
      <c r="E91" s="12"/>
      <c r="F91" s="128">
        <f>SUM(F92:F93)</f>
        <v>60</v>
      </c>
    </row>
    <row r="92" spans="1:6" ht="30">
      <c r="A92" s="107" t="s">
        <v>125</v>
      </c>
      <c r="B92" s="12" t="s">
        <v>14</v>
      </c>
      <c r="C92" s="12" t="s">
        <v>18</v>
      </c>
      <c r="D92" s="12" t="s">
        <v>141</v>
      </c>
      <c r="E92" s="15" t="s">
        <v>80</v>
      </c>
      <c r="F92" s="127">
        <v>40</v>
      </c>
    </row>
    <row r="93" spans="1:6" ht="30.75" thickBot="1">
      <c r="A93" s="107" t="s">
        <v>78</v>
      </c>
      <c r="B93" s="12" t="s">
        <v>14</v>
      </c>
      <c r="C93" s="12" t="s">
        <v>18</v>
      </c>
      <c r="D93" s="12" t="s">
        <v>141</v>
      </c>
      <c r="E93" s="15" t="s">
        <v>81</v>
      </c>
      <c r="F93" s="127">
        <v>20</v>
      </c>
    </row>
    <row r="94" spans="1:6" ht="17.25" thickTop="1" thickBot="1">
      <c r="A94" s="115" t="s">
        <v>58</v>
      </c>
      <c r="B94" s="8" t="s">
        <v>28</v>
      </c>
      <c r="C94" s="8"/>
      <c r="D94" s="8"/>
      <c r="E94" s="8"/>
      <c r="F94" s="125">
        <f t="shared" ref="F94:F99" si="0">SUM(F95)</f>
        <v>600.29999999999995</v>
      </c>
    </row>
    <row r="95" spans="1:6" ht="15.75" thickTop="1">
      <c r="A95" s="160" t="s">
        <v>73</v>
      </c>
      <c r="B95" s="48" t="s">
        <v>28</v>
      </c>
      <c r="C95" s="48" t="s">
        <v>16</v>
      </c>
      <c r="D95" s="48"/>
      <c r="E95" s="48"/>
      <c r="F95" s="126">
        <f t="shared" si="0"/>
        <v>600.29999999999995</v>
      </c>
    </row>
    <row r="96" spans="1:6" ht="90">
      <c r="A96" s="121" t="s">
        <v>367</v>
      </c>
      <c r="B96" s="11" t="s">
        <v>28</v>
      </c>
      <c r="C96" s="11" t="s">
        <v>16</v>
      </c>
      <c r="D96" s="19" t="s">
        <v>105</v>
      </c>
      <c r="E96" s="11"/>
      <c r="F96" s="120">
        <f t="shared" si="0"/>
        <v>600.29999999999995</v>
      </c>
    </row>
    <row r="97" spans="1:6" ht="45">
      <c r="A97" s="121" t="s">
        <v>96</v>
      </c>
      <c r="B97" s="11" t="s">
        <v>28</v>
      </c>
      <c r="C97" s="11" t="s">
        <v>16</v>
      </c>
      <c r="D97" s="19" t="s">
        <v>106</v>
      </c>
      <c r="E97" s="73"/>
      <c r="F97" s="137">
        <f t="shared" si="0"/>
        <v>600.29999999999995</v>
      </c>
    </row>
    <row r="98" spans="1:6" ht="30">
      <c r="A98" s="130" t="s">
        <v>98</v>
      </c>
      <c r="B98" s="11" t="s">
        <v>28</v>
      </c>
      <c r="C98" s="11" t="s">
        <v>16</v>
      </c>
      <c r="D98" s="19" t="s">
        <v>108</v>
      </c>
      <c r="E98" s="73"/>
      <c r="F98" s="137">
        <f t="shared" si="0"/>
        <v>600.29999999999995</v>
      </c>
    </row>
    <row r="99" spans="1:6" ht="45">
      <c r="A99" s="80" t="s">
        <v>99</v>
      </c>
      <c r="B99" s="11" t="s">
        <v>28</v>
      </c>
      <c r="C99" s="11" t="s">
        <v>16</v>
      </c>
      <c r="D99" s="92" t="s">
        <v>142</v>
      </c>
      <c r="E99" s="73"/>
      <c r="F99" s="137">
        <f t="shared" si="0"/>
        <v>600.29999999999995</v>
      </c>
    </row>
    <row r="100" spans="1:6" ht="15.75" thickBot="1">
      <c r="A100" s="107" t="s">
        <v>29</v>
      </c>
      <c r="B100" s="13" t="s">
        <v>28</v>
      </c>
      <c r="C100" s="13" t="s">
        <v>16</v>
      </c>
      <c r="D100" s="189" t="s">
        <v>142</v>
      </c>
      <c r="E100" s="14" t="s">
        <v>85</v>
      </c>
      <c r="F100" s="144">
        <v>600.29999999999995</v>
      </c>
    </row>
    <row r="101" spans="1:6" ht="33" thickTop="1" thickBot="1">
      <c r="A101" s="161" t="s">
        <v>76</v>
      </c>
      <c r="B101" s="59" t="s">
        <v>16</v>
      </c>
      <c r="C101" s="62"/>
      <c r="D101" s="62"/>
      <c r="E101" s="62"/>
      <c r="F101" s="162">
        <f>SUM(F102,F109)</f>
        <v>2067</v>
      </c>
    </row>
    <row r="102" spans="1:6" ht="60.75" thickTop="1">
      <c r="A102" s="129" t="s">
        <v>285</v>
      </c>
      <c r="B102" s="181" t="s">
        <v>16</v>
      </c>
      <c r="C102" s="10" t="s">
        <v>32</v>
      </c>
      <c r="D102" s="15"/>
      <c r="E102" s="12"/>
      <c r="F102" s="113">
        <f>SUM(F103)</f>
        <v>1962</v>
      </c>
    </row>
    <row r="103" spans="1:6" ht="90">
      <c r="A103" s="121" t="s">
        <v>367</v>
      </c>
      <c r="B103" s="180" t="s">
        <v>16</v>
      </c>
      <c r="C103" s="11" t="s">
        <v>32</v>
      </c>
      <c r="D103" s="19" t="s">
        <v>105</v>
      </c>
      <c r="E103" s="12"/>
      <c r="F103" s="113">
        <f>SUM(F104)</f>
        <v>1962</v>
      </c>
    </row>
    <row r="104" spans="1:6" ht="30">
      <c r="A104" s="114" t="s">
        <v>126</v>
      </c>
      <c r="B104" s="11" t="s">
        <v>16</v>
      </c>
      <c r="C104" s="11" t="s">
        <v>32</v>
      </c>
      <c r="D104" s="11" t="s">
        <v>130</v>
      </c>
      <c r="E104" s="12"/>
      <c r="F104" s="128">
        <f>SUM(F105)</f>
        <v>1962</v>
      </c>
    </row>
    <row r="105" spans="1:6" ht="30">
      <c r="A105" s="114" t="s">
        <v>127</v>
      </c>
      <c r="B105" s="11" t="s">
        <v>16</v>
      </c>
      <c r="C105" s="11" t="s">
        <v>32</v>
      </c>
      <c r="D105" s="11" t="s">
        <v>129</v>
      </c>
      <c r="E105" s="12"/>
      <c r="F105" s="128">
        <f>SUM(F106)</f>
        <v>1962</v>
      </c>
    </row>
    <row r="106" spans="1:6" ht="15">
      <c r="A106" s="114" t="s">
        <v>128</v>
      </c>
      <c r="B106" s="11" t="s">
        <v>16</v>
      </c>
      <c r="C106" s="11" t="s">
        <v>32</v>
      </c>
      <c r="D106" s="11" t="s">
        <v>131</v>
      </c>
      <c r="E106" s="12"/>
      <c r="F106" s="128">
        <f>SUM(F107:F108)</f>
        <v>1962</v>
      </c>
    </row>
    <row r="107" spans="1:6" ht="75">
      <c r="A107" s="107" t="s">
        <v>77</v>
      </c>
      <c r="B107" s="12" t="s">
        <v>16</v>
      </c>
      <c r="C107" s="12" t="s">
        <v>32</v>
      </c>
      <c r="D107" s="11" t="s">
        <v>131</v>
      </c>
      <c r="E107" s="12" t="s">
        <v>79</v>
      </c>
      <c r="F107" s="127">
        <v>1890</v>
      </c>
    </row>
    <row r="108" spans="1:6" ht="30">
      <c r="A108" s="107" t="s">
        <v>125</v>
      </c>
      <c r="B108" s="12" t="s">
        <v>16</v>
      </c>
      <c r="C108" s="12" t="s">
        <v>32</v>
      </c>
      <c r="D108" s="11" t="s">
        <v>131</v>
      </c>
      <c r="E108" s="12" t="s">
        <v>80</v>
      </c>
      <c r="F108" s="127">
        <v>72</v>
      </c>
    </row>
    <row r="109" spans="1:6" ht="30">
      <c r="A109" s="129" t="s">
        <v>306</v>
      </c>
      <c r="B109" s="10" t="s">
        <v>16</v>
      </c>
      <c r="C109" s="10" t="s">
        <v>34</v>
      </c>
      <c r="D109" s="15"/>
      <c r="E109" s="12"/>
      <c r="F109" s="123">
        <f t="shared" ref="F109:F113" si="1">SUM(F110)</f>
        <v>105</v>
      </c>
    </row>
    <row r="110" spans="1:6" ht="45">
      <c r="A110" s="110" t="s">
        <v>364</v>
      </c>
      <c r="B110" s="11" t="s">
        <v>16</v>
      </c>
      <c r="C110" s="11" t="s">
        <v>34</v>
      </c>
      <c r="D110" s="19" t="s">
        <v>262</v>
      </c>
      <c r="E110" s="12"/>
      <c r="F110" s="123">
        <f t="shared" si="1"/>
        <v>105</v>
      </c>
    </row>
    <row r="111" spans="1:6" ht="30">
      <c r="A111" s="114" t="s">
        <v>321</v>
      </c>
      <c r="B111" s="11" t="s">
        <v>16</v>
      </c>
      <c r="C111" s="11" t="s">
        <v>34</v>
      </c>
      <c r="D111" s="19" t="s">
        <v>309</v>
      </c>
      <c r="E111" s="11"/>
      <c r="F111" s="123">
        <f t="shared" si="1"/>
        <v>105</v>
      </c>
    </row>
    <row r="112" spans="1:6" ht="30">
      <c r="A112" s="114" t="s">
        <v>307</v>
      </c>
      <c r="B112" s="11" t="s">
        <v>16</v>
      </c>
      <c r="C112" s="11" t="s">
        <v>34</v>
      </c>
      <c r="D112" s="19" t="s">
        <v>310</v>
      </c>
      <c r="E112" s="11"/>
      <c r="F112" s="123">
        <f t="shared" si="1"/>
        <v>105</v>
      </c>
    </row>
    <row r="113" spans="1:6" ht="45">
      <c r="A113" s="114" t="s">
        <v>308</v>
      </c>
      <c r="B113" s="11" t="s">
        <v>16</v>
      </c>
      <c r="C113" s="11" t="s">
        <v>34</v>
      </c>
      <c r="D113" s="19" t="s">
        <v>311</v>
      </c>
      <c r="E113" s="11"/>
      <c r="F113" s="123">
        <f t="shared" si="1"/>
        <v>105</v>
      </c>
    </row>
    <row r="114" spans="1:6" ht="30.75" thickBot="1">
      <c r="A114" s="107" t="s">
        <v>29</v>
      </c>
      <c r="B114" s="12" t="s">
        <v>16</v>
      </c>
      <c r="C114" s="12" t="s">
        <v>34</v>
      </c>
      <c r="D114" s="15" t="s">
        <v>311</v>
      </c>
      <c r="E114" s="12" t="s">
        <v>85</v>
      </c>
      <c r="F114" s="124">
        <v>105</v>
      </c>
    </row>
    <row r="115" spans="1:6" ht="17.25" thickTop="1" thickBot="1">
      <c r="A115" s="115" t="s">
        <v>19</v>
      </c>
      <c r="B115" s="8" t="s">
        <v>20</v>
      </c>
      <c r="C115" s="8"/>
      <c r="D115" s="8"/>
      <c r="E115" s="8"/>
      <c r="F115" s="125">
        <f>SUM(F116,F128,F138,F151)</f>
        <v>15421</v>
      </c>
    </row>
    <row r="116" spans="1:6" ht="15.75" thickTop="1">
      <c r="A116" s="163" t="s">
        <v>21</v>
      </c>
      <c r="B116" s="17" t="s">
        <v>20</v>
      </c>
      <c r="C116" s="17" t="s">
        <v>14</v>
      </c>
      <c r="D116" s="16"/>
      <c r="E116" s="16"/>
      <c r="F116" s="140">
        <f>SUM(F117,F122)</f>
        <v>173</v>
      </c>
    </row>
    <row r="117" spans="1:6" ht="60">
      <c r="A117" s="131" t="s">
        <v>362</v>
      </c>
      <c r="B117" s="67" t="s">
        <v>20</v>
      </c>
      <c r="C117" s="67" t="s">
        <v>14</v>
      </c>
      <c r="D117" s="67" t="s">
        <v>144</v>
      </c>
      <c r="E117" s="67"/>
      <c r="F117" s="120">
        <f>SUM(F118)</f>
        <v>40</v>
      </c>
    </row>
    <row r="118" spans="1:6" ht="30">
      <c r="A118" s="114" t="s">
        <v>312</v>
      </c>
      <c r="B118" s="67" t="s">
        <v>20</v>
      </c>
      <c r="C118" s="67" t="s">
        <v>14</v>
      </c>
      <c r="D118" s="67" t="s">
        <v>145</v>
      </c>
      <c r="E118" s="20"/>
      <c r="F118" s="120">
        <f>SUM(F119)</f>
        <v>40</v>
      </c>
    </row>
    <row r="119" spans="1:6" ht="15">
      <c r="A119" s="107" t="s">
        <v>143</v>
      </c>
      <c r="B119" s="67" t="s">
        <v>20</v>
      </c>
      <c r="C119" s="67" t="s">
        <v>14</v>
      </c>
      <c r="D119" s="67" t="s">
        <v>146</v>
      </c>
      <c r="E119" s="20"/>
      <c r="F119" s="120">
        <f>SUM(F120)</f>
        <v>40</v>
      </c>
    </row>
    <row r="120" spans="1:6" ht="15">
      <c r="A120" s="114" t="s">
        <v>313</v>
      </c>
      <c r="B120" s="67" t="s">
        <v>20</v>
      </c>
      <c r="C120" s="67" t="s">
        <v>14</v>
      </c>
      <c r="D120" s="67" t="s">
        <v>314</v>
      </c>
      <c r="E120" s="20"/>
      <c r="F120" s="120">
        <f>SUM(F121)</f>
        <v>40</v>
      </c>
    </row>
    <row r="121" spans="1:6" ht="30">
      <c r="A121" s="107" t="s">
        <v>87</v>
      </c>
      <c r="B121" s="20" t="s">
        <v>20</v>
      </c>
      <c r="C121" s="20" t="s">
        <v>14</v>
      </c>
      <c r="D121" s="20" t="s">
        <v>314</v>
      </c>
      <c r="E121" s="20" t="s">
        <v>84</v>
      </c>
      <c r="F121" s="111">
        <v>40</v>
      </c>
    </row>
    <row r="122" spans="1:6" ht="60">
      <c r="A122" s="130" t="s">
        <v>370</v>
      </c>
      <c r="B122" s="67" t="s">
        <v>20</v>
      </c>
      <c r="C122" s="67" t="s">
        <v>14</v>
      </c>
      <c r="D122" s="67" t="s">
        <v>205</v>
      </c>
      <c r="E122" s="22"/>
      <c r="F122" s="120">
        <f>SUM(F123)</f>
        <v>133</v>
      </c>
    </row>
    <row r="123" spans="1:6" ht="45">
      <c r="A123" s="130" t="s">
        <v>202</v>
      </c>
      <c r="B123" s="67" t="s">
        <v>20</v>
      </c>
      <c r="C123" s="67" t="s">
        <v>14</v>
      </c>
      <c r="D123" s="67" t="s">
        <v>206</v>
      </c>
      <c r="E123" s="22"/>
      <c r="F123" s="120">
        <f>SUM(F124)</f>
        <v>133</v>
      </c>
    </row>
    <row r="124" spans="1:6" ht="30">
      <c r="A124" s="130" t="s">
        <v>203</v>
      </c>
      <c r="B124" s="67" t="s">
        <v>20</v>
      </c>
      <c r="C124" s="67" t="s">
        <v>14</v>
      </c>
      <c r="D124" s="67" t="s">
        <v>207</v>
      </c>
      <c r="E124" s="22"/>
      <c r="F124" s="120">
        <f>SUM(F125)</f>
        <v>133</v>
      </c>
    </row>
    <row r="125" spans="1:6" ht="120">
      <c r="A125" s="114" t="s">
        <v>350</v>
      </c>
      <c r="B125" s="67" t="s">
        <v>20</v>
      </c>
      <c r="C125" s="67" t="s">
        <v>14</v>
      </c>
      <c r="D125" s="67" t="s">
        <v>298</v>
      </c>
      <c r="E125" s="20"/>
      <c r="F125" s="120">
        <f>SUM(F126:F127)</f>
        <v>133</v>
      </c>
    </row>
    <row r="126" spans="1:6" ht="30">
      <c r="A126" s="107" t="s">
        <v>29</v>
      </c>
      <c r="B126" s="20" t="s">
        <v>20</v>
      </c>
      <c r="C126" s="20" t="s">
        <v>14</v>
      </c>
      <c r="D126" s="20" t="s">
        <v>298</v>
      </c>
      <c r="E126" s="20" t="s">
        <v>85</v>
      </c>
      <c r="F126" s="111">
        <v>24</v>
      </c>
    </row>
    <row r="127" spans="1:6" ht="30">
      <c r="A127" s="107" t="s">
        <v>87</v>
      </c>
      <c r="B127" s="20" t="s">
        <v>20</v>
      </c>
      <c r="C127" s="20" t="s">
        <v>14</v>
      </c>
      <c r="D127" s="20" t="s">
        <v>298</v>
      </c>
      <c r="E127" s="20" t="s">
        <v>84</v>
      </c>
      <c r="F127" s="111">
        <v>109</v>
      </c>
    </row>
    <row r="128" spans="1:6" ht="15">
      <c r="A128" s="109" t="s">
        <v>22</v>
      </c>
      <c r="B128" s="22" t="s">
        <v>20</v>
      </c>
      <c r="C128" s="22" t="s">
        <v>23</v>
      </c>
      <c r="D128" s="22"/>
      <c r="E128" s="22"/>
      <c r="F128" s="120">
        <f>SUM(F129)</f>
        <v>702</v>
      </c>
    </row>
    <row r="129" spans="1:6" ht="60">
      <c r="A129" s="134" t="s">
        <v>366</v>
      </c>
      <c r="B129" s="11" t="s">
        <v>20</v>
      </c>
      <c r="C129" s="11" t="s">
        <v>23</v>
      </c>
      <c r="D129" s="19" t="s">
        <v>151</v>
      </c>
      <c r="E129" s="19"/>
      <c r="F129" s="120">
        <f>SUM(F130)</f>
        <v>702</v>
      </c>
    </row>
    <row r="130" spans="1:6" ht="45">
      <c r="A130" s="114" t="s">
        <v>147</v>
      </c>
      <c r="B130" s="15" t="s">
        <v>20</v>
      </c>
      <c r="C130" s="15" t="s">
        <v>23</v>
      </c>
      <c r="D130" s="19" t="s">
        <v>160</v>
      </c>
      <c r="E130" s="15"/>
      <c r="F130" s="120">
        <f>SUM(F131)</f>
        <v>702</v>
      </c>
    </row>
    <row r="131" spans="1:6" ht="45">
      <c r="A131" s="130" t="s">
        <v>148</v>
      </c>
      <c r="B131" s="11" t="s">
        <v>20</v>
      </c>
      <c r="C131" s="11" t="s">
        <v>23</v>
      </c>
      <c r="D131" s="19" t="s">
        <v>154</v>
      </c>
      <c r="E131" s="19"/>
      <c r="F131" s="120">
        <f>SUM(F132,F134,F136)</f>
        <v>702</v>
      </c>
    </row>
    <row r="132" spans="1:6" ht="60">
      <c r="A132" s="114" t="s">
        <v>149</v>
      </c>
      <c r="B132" s="67" t="s">
        <v>20</v>
      </c>
      <c r="C132" s="67" t="s">
        <v>23</v>
      </c>
      <c r="D132" s="67" t="s">
        <v>155</v>
      </c>
      <c r="E132" s="15"/>
      <c r="F132" s="120">
        <f>SUM(F133)</f>
        <v>427</v>
      </c>
    </row>
    <row r="133" spans="1:6" ht="30">
      <c r="A133" s="107" t="s">
        <v>125</v>
      </c>
      <c r="B133" s="11" t="s">
        <v>20</v>
      </c>
      <c r="C133" s="11" t="s">
        <v>23</v>
      </c>
      <c r="D133" s="20" t="s">
        <v>155</v>
      </c>
      <c r="E133" s="15" t="s">
        <v>80</v>
      </c>
      <c r="F133" s="111">
        <v>427</v>
      </c>
    </row>
    <row r="134" spans="1:6" ht="75">
      <c r="A134" s="114" t="s">
        <v>150</v>
      </c>
      <c r="B134" s="11" t="s">
        <v>20</v>
      </c>
      <c r="C134" s="11" t="s">
        <v>23</v>
      </c>
      <c r="D134" s="67" t="s">
        <v>322</v>
      </c>
      <c r="E134" s="19"/>
      <c r="F134" s="120">
        <f>SUM(F135)</f>
        <v>75</v>
      </c>
    </row>
    <row r="135" spans="1:6" ht="30">
      <c r="A135" s="107" t="s">
        <v>125</v>
      </c>
      <c r="B135" s="11" t="s">
        <v>20</v>
      </c>
      <c r="C135" s="11" t="s">
        <v>23</v>
      </c>
      <c r="D135" s="20" t="s">
        <v>322</v>
      </c>
      <c r="E135" s="15" t="s">
        <v>80</v>
      </c>
      <c r="F135" s="111">
        <v>75</v>
      </c>
    </row>
    <row r="136" spans="1:6" ht="60">
      <c r="A136" s="114" t="s">
        <v>156</v>
      </c>
      <c r="B136" s="11" t="s">
        <v>20</v>
      </c>
      <c r="C136" s="11" t="s">
        <v>23</v>
      </c>
      <c r="D136" s="67" t="s">
        <v>157</v>
      </c>
      <c r="E136" s="15"/>
      <c r="F136" s="120">
        <f>SUM(F137)</f>
        <v>200</v>
      </c>
    </row>
    <row r="137" spans="1:6" ht="30">
      <c r="A137" s="107" t="s">
        <v>78</v>
      </c>
      <c r="B137" s="12" t="s">
        <v>20</v>
      </c>
      <c r="C137" s="12" t="s">
        <v>23</v>
      </c>
      <c r="D137" s="20" t="s">
        <v>157</v>
      </c>
      <c r="E137" s="15" t="s">
        <v>81</v>
      </c>
      <c r="F137" s="111">
        <v>200</v>
      </c>
    </row>
    <row r="138" spans="1:6" ht="15">
      <c r="A138" s="164" t="s">
        <v>43</v>
      </c>
      <c r="B138" s="10" t="s">
        <v>20</v>
      </c>
      <c r="C138" s="10" t="s">
        <v>32</v>
      </c>
      <c r="D138" s="22"/>
      <c r="E138" s="22"/>
      <c r="F138" s="120">
        <f>SUM(F139)</f>
        <v>14506</v>
      </c>
    </row>
    <row r="139" spans="1:6" ht="60">
      <c r="A139" s="134" t="s">
        <v>366</v>
      </c>
      <c r="B139" s="11" t="s">
        <v>20</v>
      </c>
      <c r="C139" s="11" t="s">
        <v>32</v>
      </c>
      <c r="D139" s="19" t="s">
        <v>151</v>
      </c>
      <c r="E139" s="22"/>
      <c r="F139" s="120">
        <f>SUM(F140)</f>
        <v>14506</v>
      </c>
    </row>
    <row r="140" spans="1:6" ht="60">
      <c r="A140" s="114" t="s">
        <v>158</v>
      </c>
      <c r="B140" s="11" t="s">
        <v>20</v>
      </c>
      <c r="C140" s="11" t="s">
        <v>32</v>
      </c>
      <c r="D140" s="19" t="s">
        <v>152</v>
      </c>
      <c r="E140" s="15"/>
      <c r="F140" s="120">
        <f>SUM(F141,F148)</f>
        <v>14506</v>
      </c>
    </row>
    <row r="141" spans="1:6" ht="45">
      <c r="A141" s="114" t="s">
        <v>159</v>
      </c>
      <c r="B141" s="11" t="s">
        <v>20</v>
      </c>
      <c r="C141" s="11" t="s">
        <v>32</v>
      </c>
      <c r="D141" s="19" t="s">
        <v>153</v>
      </c>
      <c r="E141" s="15"/>
      <c r="F141" s="120">
        <f>SUM(F142,F144,F146)</f>
        <v>14456</v>
      </c>
    </row>
    <row r="142" spans="1:6" ht="45">
      <c r="A142" s="114" t="s">
        <v>161</v>
      </c>
      <c r="B142" s="11" t="s">
        <v>20</v>
      </c>
      <c r="C142" s="11" t="s">
        <v>32</v>
      </c>
      <c r="D142" s="19" t="s">
        <v>162</v>
      </c>
      <c r="E142" s="15"/>
      <c r="F142" s="120">
        <f>SUM(F143)</f>
        <v>2970.1</v>
      </c>
    </row>
    <row r="143" spans="1:6" ht="30">
      <c r="A143" s="107" t="s">
        <v>125</v>
      </c>
      <c r="B143" s="12" t="s">
        <v>20</v>
      </c>
      <c r="C143" s="12" t="s">
        <v>32</v>
      </c>
      <c r="D143" s="15" t="s">
        <v>162</v>
      </c>
      <c r="E143" s="15" t="s">
        <v>80</v>
      </c>
      <c r="F143" s="111">
        <v>2970.1</v>
      </c>
    </row>
    <row r="144" spans="1:6" ht="60">
      <c r="A144" s="114" t="s">
        <v>163</v>
      </c>
      <c r="B144" s="11" t="s">
        <v>20</v>
      </c>
      <c r="C144" s="11" t="s">
        <v>32</v>
      </c>
      <c r="D144" s="19" t="s">
        <v>164</v>
      </c>
      <c r="E144" s="15"/>
      <c r="F144" s="120">
        <f>SUM(F145)</f>
        <v>11371</v>
      </c>
    </row>
    <row r="145" spans="1:6" ht="30">
      <c r="A145" s="107" t="s">
        <v>125</v>
      </c>
      <c r="B145" s="12" t="s">
        <v>20</v>
      </c>
      <c r="C145" s="12" t="s">
        <v>32</v>
      </c>
      <c r="D145" s="15" t="s">
        <v>164</v>
      </c>
      <c r="E145" s="15" t="s">
        <v>80</v>
      </c>
      <c r="F145" s="111">
        <v>11371</v>
      </c>
    </row>
    <row r="146" spans="1:6" ht="75">
      <c r="A146" s="114" t="s">
        <v>301</v>
      </c>
      <c r="B146" s="11" t="s">
        <v>20</v>
      </c>
      <c r="C146" s="11" t="s">
        <v>32</v>
      </c>
      <c r="D146" s="19" t="s">
        <v>323</v>
      </c>
      <c r="E146" s="15"/>
      <c r="F146" s="120">
        <f>SUM(F147)</f>
        <v>114.9</v>
      </c>
    </row>
    <row r="147" spans="1:6" ht="30">
      <c r="A147" s="107" t="s">
        <v>125</v>
      </c>
      <c r="B147" s="12" t="s">
        <v>20</v>
      </c>
      <c r="C147" s="12" t="s">
        <v>32</v>
      </c>
      <c r="D147" s="15" t="s">
        <v>323</v>
      </c>
      <c r="E147" s="15" t="s">
        <v>80</v>
      </c>
      <c r="F147" s="111">
        <v>114.9</v>
      </c>
    </row>
    <row r="148" spans="1:6" ht="30">
      <c r="A148" s="114" t="s">
        <v>335</v>
      </c>
      <c r="B148" s="11" t="s">
        <v>20</v>
      </c>
      <c r="C148" s="11" t="s">
        <v>32</v>
      </c>
      <c r="D148" s="19" t="s">
        <v>329</v>
      </c>
      <c r="E148" s="15"/>
      <c r="F148" s="120">
        <f>SUM(F149)</f>
        <v>50</v>
      </c>
    </row>
    <row r="149" spans="1:6" ht="30">
      <c r="A149" s="114" t="s">
        <v>334</v>
      </c>
      <c r="B149" s="11" t="s">
        <v>20</v>
      </c>
      <c r="C149" s="11" t="s">
        <v>32</v>
      </c>
      <c r="D149" s="19" t="s">
        <v>330</v>
      </c>
      <c r="E149" s="15"/>
      <c r="F149" s="120">
        <f>SUM(F150)</f>
        <v>50</v>
      </c>
    </row>
    <row r="150" spans="1:6" ht="30">
      <c r="A150" s="107" t="s">
        <v>125</v>
      </c>
      <c r="B150" s="12" t="s">
        <v>20</v>
      </c>
      <c r="C150" s="12" t="s">
        <v>32</v>
      </c>
      <c r="D150" s="15" t="s">
        <v>330</v>
      </c>
      <c r="E150" s="15" t="s">
        <v>80</v>
      </c>
      <c r="F150" s="111">
        <v>50</v>
      </c>
    </row>
    <row r="151" spans="1:6" ht="15">
      <c r="A151" s="109" t="s">
        <v>64</v>
      </c>
      <c r="B151" s="22" t="s">
        <v>20</v>
      </c>
      <c r="C151" s="22" t="s">
        <v>52</v>
      </c>
      <c r="D151" s="22"/>
      <c r="E151" s="22"/>
      <c r="F151" s="120">
        <f>SUM(F152)</f>
        <v>40</v>
      </c>
    </row>
    <row r="152" spans="1:6" ht="90">
      <c r="A152" s="121" t="s">
        <v>367</v>
      </c>
      <c r="B152" s="67" t="s">
        <v>20</v>
      </c>
      <c r="C152" s="67" t="s">
        <v>52</v>
      </c>
      <c r="D152" s="67" t="s">
        <v>105</v>
      </c>
      <c r="E152" s="19"/>
      <c r="F152" s="120">
        <f>SUM(F153)</f>
        <v>40</v>
      </c>
    </row>
    <row r="153" spans="1:6" ht="45">
      <c r="A153" s="114" t="s">
        <v>132</v>
      </c>
      <c r="B153" s="12" t="s">
        <v>20</v>
      </c>
      <c r="C153" s="12" t="s">
        <v>52</v>
      </c>
      <c r="D153" s="11" t="s">
        <v>137</v>
      </c>
      <c r="E153" s="12"/>
      <c r="F153" s="128">
        <f>SUM(F154)</f>
        <v>40</v>
      </c>
    </row>
    <row r="154" spans="1:6" ht="45">
      <c r="A154" s="130" t="s">
        <v>133</v>
      </c>
      <c r="B154" s="12" t="s">
        <v>20</v>
      </c>
      <c r="C154" s="12" t="s">
        <v>52</v>
      </c>
      <c r="D154" s="11" t="s">
        <v>138</v>
      </c>
      <c r="E154" s="19"/>
      <c r="F154" s="120">
        <f>SUM(F155)</f>
        <v>40</v>
      </c>
    </row>
    <row r="155" spans="1:6" ht="30">
      <c r="A155" s="114" t="s">
        <v>134</v>
      </c>
      <c r="B155" s="12" t="s">
        <v>20</v>
      </c>
      <c r="C155" s="12" t="s">
        <v>52</v>
      </c>
      <c r="D155" s="11" t="s">
        <v>139</v>
      </c>
      <c r="E155" s="12"/>
      <c r="F155" s="120">
        <f>SUM(F156:F156)</f>
        <v>40</v>
      </c>
    </row>
    <row r="156" spans="1:6" ht="30.75" thickBot="1">
      <c r="A156" s="107" t="s">
        <v>125</v>
      </c>
      <c r="B156" s="12" t="s">
        <v>20</v>
      </c>
      <c r="C156" s="12" t="s">
        <v>52</v>
      </c>
      <c r="D156" s="12" t="s">
        <v>139</v>
      </c>
      <c r="E156" s="12" t="s">
        <v>80</v>
      </c>
      <c r="F156" s="111">
        <v>40</v>
      </c>
    </row>
    <row r="157" spans="1:6" s="47" customFormat="1" ht="17.25" thickTop="1" thickBot="1">
      <c r="A157" s="115" t="s">
        <v>44</v>
      </c>
      <c r="B157" s="8" t="s">
        <v>45</v>
      </c>
      <c r="C157" s="8"/>
      <c r="D157" s="8"/>
      <c r="E157" s="8"/>
      <c r="F157" s="125">
        <f>SUM(F158,F164,F172)</f>
        <v>2647</v>
      </c>
    </row>
    <row r="158" spans="1:6" ht="15.75" thickTop="1">
      <c r="A158" s="158" t="s">
        <v>46</v>
      </c>
      <c r="B158" s="18" t="s">
        <v>45</v>
      </c>
      <c r="C158" s="18" t="s">
        <v>14</v>
      </c>
      <c r="D158" s="18"/>
      <c r="E158" s="18"/>
      <c r="F158" s="159">
        <f>SUM(F159)</f>
        <v>385</v>
      </c>
    </row>
    <row r="159" spans="1:6" ht="60">
      <c r="A159" s="134" t="s">
        <v>365</v>
      </c>
      <c r="B159" s="11" t="s">
        <v>45</v>
      </c>
      <c r="C159" s="11" t="s">
        <v>14</v>
      </c>
      <c r="D159" s="19" t="s">
        <v>167</v>
      </c>
      <c r="E159" s="19"/>
      <c r="F159" s="120">
        <f>SUM(F160)</f>
        <v>385</v>
      </c>
    </row>
    <row r="160" spans="1:6" ht="45">
      <c r="A160" s="134" t="s">
        <v>165</v>
      </c>
      <c r="B160" s="11" t="s">
        <v>45</v>
      </c>
      <c r="C160" s="11" t="s">
        <v>14</v>
      </c>
      <c r="D160" s="19" t="s">
        <v>168</v>
      </c>
      <c r="E160" s="19"/>
      <c r="F160" s="120">
        <f>SUM(F161)</f>
        <v>385</v>
      </c>
    </row>
    <row r="161" spans="1:6" ht="30">
      <c r="A161" s="134" t="s">
        <v>166</v>
      </c>
      <c r="B161" s="11" t="s">
        <v>45</v>
      </c>
      <c r="C161" s="11" t="s">
        <v>14</v>
      </c>
      <c r="D161" s="19" t="s">
        <v>170</v>
      </c>
      <c r="E161" s="19"/>
      <c r="F161" s="120">
        <f>SUM(F162)</f>
        <v>385</v>
      </c>
    </row>
    <row r="162" spans="1:6" ht="45">
      <c r="A162" s="134" t="s">
        <v>284</v>
      </c>
      <c r="B162" s="11" t="s">
        <v>45</v>
      </c>
      <c r="C162" s="11" t="s">
        <v>14</v>
      </c>
      <c r="D162" s="19" t="s">
        <v>171</v>
      </c>
      <c r="E162" s="19"/>
      <c r="F162" s="120">
        <f>SUM(F163)</f>
        <v>385</v>
      </c>
    </row>
    <row r="163" spans="1:6" ht="30">
      <c r="A163" s="107" t="s">
        <v>125</v>
      </c>
      <c r="B163" s="15" t="s">
        <v>45</v>
      </c>
      <c r="C163" s="15" t="s">
        <v>14</v>
      </c>
      <c r="D163" s="15" t="s">
        <v>171</v>
      </c>
      <c r="E163" s="15" t="s">
        <v>80</v>
      </c>
      <c r="F163" s="111">
        <v>385</v>
      </c>
    </row>
    <row r="164" spans="1:6" ht="15">
      <c r="A164" s="139" t="s">
        <v>53</v>
      </c>
      <c r="B164" s="22" t="s">
        <v>45</v>
      </c>
      <c r="C164" s="22" t="s">
        <v>28</v>
      </c>
      <c r="D164" s="22"/>
      <c r="E164" s="22"/>
      <c r="F164" s="120">
        <f>SUM(F165)</f>
        <v>1762</v>
      </c>
    </row>
    <row r="165" spans="1:6" ht="60">
      <c r="A165" s="134" t="s">
        <v>365</v>
      </c>
      <c r="B165" s="19" t="s">
        <v>45</v>
      </c>
      <c r="C165" s="19" t="s">
        <v>28</v>
      </c>
      <c r="D165" s="19" t="s">
        <v>167</v>
      </c>
      <c r="E165" s="15"/>
      <c r="F165" s="120">
        <f>SUM(F166)</f>
        <v>1762</v>
      </c>
    </row>
    <row r="166" spans="1:6" ht="45">
      <c r="A166" s="134" t="s">
        <v>165</v>
      </c>
      <c r="B166" s="15" t="s">
        <v>45</v>
      </c>
      <c r="C166" s="15" t="s">
        <v>28</v>
      </c>
      <c r="D166" s="19" t="s">
        <v>168</v>
      </c>
      <c r="E166" s="15"/>
      <c r="F166" s="120">
        <f>SUM(F167)</f>
        <v>1762</v>
      </c>
    </row>
    <row r="167" spans="1:6" ht="30">
      <c r="A167" s="134" t="s">
        <v>166</v>
      </c>
      <c r="B167" s="11" t="s">
        <v>45</v>
      </c>
      <c r="C167" s="11" t="s">
        <v>28</v>
      </c>
      <c r="D167" s="19" t="s">
        <v>170</v>
      </c>
      <c r="E167" s="15"/>
      <c r="F167" s="120">
        <f>SUM(F168,F170)</f>
        <v>1762</v>
      </c>
    </row>
    <row r="168" spans="1:6" ht="60">
      <c r="A168" s="114" t="s">
        <v>169</v>
      </c>
      <c r="B168" s="15" t="s">
        <v>45</v>
      </c>
      <c r="C168" s="15" t="s">
        <v>28</v>
      </c>
      <c r="D168" s="19" t="s">
        <v>172</v>
      </c>
      <c r="E168" s="15"/>
      <c r="F168" s="120">
        <f>SUM(F169)</f>
        <v>662</v>
      </c>
    </row>
    <row r="169" spans="1:6" ht="30">
      <c r="A169" s="107" t="s">
        <v>29</v>
      </c>
      <c r="B169" s="12" t="s">
        <v>45</v>
      </c>
      <c r="C169" s="12" t="s">
        <v>28</v>
      </c>
      <c r="D169" s="15" t="s">
        <v>172</v>
      </c>
      <c r="E169" s="15" t="s">
        <v>85</v>
      </c>
      <c r="F169" s="111">
        <v>662</v>
      </c>
    </row>
    <row r="170" spans="1:6" ht="30">
      <c r="A170" s="114" t="s">
        <v>327</v>
      </c>
      <c r="B170" s="19" t="s">
        <v>45</v>
      </c>
      <c r="C170" s="19" t="s">
        <v>28</v>
      </c>
      <c r="D170" s="88" t="s">
        <v>328</v>
      </c>
      <c r="E170" s="15"/>
      <c r="F170" s="120">
        <f>SUM(F171)</f>
        <v>1100</v>
      </c>
    </row>
    <row r="171" spans="1:6" ht="30">
      <c r="A171" s="107" t="s">
        <v>78</v>
      </c>
      <c r="B171" s="15" t="s">
        <v>45</v>
      </c>
      <c r="C171" s="15" t="s">
        <v>28</v>
      </c>
      <c r="D171" s="87" t="s">
        <v>328</v>
      </c>
      <c r="E171" s="15" t="s">
        <v>81</v>
      </c>
      <c r="F171" s="111">
        <v>1100</v>
      </c>
    </row>
    <row r="172" spans="1:6" ht="15">
      <c r="A172" s="109" t="s">
        <v>47</v>
      </c>
      <c r="B172" s="22" t="s">
        <v>45</v>
      </c>
      <c r="C172" s="22" t="s">
        <v>16</v>
      </c>
      <c r="D172" s="22"/>
      <c r="E172" s="22"/>
      <c r="F172" s="120">
        <f>SUM(F173)</f>
        <v>500</v>
      </c>
    </row>
    <row r="173" spans="1:6" ht="45">
      <c r="A173" s="141" t="s">
        <v>363</v>
      </c>
      <c r="B173" s="19" t="s">
        <v>45</v>
      </c>
      <c r="C173" s="19" t="s">
        <v>16</v>
      </c>
      <c r="D173" s="19" t="s">
        <v>176</v>
      </c>
      <c r="E173" s="15"/>
      <c r="F173" s="140">
        <f>SUM(F174)</f>
        <v>500</v>
      </c>
    </row>
    <row r="174" spans="1:6" ht="30">
      <c r="A174" s="114" t="s">
        <v>173</v>
      </c>
      <c r="B174" s="19" t="s">
        <v>45</v>
      </c>
      <c r="C174" s="19" t="s">
        <v>16</v>
      </c>
      <c r="D174" s="19" t="s">
        <v>177</v>
      </c>
      <c r="E174" s="15"/>
      <c r="F174" s="140">
        <f>SUM(F175)</f>
        <v>500</v>
      </c>
    </row>
    <row r="175" spans="1:6" ht="30">
      <c r="A175" s="110" t="s">
        <v>174</v>
      </c>
      <c r="B175" s="11" t="s">
        <v>45</v>
      </c>
      <c r="C175" s="11" t="s">
        <v>16</v>
      </c>
      <c r="D175" s="19" t="s">
        <v>178</v>
      </c>
      <c r="E175" s="22"/>
      <c r="F175" s="120">
        <f>SUM(F176,F178)</f>
        <v>500</v>
      </c>
    </row>
    <row r="176" spans="1:6" ht="90">
      <c r="A176" s="114" t="s">
        <v>175</v>
      </c>
      <c r="B176" s="11" t="s">
        <v>45</v>
      </c>
      <c r="C176" s="11" t="s">
        <v>16</v>
      </c>
      <c r="D176" s="19" t="s">
        <v>179</v>
      </c>
      <c r="E176" s="15"/>
      <c r="F176" s="120">
        <f>SUM(F177)</f>
        <v>100</v>
      </c>
    </row>
    <row r="177" spans="1:6" ht="30">
      <c r="A177" s="107" t="s">
        <v>29</v>
      </c>
      <c r="B177" s="15" t="s">
        <v>45</v>
      </c>
      <c r="C177" s="15" t="s">
        <v>16</v>
      </c>
      <c r="D177" s="15" t="s">
        <v>179</v>
      </c>
      <c r="E177" s="15" t="s">
        <v>85</v>
      </c>
      <c r="F177" s="144">
        <v>100</v>
      </c>
    </row>
    <row r="178" spans="1:6" ht="75">
      <c r="A178" s="114" t="s">
        <v>357</v>
      </c>
      <c r="B178" s="11" t="s">
        <v>45</v>
      </c>
      <c r="C178" s="11" t="s">
        <v>16</v>
      </c>
      <c r="D178" s="19" t="s">
        <v>349</v>
      </c>
      <c r="E178" s="15"/>
      <c r="F178" s="120">
        <f>SUM(F179)</f>
        <v>400</v>
      </c>
    </row>
    <row r="179" spans="1:6" ht="30.75" thickBot="1">
      <c r="A179" s="107" t="s">
        <v>29</v>
      </c>
      <c r="B179" s="15" t="s">
        <v>45</v>
      </c>
      <c r="C179" s="15" t="s">
        <v>16</v>
      </c>
      <c r="D179" s="15" t="s">
        <v>349</v>
      </c>
      <c r="E179" s="15" t="s">
        <v>85</v>
      </c>
      <c r="F179" s="144">
        <v>400</v>
      </c>
    </row>
    <row r="180" spans="1:6" s="47" customFormat="1" ht="17.25" thickTop="1" thickBot="1">
      <c r="A180" s="115" t="s">
        <v>24</v>
      </c>
      <c r="B180" s="8" t="s">
        <v>25</v>
      </c>
      <c r="C180" s="8"/>
      <c r="D180" s="8"/>
      <c r="E180" s="8"/>
      <c r="F180" s="125">
        <f>SUM(F181,F198,F224,F241,F252)</f>
        <v>76017.700000000012</v>
      </c>
    </row>
    <row r="181" spans="1:6" s="47" customFormat="1" ht="15.75" thickTop="1">
      <c r="A181" s="158" t="s">
        <v>26</v>
      </c>
      <c r="B181" s="18" t="s">
        <v>25</v>
      </c>
      <c r="C181" s="18" t="s">
        <v>14</v>
      </c>
      <c r="D181" s="18"/>
      <c r="E181" s="18"/>
      <c r="F181" s="159">
        <f>SUM(F182,F193)</f>
        <v>21398</v>
      </c>
    </row>
    <row r="182" spans="1:6" ht="60">
      <c r="A182" s="130" t="s">
        <v>362</v>
      </c>
      <c r="B182" s="19" t="s">
        <v>25</v>
      </c>
      <c r="C182" s="19" t="s">
        <v>14</v>
      </c>
      <c r="D182" s="19" t="s">
        <v>144</v>
      </c>
      <c r="E182" s="19"/>
      <c r="F182" s="120">
        <f>SUM(F183)</f>
        <v>21348</v>
      </c>
    </row>
    <row r="183" spans="1:6" ht="30">
      <c r="A183" s="114" t="s">
        <v>180</v>
      </c>
      <c r="B183" s="12" t="s">
        <v>25</v>
      </c>
      <c r="C183" s="12" t="s">
        <v>14</v>
      </c>
      <c r="D183" s="19" t="s">
        <v>183</v>
      </c>
      <c r="E183" s="15"/>
      <c r="F183" s="128">
        <f>SUM(F184)</f>
        <v>21348</v>
      </c>
    </row>
    <row r="184" spans="1:6" ht="15">
      <c r="A184" s="130" t="s">
        <v>181</v>
      </c>
      <c r="B184" s="11" t="s">
        <v>25</v>
      </c>
      <c r="C184" s="11" t="s">
        <v>14</v>
      </c>
      <c r="D184" s="19" t="s">
        <v>184</v>
      </c>
      <c r="E184" s="19"/>
      <c r="F184" s="128">
        <f>SUM(F185,F187,F189,F191)</f>
        <v>21348</v>
      </c>
    </row>
    <row r="185" spans="1:6" ht="30">
      <c r="A185" s="114" t="s">
        <v>182</v>
      </c>
      <c r="B185" s="11" t="s">
        <v>25</v>
      </c>
      <c r="C185" s="11" t="s">
        <v>14</v>
      </c>
      <c r="D185" s="19" t="s">
        <v>185</v>
      </c>
      <c r="E185" s="15"/>
      <c r="F185" s="128">
        <f>SUM(F186)</f>
        <v>7977</v>
      </c>
    </row>
    <row r="186" spans="1:6" ht="30">
      <c r="A186" s="107" t="s">
        <v>87</v>
      </c>
      <c r="B186" s="12" t="s">
        <v>25</v>
      </c>
      <c r="C186" s="12" t="s">
        <v>14</v>
      </c>
      <c r="D186" s="15" t="s">
        <v>185</v>
      </c>
      <c r="E186" s="15" t="s">
        <v>84</v>
      </c>
      <c r="F186" s="127">
        <v>7977</v>
      </c>
    </row>
    <row r="187" spans="1:6" ht="105">
      <c r="A187" s="130" t="s">
        <v>186</v>
      </c>
      <c r="B187" s="11" t="s">
        <v>25</v>
      </c>
      <c r="C187" s="11" t="s">
        <v>14</v>
      </c>
      <c r="D187" s="19" t="s">
        <v>187</v>
      </c>
      <c r="E187" s="19"/>
      <c r="F187" s="128">
        <f>SUM(F188)</f>
        <v>27</v>
      </c>
    </row>
    <row r="188" spans="1:6" ht="30">
      <c r="A188" s="107" t="s">
        <v>87</v>
      </c>
      <c r="B188" s="12" t="s">
        <v>25</v>
      </c>
      <c r="C188" s="12" t="s">
        <v>14</v>
      </c>
      <c r="D188" s="15" t="s">
        <v>187</v>
      </c>
      <c r="E188" s="15" t="s">
        <v>84</v>
      </c>
      <c r="F188" s="127">
        <v>27</v>
      </c>
    </row>
    <row r="189" spans="1:6" ht="105">
      <c r="A189" s="130" t="s">
        <v>282</v>
      </c>
      <c r="B189" s="11" t="s">
        <v>25</v>
      </c>
      <c r="C189" s="11" t="s">
        <v>14</v>
      </c>
      <c r="D189" s="19" t="s">
        <v>188</v>
      </c>
      <c r="E189" s="15"/>
      <c r="F189" s="128">
        <f>SUM(F190)</f>
        <v>13194</v>
      </c>
    </row>
    <row r="190" spans="1:6" ht="30">
      <c r="A190" s="107" t="s">
        <v>87</v>
      </c>
      <c r="B190" s="12" t="s">
        <v>25</v>
      </c>
      <c r="C190" s="12" t="s">
        <v>14</v>
      </c>
      <c r="D190" s="15" t="s">
        <v>188</v>
      </c>
      <c r="E190" s="15" t="s">
        <v>84</v>
      </c>
      <c r="F190" s="127">
        <v>13194</v>
      </c>
    </row>
    <row r="191" spans="1:6" ht="30">
      <c r="A191" s="114" t="s">
        <v>189</v>
      </c>
      <c r="B191" s="11" t="s">
        <v>25</v>
      </c>
      <c r="C191" s="11" t="s">
        <v>14</v>
      </c>
      <c r="D191" s="19" t="s">
        <v>190</v>
      </c>
      <c r="E191" s="15"/>
      <c r="F191" s="128">
        <f>SUM(F192)</f>
        <v>150</v>
      </c>
    </row>
    <row r="192" spans="1:6" ht="30">
      <c r="A192" s="107" t="s">
        <v>87</v>
      </c>
      <c r="B192" s="12" t="s">
        <v>25</v>
      </c>
      <c r="C192" s="12" t="s">
        <v>14</v>
      </c>
      <c r="D192" s="15" t="s">
        <v>190</v>
      </c>
      <c r="E192" s="15" t="s">
        <v>84</v>
      </c>
      <c r="F192" s="127">
        <v>150</v>
      </c>
    </row>
    <row r="193" spans="1:6" ht="60">
      <c r="A193" s="130" t="s">
        <v>370</v>
      </c>
      <c r="B193" s="11" t="s">
        <v>25</v>
      </c>
      <c r="C193" s="11" t="s">
        <v>14</v>
      </c>
      <c r="D193" s="19" t="s">
        <v>205</v>
      </c>
      <c r="E193" s="19"/>
      <c r="F193" s="128">
        <f>SUM(F194)</f>
        <v>50</v>
      </c>
    </row>
    <row r="194" spans="1:6" ht="45">
      <c r="A194" s="130" t="s">
        <v>202</v>
      </c>
      <c r="B194" s="11" t="s">
        <v>25</v>
      </c>
      <c r="C194" s="11" t="s">
        <v>14</v>
      </c>
      <c r="D194" s="19" t="s">
        <v>206</v>
      </c>
      <c r="E194" s="19"/>
      <c r="F194" s="128">
        <f>SUM(F195)</f>
        <v>50</v>
      </c>
    </row>
    <row r="195" spans="1:6" ht="30">
      <c r="A195" s="130" t="s">
        <v>222</v>
      </c>
      <c r="B195" s="11" t="s">
        <v>25</v>
      </c>
      <c r="C195" s="11" t="s">
        <v>14</v>
      </c>
      <c r="D195" s="19" t="s">
        <v>224</v>
      </c>
      <c r="E195" s="19"/>
      <c r="F195" s="128">
        <f>SUM(F196)</f>
        <v>50</v>
      </c>
    </row>
    <row r="196" spans="1:6" ht="60">
      <c r="A196" s="130" t="s">
        <v>283</v>
      </c>
      <c r="B196" s="11" t="s">
        <v>25</v>
      </c>
      <c r="C196" s="11" t="s">
        <v>14</v>
      </c>
      <c r="D196" s="19" t="s">
        <v>277</v>
      </c>
      <c r="E196" s="19"/>
      <c r="F196" s="128">
        <f>SUM(F197)</f>
        <v>50</v>
      </c>
    </row>
    <row r="197" spans="1:6" ht="30">
      <c r="A197" s="107" t="s">
        <v>87</v>
      </c>
      <c r="B197" s="12" t="s">
        <v>25</v>
      </c>
      <c r="C197" s="12" t="s">
        <v>14</v>
      </c>
      <c r="D197" s="15" t="s">
        <v>277</v>
      </c>
      <c r="E197" s="15" t="s">
        <v>84</v>
      </c>
      <c r="F197" s="127">
        <v>50</v>
      </c>
    </row>
    <row r="198" spans="1:6" ht="15">
      <c r="A198" s="109" t="s">
        <v>27</v>
      </c>
      <c r="B198" s="21" t="s">
        <v>25</v>
      </c>
      <c r="C198" s="21" t="s">
        <v>28</v>
      </c>
      <c r="D198" s="21"/>
      <c r="E198" s="21"/>
      <c r="F198" s="128">
        <f>SUM(F199,F216)</f>
        <v>40648.5</v>
      </c>
    </row>
    <row r="199" spans="1:6" ht="60">
      <c r="A199" s="130" t="s">
        <v>362</v>
      </c>
      <c r="B199" s="11" t="s">
        <v>25</v>
      </c>
      <c r="C199" s="11" t="s">
        <v>28</v>
      </c>
      <c r="D199" s="19" t="s">
        <v>144</v>
      </c>
      <c r="E199" s="19"/>
      <c r="F199" s="128">
        <f>SUM(F200)</f>
        <v>40080.5</v>
      </c>
    </row>
    <row r="200" spans="1:6" ht="30">
      <c r="A200" s="114" t="s">
        <v>180</v>
      </c>
      <c r="B200" s="11" t="s">
        <v>25</v>
      </c>
      <c r="C200" s="11" t="s">
        <v>28</v>
      </c>
      <c r="D200" s="19" t="s">
        <v>183</v>
      </c>
      <c r="E200" s="19"/>
      <c r="F200" s="128">
        <f>SUM(F201)</f>
        <v>40080.5</v>
      </c>
    </row>
    <row r="201" spans="1:6" ht="15">
      <c r="A201" s="130" t="s">
        <v>191</v>
      </c>
      <c r="B201" s="11" t="s">
        <v>25</v>
      </c>
      <c r="C201" s="11" t="s">
        <v>28</v>
      </c>
      <c r="D201" s="19" t="s">
        <v>192</v>
      </c>
      <c r="E201" s="19"/>
      <c r="F201" s="128">
        <f>SUM(F202,F206,F210,F212,F204,F208,F214)</f>
        <v>40080.5</v>
      </c>
    </row>
    <row r="202" spans="1:6" ht="30">
      <c r="A202" s="130" t="s">
        <v>182</v>
      </c>
      <c r="B202" s="11" t="s">
        <v>25</v>
      </c>
      <c r="C202" s="11" t="s">
        <v>28</v>
      </c>
      <c r="D202" s="19" t="s">
        <v>193</v>
      </c>
      <c r="E202" s="19"/>
      <c r="F202" s="128">
        <f>SUM(F203)</f>
        <v>13384.2</v>
      </c>
    </row>
    <row r="203" spans="1:6" ht="30">
      <c r="A203" s="107" t="s">
        <v>87</v>
      </c>
      <c r="B203" s="12" t="s">
        <v>25</v>
      </c>
      <c r="C203" s="12" t="s">
        <v>28</v>
      </c>
      <c r="D203" s="15" t="s">
        <v>193</v>
      </c>
      <c r="E203" s="15" t="s">
        <v>84</v>
      </c>
      <c r="F203" s="127">
        <v>13384.2</v>
      </c>
    </row>
    <row r="204" spans="1:6" ht="15">
      <c r="A204" s="114" t="s">
        <v>286</v>
      </c>
      <c r="B204" s="11" t="s">
        <v>25</v>
      </c>
      <c r="C204" s="11" t="s">
        <v>28</v>
      </c>
      <c r="D204" s="19" t="s">
        <v>287</v>
      </c>
      <c r="E204" s="19"/>
      <c r="F204" s="128">
        <f>SUM(F205)</f>
        <v>25</v>
      </c>
    </row>
    <row r="205" spans="1:6" ht="30">
      <c r="A205" s="107" t="s">
        <v>87</v>
      </c>
      <c r="B205" s="12" t="s">
        <v>25</v>
      </c>
      <c r="C205" s="12" t="s">
        <v>28</v>
      </c>
      <c r="D205" s="15" t="s">
        <v>287</v>
      </c>
      <c r="E205" s="15" t="s">
        <v>84</v>
      </c>
      <c r="F205" s="127">
        <v>25</v>
      </c>
    </row>
    <row r="206" spans="1:6" ht="30">
      <c r="A206" s="130" t="s">
        <v>194</v>
      </c>
      <c r="B206" s="11" t="s">
        <v>25</v>
      </c>
      <c r="C206" s="11" t="s">
        <v>28</v>
      </c>
      <c r="D206" s="11" t="s">
        <v>195</v>
      </c>
      <c r="E206" s="11"/>
      <c r="F206" s="128">
        <f>SUM(F207)</f>
        <v>1322</v>
      </c>
    </row>
    <row r="207" spans="1:6" ht="30">
      <c r="A207" s="107" t="s">
        <v>87</v>
      </c>
      <c r="B207" s="12" t="s">
        <v>25</v>
      </c>
      <c r="C207" s="12" t="s">
        <v>28</v>
      </c>
      <c r="D207" s="12" t="s">
        <v>195</v>
      </c>
      <c r="E207" s="15" t="s">
        <v>84</v>
      </c>
      <c r="F207" s="127">
        <v>1322</v>
      </c>
    </row>
    <row r="208" spans="1:6" ht="45">
      <c r="A208" s="114" t="s">
        <v>268</v>
      </c>
      <c r="B208" s="11" t="s">
        <v>25</v>
      </c>
      <c r="C208" s="11" t="s">
        <v>28</v>
      </c>
      <c r="D208" s="11" t="s">
        <v>325</v>
      </c>
      <c r="E208" s="15"/>
      <c r="F208" s="128">
        <f>SUM(F209)</f>
        <v>1259.3</v>
      </c>
    </row>
    <row r="209" spans="1:6" ht="30">
      <c r="A209" s="107" t="s">
        <v>87</v>
      </c>
      <c r="B209" s="12" t="s">
        <v>25</v>
      </c>
      <c r="C209" s="12" t="s">
        <v>28</v>
      </c>
      <c r="D209" s="12" t="s">
        <v>325</v>
      </c>
      <c r="E209" s="15" t="s">
        <v>84</v>
      </c>
      <c r="F209" s="127">
        <v>1259.3</v>
      </c>
    </row>
    <row r="210" spans="1:6" ht="105">
      <c r="A210" s="130" t="s">
        <v>282</v>
      </c>
      <c r="B210" s="11" t="s">
        <v>25</v>
      </c>
      <c r="C210" s="11" t="s">
        <v>28</v>
      </c>
      <c r="D210" s="19" t="s">
        <v>196</v>
      </c>
      <c r="E210" s="19"/>
      <c r="F210" s="128">
        <f>SUM(F211)</f>
        <v>23305</v>
      </c>
    </row>
    <row r="211" spans="1:6" ht="30">
      <c r="A211" s="107" t="s">
        <v>87</v>
      </c>
      <c r="B211" s="12" t="s">
        <v>25</v>
      </c>
      <c r="C211" s="12" t="s">
        <v>28</v>
      </c>
      <c r="D211" s="15" t="s">
        <v>196</v>
      </c>
      <c r="E211" s="15" t="s">
        <v>84</v>
      </c>
      <c r="F211" s="127">
        <v>23305</v>
      </c>
    </row>
    <row r="212" spans="1:6" ht="45">
      <c r="A212" s="130" t="s">
        <v>197</v>
      </c>
      <c r="B212" s="11" t="s">
        <v>25</v>
      </c>
      <c r="C212" s="11" t="s">
        <v>28</v>
      </c>
      <c r="D212" s="19" t="s">
        <v>198</v>
      </c>
      <c r="E212" s="19"/>
      <c r="F212" s="128">
        <f>SUM(F213)</f>
        <v>474</v>
      </c>
    </row>
    <row r="213" spans="1:6" ht="30">
      <c r="A213" s="107" t="s">
        <v>87</v>
      </c>
      <c r="B213" s="12" t="s">
        <v>25</v>
      </c>
      <c r="C213" s="12" t="s">
        <v>28</v>
      </c>
      <c r="D213" s="15" t="s">
        <v>198</v>
      </c>
      <c r="E213" s="15" t="s">
        <v>84</v>
      </c>
      <c r="F213" s="127">
        <v>474</v>
      </c>
    </row>
    <row r="214" spans="1:6" ht="45">
      <c r="A214" s="130" t="s">
        <v>343</v>
      </c>
      <c r="B214" s="11" t="s">
        <v>25</v>
      </c>
      <c r="C214" s="11" t="s">
        <v>28</v>
      </c>
      <c r="D214" s="19" t="s">
        <v>342</v>
      </c>
      <c r="E214" s="19"/>
      <c r="F214" s="128">
        <f>SUM(F215)</f>
        <v>311</v>
      </c>
    </row>
    <row r="215" spans="1:6" ht="30">
      <c r="A215" s="107" t="s">
        <v>87</v>
      </c>
      <c r="B215" s="12" t="s">
        <v>25</v>
      </c>
      <c r="C215" s="12" t="s">
        <v>28</v>
      </c>
      <c r="D215" s="15" t="s">
        <v>342</v>
      </c>
      <c r="E215" s="15" t="s">
        <v>84</v>
      </c>
      <c r="F215" s="127">
        <v>311</v>
      </c>
    </row>
    <row r="216" spans="1:6" ht="60">
      <c r="A216" s="130" t="s">
        <v>370</v>
      </c>
      <c r="B216" s="11" t="s">
        <v>25</v>
      </c>
      <c r="C216" s="11" t="s">
        <v>28</v>
      </c>
      <c r="D216" s="19" t="s">
        <v>205</v>
      </c>
      <c r="E216" s="19"/>
      <c r="F216" s="128">
        <f>SUM(F217)</f>
        <v>568</v>
      </c>
    </row>
    <row r="217" spans="1:6" ht="45">
      <c r="A217" s="130" t="s">
        <v>202</v>
      </c>
      <c r="B217" s="11" t="s">
        <v>25</v>
      </c>
      <c r="C217" s="11" t="s">
        <v>28</v>
      </c>
      <c r="D217" s="19" t="s">
        <v>206</v>
      </c>
      <c r="E217" s="19"/>
      <c r="F217" s="128">
        <f>SUM(F218,F221)</f>
        <v>568</v>
      </c>
    </row>
    <row r="218" spans="1:6" ht="30">
      <c r="A218" s="130" t="s">
        <v>222</v>
      </c>
      <c r="B218" s="11" t="s">
        <v>25</v>
      </c>
      <c r="C218" s="11" t="s">
        <v>28</v>
      </c>
      <c r="D218" s="19" t="s">
        <v>224</v>
      </c>
      <c r="E218" s="19"/>
      <c r="F218" s="128">
        <f>SUM(F219)</f>
        <v>100</v>
      </c>
    </row>
    <row r="219" spans="1:6" ht="60">
      <c r="A219" s="130" t="s">
        <v>283</v>
      </c>
      <c r="B219" s="11" t="s">
        <v>25</v>
      </c>
      <c r="C219" s="11" t="s">
        <v>28</v>
      </c>
      <c r="D219" s="19" t="s">
        <v>277</v>
      </c>
      <c r="E219" s="19"/>
      <c r="F219" s="128">
        <f>SUM(F220)</f>
        <v>100</v>
      </c>
    </row>
    <row r="220" spans="1:6" ht="30">
      <c r="A220" s="107" t="s">
        <v>87</v>
      </c>
      <c r="B220" s="12" t="s">
        <v>25</v>
      </c>
      <c r="C220" s="12" t="s">
        <v>28</v>
      </c>
      <c r="D220" s="15" t="s">
        <v>277</v>
      </c>
      <c r="E220" s="15" t="s">
        <v>84</v>
      </c>
      <c r="F220" s="127">
        <v>100</v>
      </c>
    </row>
    <row r="221" spans="1:6" ht="30">
      <c r="A221" s="130" t="s">
        <v>203</v>
      </c>
      <c r="B221" s="11" t="s">
        <v>25</v>
      </c>
      <c r="C221" s="11" t="s">
        <v>28</v>
      </c>
      <c r="D221" s="19" t="s">
        <v>207</v>
      </c>
      <c r="E221" s="19"/>
      <c r="F221" s="128">
        <f>SUM(F222)</f>
        <v>468</v>
      </c>
    </row>
    <row r="222" spans="1:6" ht="45">
      <c r="A222" s="130" t="s">
        <v>204</v>
      </c>
      <c r="B222" s="11" t="s">
        <v>25</v>
      </c>
      <c r="C222" s="11" t="s">
        <v>28</v>
      </c>
      <c r="D222" s="19" t="s">
        <v>208</v>
      </c>
      <c r="E222" s="19"/>
      <c r="F222" s="128">
        <f>SUM(F223)</f>
        <v>468</v>
      </c>
    </row>
    <row r="223" spans="1:6" ht="30">
      <c r="A223" s="107" t="s">
        <v>87</v>
      </c>
      <c r="B223" s="12" t="s">
        <v>25</v>
      </c>
      <c r="C223" s="12" t="s">
        <v>28</v>
      </c>
      <c r="D223" s="15" t="s">
        <v>208</v>
      </c>
      <c r="E223" s="15" t="s">
        <v>84</v>
      </c>
      <c r="F223" s="127">
        <v>468</v>
      </c>
    </row>
    <row r="224" spans="1:6" ht="30">
      <c r="A224" s="129" t="s">
        <v>278</v>
      </c>
      <c r="B224" s="10" t="s">
        <v>25</v>
      </c>
      <c r="C224" s="10" t="s">
        <v>16</v>
      </c>
      <c r="D224" s="15"/>
      <c r="E224" s="15"/>
      <c r="F224" s="128">
        <f>SUM(F225,F236)</f>
        <v>13103.099999999999</v>
      </c>
    </row>
    <row r="225" spans="1:6" ht="60">
      <c r="A225" s="130" t="s">
        <v>362</v>
      </c>
      <c r="B225" s="11" t="s">
        <v>25</v>
      </c>
      <c r="C225" s="11" t="s">
        <v>16</v>
      </c>
      <c r="D225" s="19" t="s">
        <v>144</v>
      </c>
      <c r="E225" s="15"/>
      <c r="F225" s="128">
        <f>SUM(F226)</f>
        <v>13053.099999999999</v>
      </c>
    </row>
    <row r="226" spans="1:6" ht="30">
      <c r="A226" s="114" t="s">
        <v>180</v>
      </c>
      <c r="B226" s="11" t="s">
        <v>25</v>
      </c>
      <c r="C226" s="11" t="s">
        <v>16</v>
      </c>
      <c r="D226" s="19" t="s">
        <v>183</v>
      </c>
      <c r="E226" s="15"/>
      <c r="F226" s="128">
        <f>SUM(F227)</f>
        <v>13053.099999999999</v>
      </c>
    </row>
    <row r="227" spans="1:6" ht="15">
      <c r="A227" s="114" t="s">
        <v>199</v>
      </c>
      <c r="B227" s="11" t="s">
        <v>25</v>
      </c>
      <c r="C227" s="11" t="s">
        <v>16</v>
      </c>
      <c r="D227" s="19" t="s">
        <v>200</v>
      </c>
      <c r="E227" s="19"/>
      <c r="F227" s="128">
        <f>SUM(F228,F230,F234,F232)</f>
        <v>13053.099999999999</v>
      </c>
    </row>
    <row r="228" spans="1:6" ht="30">
      <c r="A228" s="114" t="s">
        <v>182</v>
      </c>
      <c r="B228" s="11" t="s">
        <v>25</v>
      </c>
      <c r="C228" s="11" t="s">
        <v>16</v>
      </c>
      <c r="D228" s="19" t="s">
        <v>201</v>
      </c>
      <c r="E228" s="19"/>
      <c r="F228" s="128">
        <f>SUM(F229)</f>
        <v>12035.8</v>
      </c>
    </row>
    <row r="229" spans="1:6" ht="30">
      <c r="A229" s="107" t="s">
        <v>87</v>
      </c>
      <c r="B229" s="12" t="s">
        <v>25</v>
      </c>
      <c r="C229" s="12" t="s">
        <v>16</v>
      </c>
      <c r="D229" s="15" t="s">
        <v>201</v>
      </c>
      <c r="E229" s="15" t="s">
        <v>84</v>
      </c>
      <c r="F229" s="127">
        <v>12035.8</v>
      </c>
    </row>
    <row r="230" spans="1:6" ht="30">
      <c r="A230" s="114" t="s">
        <v>332</v>
      </c>
      <c r="B230" s="11" t="s">
        <v>25</v>
      </c>
      <c r="C230" s="11" t="s">
        <v>16</v>
      </c>
      <c r="D230" s="19" t="s">
        <v>333</v>
      </c>
      <c r="E230" s="19"/>
      <c r="F230" s="128">
        <f>SUM(F231)</f>
        <v>15</v>
      </c>
    </row>
    <row r="231" spans="1:6" ht="30">
      <c r="A231" s="107" t="s">
        <v>87</v>
      </c>
      <c r="B231" s="12" t="s">
        <v>25</v>
      </c>
      <c r="C231" s="12" t="s">
        <v>16</v>
      </c>
      <c r="D231" s="15" t="s">
        <v>333</v>
      </c>
      <c r="E231" s="15" t="s">
        <v>84</v>
      </c>
      <c r="F231" s="127">
        <v>15</v>
      </c>
    </row>
    <row r="232" spans="1:6" ht="15">
      <c r="A232" s="114" t="s">
        <v>286</v>
      </c>
      <c r="B232" s="11" t="s">
        <v>25</v>
      </c>
      <c r="C232" s="11" t="s">
        <v>16</v>
      </c>
      <c r="D232" s="19" t="s">
        <v>303</v>
      </c>
      <c r="E232" s="19"/>
      <c r="F232" s="128">
        <f>SUM(F233)</f>
        <v>74.3</v>
      </c>
    </row>
    <row r="233" spans="1:6" ht="30">
      <c r="A233" s="107" t="s">
        <v>87</v>
      </c>
      <c r="B233" s="12" t="s">
        <v>25</v>
      </c>
      <c r="C233" s="12" t="s">
        <v>16</v>
      </c>
      <c r="D233" s="15" t="s">
        <v>303</v>
      </c>
      <c r="E233" s="15" t="s">
        <v>84</v>
      </c>
      <c r="F233" s="127">
        <v>74.3</v>
      </c>
    </row>
    <row r="234" spans="1:6" ht="105">
      <c r="A234" s="130" t="s">
        <v>282</v>
      </c>
      <c r="B234" s="11" t="s">
        <v>25</v>
      </c>
      <c r="C234" s="11" t="s">
        <v>16</v>
      </c>
      <c r="D234" s="19" t="s">
        <v>281</v>
      </c>
      <c r="E234" s="19"/>
      <c r="F234" s="128">
        <f>SUM(F235)</f>
        <v>928</v>
      </c>
    </row>
    <row r="235" spans="1:6" ht="30">
      <c r="A235" s="107" t="s">
        <v>87</v>
      </c>
      <c r="B235" s="12" t="s">
        <v>25</v>
      </c>
      <c r="C235" s="12" t="s">
        <v>16</v>
      </c>
      <c r="D235" s="15" t="s">
        <v>281</v>
      </c>
      <c r="E235" s="15" t="s">
        <v>84</v>
      </c>
      <c r="F235" s="127">
        <v>928</v>
      </c>
    </row>
    <row r="236" spans="1:6" ht="60">
      <c r="A236" s="130" t="s">
        <v>370</v>
      </c>
      <c r="B236" s="11" t="s">
        <v>25</v>
      </c>
      <c r="C236" s="11" t="s">
        <v>16</v>
      </c>
      <c r="D236" s="19" t="s">
        <v>205</v>
      </c>
      <c r="E236" s="19"/>
      <c r="F236" s="128">
        <f>SUM(F237)</f>
        <v>50</v>
      </c>
    </row>
    <row r="237" spans="1:6" ht="45">
      <c r="A237" s="130" t="s">
        <v>202</v>
      </c>
      <c r="B237" s="11" t="s">
        <v>25</v>
      </c>
      <c r="C237" s="11" t="s">
        <v>16</v>
      </c>
      <c r="D237" s="19" t="s">
        <v>206</v>
      </c>
      <c r="E237" s="19"/>
      <c r="F237" s="128">
        <f>SUM(F238)</f>
        <v>50</v>
      </c>
    </row>
    <row r="238" spans="1:6" ht="30">
      <c r="A238" s="130" t="s">
        <v>222</v>
      </c>
      <c r="B238" s="11" t="s">
        <v>25</v>
      </c>
      <c r="C238" s="11" t="s">
        <v>16</v>
      </c>
      <c r="D238" s="19" t="s">
        <v>224</v>
      </c>
      <c r="E238" s="19"/>
      <c r="F238" s="128">
        <f>SUM(F239)</f>
        <v>50</v>
      </c>
    </row>
    <row r="239" spans="1:6" ht="60">
      <c r="A239" s="130" t="s">
        <v>283</v>
      </c>
      <c r="B239" s="11" t="s">
        <v>25</v>
      </c>
      <c r="C239" s="11" t="s">
        <v>16</v>
      </c>
      <c r="D239" s="19" t="s">
        <v>277</v>
      </c>
      <c r="E239" s="19"/>
      <c r="F239" s="128">
        <f>SUM(F240)</f>
        <v>50</v>
      </c>
    </row>
    <row r="240" spans="1:6" ht="30">
      <c r="A240" s="107" t="s">
        <v>87</v>
      </c>
      <c r="B240" s="12" t="s">
        <v>25</v>
      </c>
      <c r="C240" s="12" t="s">
        <v>16</v>
      </c>
      <c r="D240" s="15" t="s">
        <v>277</v>
      </c>
      <c r="E240" s="15" t="s">
        <v>84</v>
      </c>
      <c r="F240" s="127">
        <v>50</v>
      </c>
    </row>
    <row r="241" spans="1:6" ht="15">
      <c r="A241" s="109" t="s">
        <v>30</v>
      </c>
      <c r="B241" s="22" t="s">
        <v>25</v>
      </c>
      <c r="C241" s="22" t="s">
        <v>25</v>
      </c>
      <c r="D241" s="22"/>
      <c r="E241" s="22"/>
      <c r="F241" s="120">
        <f>SUM(F242)</f>
        <v>413.6</v>
      </c>
    </row>
    <row r="242" spans="1:6" ht="60">
      <c r="A242" s="130" t="s">
        <v>362</v>
      </c>
      <c r="B242" s="19" t="s">
        <v>25</v>
      </c>
      <c r="C242" s="19" t="s">
        <v>25</v>
      </c>
      <c r="D242" s="19" t="s">
        <v>144</v>
      </c>
      <c r="E242" s="19"/>
      <c r="F242" s="120">
        <f>SUM(F243)</f>
        <v>413.6</v>
      </c>
    </row>
    <row r="243" spans="1:6" ht="30">
      <c r="A243" s="130" t="s">
        <v>209</v>
      </c>
      <c r="B243" s="19" t="s">
        <v>25</v>
      </c>
      <c r="C243" s="19" t="s">
        <v>25</v>
      </c>
      <c r="D243" s="19" t="s">
        <v>145</v>
      </c>
      <c r="E243" s="19"/>
      <c r="F243" s="120">
        <f>SUM(F244,F249)</f>
        <v>413.6</v>
      </c>
    </row>
    <row r="244" spans="1:6" ht="15">
      <c r="A244" s="130" t="s">
        <v>143</v>
      </c>
      <c r="B244" s="19" t="s">
        <v>25</v>
      </c>
      <c r="C244" s="19" t="s">
        <v>25</v>
      </c>
      <c r="D244" s="19" t="s">
        <v>146</v>
      </c>
      <c r="E244" s="19"/>
      <c r="F244" s="120">
        <f>SUM(F245,F247)</f>
        <v>354.6</v>
      </c>
    </row>
    <row r="245" spans="1:6" ht="30">
      <c r="A245" s="130" t="s">
        <v>210</v>
      </c>
      <c r="B245" s="19" t="s">
        <v>25</v>
      </c>
      <c r="C245" s="19" t="s">
        <v>25</v>
      </c>
      <c r="D245" s="19" t="s">
        <v>211</v>
      </c>
      <c r="E245" s="19"/>
      <c r="F245" s="120">
        <f>SUM(F246)</f>
        <v>344.6</v>
      </c>
    </row>
    <row r="246" spans="1:6" ht="30">
      <c r="A246" s="107" t="s">
        <v>87</v>
      </c>
      <c r="B246" s="15" t="s">
        <v>25</v>
      </c>
      <c r="C246" s="15" t="s">
        <v>25</v>
      </c>
      <c r="D246" s="15" t="s">
        <v>211</v>
      </c>
      <c r="E246" s="12" t="s">
        <v>84</v>
      </c>
      <c r="F246" s="111">
        <v>344.6</v>
      </c>
    </row>
    <row r="247" spans="1:6" ht="15">
      <c r="A247" s="114" t="s">
        <v>313</v>
      </c>
      <c r="B247" s="11" t="s">
        <v>25</v>
      </c>
      <c r="C247" s="11" t="s">
        <v>25</v>
      </c>
      <c r="D247" s="67" t="s">
        <v>314</v>
      </c>
      <c r="E247" s="20"/>
      <c r="F247" s="120">
        <f>SUM(F248)</f>
        <v>10</v>
      </c>
    </row>
    <row r="248" spans="1:6" ht="30">
      <c r="A248" s="107" t="s">
        <v>87</v>
      </c>
      <c r="B248" s="12" t="s">
        <v>25</v>
      </c>
      <c r="C248" s="12" t="s">
        <v>25</v>
      </c>
      <c r="D248" s="20" t="s">
        <v>314</v>
      </c>
      <c r="E248" s="20" t="s">
        <v>84</v>
      </c>
      <c r="F248" s="111">
        <v>10</v>
      </c>
    </row>
    <row r="249" spans="1:6" ht="30">
      <c r="A249" s="114" t="s">
        <v>315</v>
      </c>
      <c r="B249" s="11" t="s">
        <v>25</v>
      </c>
      <c r="C249" s="11" t="s">
        <v>25</v>
      </c>
      <c r="D249" s="19" t="s">
        <v>316</v>
      </c>
      <c r="E249" s="15"/>
      <c r="F249" s="128">
        <f>SUM(F250)</f>
        <v>59</v>
      </c>
    </row>
    <row r="250" spans="1:6" ht="15">
      <c r="A250" s="114" t="s">
        <v>317</v>
      </c>
      <c r="B250" s="11" t="s">
        <v>25</v>
      </c>
      <c r="C250" s="11" t="s">
        <v>25</v>
      </c>
      <c r="D250" s="19" t="s">
        <v>318</v>
      </c>
      <c r="E250" s="15"/>
      <c r="F250" s="128">
        <f>SUM(F251)</f>
        <v>59</v>
      </c>
    </row>
    <row r="251" spans="1:6" ht="30">
      <c r="A251" s="107" t="s">
        <v>87</v>
      </c>
      <c r="B251" s="12" t="s">
        <v>25</v>
      </c>
      <c r="C251" s="12" t="s">
        <v>25</v>
      </c>
      <c r="D251" s="19" t="s">
        <v>318</v>
      </c>
      <c r="E251" s="15" t="s">
        <v>84</v>
      </c>
      <c r="F251" s="127">
        <v>59</v>
      </c>
    </row>
    <row r="252" spans="1:6" ht="15">
      <c r="A252" s="109" t="s">
        <v>31</v>
      </c>
      <c r="B252" s="22" t="s">
        <v>25</v>
      </c>
      <c r="C252" s="22" t="s">
        <v>32</v>
      </c>
      <c r="D252" s="22"/>
      <c r="E252" s="22"/>
      <c r="F252" s="120">
        <f>SUM(F253,F263)</f>
        <v>454.5</v>
      </c>
    </row>
    <row r="253" spans="1:6" ht="60">
      <c r="A253" s="130" t="s">
        <v>362</v>
      </c>
      <c r="B253" s="11" t="s">
        <v>25</v>
      </c>
      <c r="C253" s="11" t="s">
        <v>32</v>
      </c>
      <c r="D253" s="19" t="s">
        <v>144</v>
      </c>
      <c r="E253" s="12"/>
      <c r="F253" s="120">
        <f>SUM(F254)</f>
        <v>115</v>
      </c>
    </row>
    <row r="254" spans="1:6" ht="30">
      <c r="A254" s="114" t="s">
        <v>180</v>
      </c>
      <c r="B254" s="11" t="s">
        <v>25</v>
      </c>
      <c r="C254" s="11" t="s">
        <v>32</v>
      </c>
      <c r="D254" s="19" t="s">
        <v>183</v>
      </c>
      <c r="E254" s="12"/>
      <c r="F254" s="120">
        <f>SUM(F255,F260)</f>
        <v>115</v>
      </c>
    </row>
    <row r="255" spans="1:6" ht="15">
      <c r="A255" s="130" t="s">
        <v>191</v>
      </c>
      <c r="B255" s="11" t="s">
        <v>25</v>
      </c>
      <c r="C255" s="11" t="s">
        <v>32</v>
      </c>
      <c r="D255" s="19" t="s">
        <v>192</v>
      </c>
      <c r="E255" s="12"/>
      <c r="F255" s="120">
        <f>SUM(F256,F258)</f>
        <v>100</v>
      </c>
    </row>
    <row r="256" spans="1:6" ht="30">
      <c r="A256" s="114" t="s">
        <v>332</v>
      </c>
      <c r="B256" s="11" t="s">
        <v>25</v>
      </c>
      <c r="C256" s="11" t="s">
        <v>32</v>
      </c>
      <c r="D256" s="19" t="s">
        <v>331</v>
      </c>
      <c r="E256" s="19"/>
      <c r="F256" s="128">
        <f>SUM(F257)</f>
        <v>60</v>
      </c>
    </row>
    <row r="257" spans="1:6" ht="30">
      <c r="A257" s="107" t="s">
        <v>125</v>
      </c>
      <c r="B257" s="12" t="s">
        <v>25</v>
      </c>
      <c r="C257" s="12" t="s">
        <v>32</v>
      </c>
      <c r="D257" s="15" t="s">
        <v>331</v>
      </c>
      <c r="E257" s="15" t="s">
        <v>80</v>
      </c>
      <c r="F257" s="127">
        <v>60</v>
      </c>
    </row>
    <row r="258" spans="1:6" ht="15">
      <c r="A258" s="114" t="s">
        <v>286</v>
      </c>
      <c r="B258" s="11" t="s">
        <v>25</v>
      </c>
      <c r="C258" s="11" t="s">
        <v>32</v>
      </c>
      <c r="D258" s="19" t="s">
        <v>287</v>
      </c>
      <c r="E258" s="19"/>
      <c r="F258" s="128">
        <f>SUM(F259)</f>
        <v>40</v>
      </c>
    </row>
    <row r="259" spans="1:6" ht="30">
      <c r="A259" s="107" t="s">
        <v>125</v>
      </c>
      <c r="B259" s="12" t="s">
        <v>25</v>
      </c>
      <c r="C259" s="12" t="s">
        <v>32</v>
      </c>
      <c r="D259" s="15" t="s">
        <v>287</v>
      </c>
      <c r="E259" s="15" t="s">
        <v>80</v>
      </c>
      <c r="F259" s="127">
        <v>40</v>
      </c>
    </row>
    <row r="260" spans="1:6" ht="15">
      <c r="A260" s="114" t="s">
        <v>199</v>
      </c>
      <c r="B260" s="11" t="s">
        <v>25</v>
      </c>
      <c r="C260" s="11" t="s">
        <v>32</v>
      </c>
      <c r="D260" s="19" t="s">
        <v>200</v>
      </c>
      <c r="E260" s="15"/>
      <c r="F260" s="128">
        <f>SUM(F261)</f>
        <v>15</v>
      </c>
    </row>
    <row r="261" spans="1:6" ht="15">
      <c r="A261" s="114" t="s">
        <v>286</v>
      </c>
      <c r="B261" s="11" t="s">
        <v>25</v>
      </c>
      <c r="C261" s="11" t="s">
        <v>32</v>
      </c>
      <c r="D261" s="19" t="s">
        <v>303</v>
      </c>
      <c r="E261" s="19"/>
      <c r="F261" s="128">
        <f>SUM(F262)</f>
        <v>15</v>
      </c>
    </row>
    <row r="262" spans="1:6" ht="30">
      <c r="A262" s="107" t="s">
        <v>125</v>
      </c>
      <c r="B262" s="12" t="s">
        <v>25</v>
      </c>
      <c r="C262" s="12" t="s">
        <v>32</v>
      </c>
      <c r="D262" s="15" t="s">
        <v>303</v>
      </c>
      <c r="E262" s="15" t="s">
        <v>80</v>
      </c>
      <c r="F262" s="127">
        <v>15</v>
      </c>
    </row>
    <row r="263" spans="1:6" ht="60">
      <c r="A263" s="130" t="s">
        <v>370</v>
      </c>
      <c r="B263" s="11" t="s">
        <v>25</v>
      </c>
      <c r="C263" s="11" t="s">
        <v>32</v>
      </c>
      <c r="D263" s="19" t="s">
        <v>205</v>
      </c>
      <c r="E263" s="15"/>
      <c r="F263" s="120">
        <f>SUM(F264)</f>
        <v>339.5</v>
      </c>
    </row>
    <row r="264" spans="1:6" ht="45">
      <c r="A264" s="130" t="s">
        <v>202</v>
      </c>
      <c r="B264" s="11" t="s">
        <v>25</v>
      </c>
      <c r="C264" s="11" t="s">
        <v>32</v>
      </c>
      <c r="D264" s="19" t="s">
        <v>206</v>
      </c>
      <c r="E264" s="15"/>
      <c r="F264" s="120">
        <f>SUM(F265)</f>
        <v>339.5</v>
      </c>
    </row>
    <row r="265" spans="1:6" ht="30">
      <c r="A265" s="130" t="s">
        <v>203</v>
      </c>
      <c r="B265" s="11" t="s">
        <v>25</v>
      </c>
      <c r="C265" s="11" t="s">
        <v>32</v>
      </c>
      <c r="D265" s="19" t="s">
        <v>207</v>
      </c>
      <c r="E265" s="15"/>
      <c r="F265" s="120">
        <f>SUM(F266)</f>
        <v>339.5</v>
      </c>
    </row>
    <row r="266" spans="1:6" ht="45">
      <c r="A266" s="80" t="s">
        <v>242</v>
      </c>
      <c r="B266" s="11" t="s">
        <v>25</v>
      </c>
      <c r="C266" s="11" t="s">
        <v>32</v>
      </c>
      <c r="D266" s="88" t="s">
        <v>241</v>
      </c>
      <c r="E266" s="92"/>
      <c r="F266" s="106">
        <f>SUM(F267:F267)</f>
        <v>339.5</v>
      </c>
    </row>
    <row r="267" spans="1:6" ht="30.75" thickBot="1">
      <c r="A267" s="107" t="s">
        <v>87</v>
      </c>
      <c r="B267" s="12" t="s">
        <v>25</v>
      </c>
      <c r="C267" s="12" t="s">
        <v>32</v>
      </c>
      <c r="D267" s="87" t="s">
        <v>241</v>
      </c>
      <c r="E267" s="93">
        <v>600</v>
      </c>
      <c r="F267" s="182">
        <v>339.5</v>
      </c>
    </row>
    <row r="268" spans="1:6" s="47" customFormat="1" ht="17.25" thickTop="1" thickBot="1">
      <c r="A268" s="115" t="s">
        <v>74</v>
      </c>
      <c r="B268" s="8" t="s">
        <v>23</v>
      </c>
      <c r="C268" s="8"/>
      <c r="D268" s="8"/>
      <c r="E268" s="8"/>
      <c r="F268" s="125">
        <f>SUM(F269)</f>
        <v>12707.4</v>
      </c>
    </row>
    <row r="269" spans="1:6" ht="15.75" thickTop="1">
      <c r="A269" s="158" t="s">
        <v>50</v>
      </c>
      <c r="B269" s="18" t="s">
        <v>23</v>
      </c>
      <c r="C269" s="18" t="s">
        <v>14</v>
      </c>
      <c r="D269" s="18"/>
      <c r="E269" s="18"/>
      <c r="F269" s="159">
        <f>SUM(F270,F279)</f>
        <v>12707.4</v>
      </c>
    </row>
    <row r="270" spans="1:6" ht="45">
      <c r="A270" s="141" t="s">
        <v>363</v>
      </c>
      <c r="B270" s="19" t="s">
        <v>23</v>
      </c>
      <c r="C270" s="19" t="s">
        <v>14</v>
      </c>
      <c r="D270" s="19" t="s">
        <v>176</v>
      </c>
      <c r="E270" s="19"/>
      <c r="F270" s="120">
        <f>SUM(F271)</f>
        <v>12445.4</v>
      </c>
    </row>
    <row r="271" spans="1:6" ht="30">
      <c r="A271" s="114" t="s">
        <v>173</v>
      </c>
      <c r="B271" s="19" t="s">
        <v>23</v>
      </c>
      <c r="C271" s="19" t="s">
        <v>14</v>
      </c>
      <c r="D271" s="19" t="s">
        <v>177</v>
      </c>
      <c r="E271" s="19"/>
      <c r="F271" s="120">
        <f>SUM(F272)</f>
        <v>12445.4</v>
      </c>
    </row>
    <row r="272" spans="1:6" ht="30">
      <c r="A272" s="130" t="s">
        <v>212</v>
      </c>
      <c r="B272" s="19" t="s">
        <v>23</v>
      </c>
      <c r="C272" s="19" t="s">
        <v>14</v>
      </c>
      <c r="D272" s="19" t="s">
        <v>213</v>
      </c>
      <c r="E272" s="19"/>
      <c r="F272" s="120">
        <f>SUM(F273,F275,F277)</f>
        <v>12445.4</v>
      </c>
    </row>
    <row r="273" spans="1:6" ht="30">
      <c r="A273" s="130" t="s">
        <v>215</v>
      </c>
      <c r="B273" s="19" t="s">
        <v>23</v>
      </c>
      <c r="C273" s="19" t="s">
        <v>14</v>
      </c>
      <c r="D273" s="19" t="s">
        <v>214</v>
      </c>
      <c r="E273" s="19"/>
      <c r="F273" s="120">
        <f>SUM(F274)</f>
        <v>12177.4</v>
      </c>
    </row>
    <row r="274" spans="1:6" ht="30">
      <c r="A274" s="107" t="s">
        <v>87</v>
      </c>
      <c r="B274" s="12" t="s">
        <v>23</v>
      </c>
      <c r="C274" s="12" t="s">
        <v>14</v>
      </c>
      <c r="D274" s="15" t="s">
        <v>214</v>
      </c>
      <c r="E274" s="12" t="s">
        <v>84</v>
      </c>
      <c r="F274" s="111">
        <v>12177.4</v>
      </c>
    </row>
    <row r="275" spans="1:6" ht="15">
      <c r="A275" s="114" t="s">
        <v>267</v>
      </c>
      <c r="B275" s="11" t="s">
        <v>23</v>
      </c>
      <c r="C275" s="11" t="s">
        <v>14</v>
      </c>
      <c r="D275" s="19" t="s">
        <v>266</v>
      </c>
      <c r="E275" s="11"/>
      <c r="F275" s="120">
        <f>SUM(F276)</f>
        <v>100</v>
      </c>
    </row>
    <row r="276" spans="1:6" ht="30">
      <c r="A276" s="107" t="s">
        <v>87</v>
      </c>
      <c r="B276" s="12" t="s">
        <v>23</v>
      </c>
      <c r="C276" s="12" t="s">
        <v>14</v>
      </c>
      <c r="D276" s="15" t="s">
        <v>266</v>
      </c>
      <c r="E276" s="12" t="s">
        <v>84</v>
      </c>
      <c r="F276" s="111">
        <v>100</v>
      </c>
    </row>
    <row r="277" spans="1:6" ht="45">
      <c r="A277" s="114" t="s">
        <v>288</v>
      </c>
      <c r="B277" s="11" t="s">
        <v>23</v>
      </c>
      <c r="C277" s="11" t="s">
        <v>14</v>
      </c>
      <c r="D277" s="19" t="s">
        <v>289</v>
      </c>
      <c r="E277" s="15"/>
      <c r="F277" s="120">
        <f>SUM(F278)</f>
        <v>168</v>
      </c>
    </row>
    <row r="278" spans="1:6" ht="30">
      <c r="A278" s="107" t="s">
        <v>87</v>
      </c>
      <c r="B278" s="12" t="s">
        <v>23</v>
      </c>
      <c r="C278" s="12" t="s">
        <v>14</v>
      </c>
      <c r="D278" s="15" t="s">
        <v>289</v>
      </c>
      <c r="E278" s="15" t="s">
        <v>84</v>
      </c>
      <c r="F278" s="111">
        <v>168</v>
      </c>
    </row>
    <row r="279" spans="1:6" ht="60">
      <c r="A279" s="130" t="s">
        <v>370</v>
      </c>
      <c r="B279" s="11" t="s">
        <v>23</v>
      </c>
      <c r="C279" s="11" t="s">
        <v>14</v>
      </c>
      <c r="D279" s="19" t="s">
        <v>205</v>
      </c>
      <c r="E279" s="70"/>
      <c r="F279" s="126">
        <f>SUM(F280)</f>
        <v>262</v>
      </c>
    </row>
    <row r="280" spans="1:6" ht="45">
      <c r="A280" s="130" t="s">
        <v>202</v>
      </c>
      <c r="B280" s="11" t="s">
        <v>23</v>
      </c>
      <c r="C280" s="11" t="s">
        <v>14</v>
      </c>
      <c r="D280" s="19" t="s">
        <v>206</v>
      </c>
      <c r="E280" s="15"/>
      <c r="F280" s="120">
        <f>SUM(F281)</f>
        <v>262</v>
      </c>
    </row>
    <row r="281" spans="1:6" ht="30">
      <c r="A281" s="130" t="s">
        <v>203</v>
      </c>
      <c r="B281" s="11" t="s">
        <v>23</v>
      </c>
      <c r="C281" s="11" t="s">
        <v>14</v>
      </c>
      <c r="D281" s="19" t="s">
        <v>207</v>
      </c>
      <c r="E281" s="15"/>
      <c r="F281" s="120">
        <f>SUM(F282)</f>
        <v>262</v>
      </c>
    </row>
    <row r="282" spans="1:6" ht="60">
      <c r="A282" s="135" t="s">
        <v>220</v>
      </c>
      <c r="B282" s="11" t="s">
        <v>23</v>
      </c>
      <c r="C282" s="11" t="s">
        <v>14</v>
      </c>
      <c r="D282" s="19" t="s">
        <v>221</v>
      </c>
      <c r="E282" s="15"/>
      <c r="F282" s="120">
        <f>SUM(F283)</f>
        <v>262</v>
      </c>
    </row>
    <row r="283" spans="1:6" ht="30.75" thickBot="1">
      <c r="A283" s="107" t="s">
        <v>87</v>
      </c>
      <c r="B283" s="12" t="s">
        <v>23</v>
      </c>
      <c r="C283" s="12" t="s">
        <v>14</v>
      </c>
      <c r="D283" s="15" t="s">
        <v>221</v>
      </c>
      <c r="E283" s="34" t="s">
        <v>84</v>
      </c>
      <c r="F283" s="136">
        <v>262</v>
      </c>
    </row>
    <row r="284" spans="1:6" s="47" customFormat="1" ht="17.25" thickTop="1" thickBot="1">
      <c r="A284" s="115" t="s">
        <v>33</v>
      </c>
      <c r="B284" s="8" t="s">
        <v>34</v>
      </c>
      <c r="C284" s="8"/>
      <c r="D284" s="8"/>
      <c r="E284" s="8"/>
      <c r="F284" s="125">
        <f>SUM(F285,F305,F294)</f>
        <v>3378.8</v>
      </c>
    </row>
    <row r="285" spans="1:6" ht="15.75" thickTop="1">
      <c r="A285" s="158" t="s">
        <v>51</v>
      </c>
      <c r="B285" s="18" t="s">
        <v>34</v>
      </c>
      <c r="C285" s="18" t="s">
        <v>14</v>
      </c>
      <c r="D285" s="18"/>
      <c r="E285" s="18"/>
      <c r="F285" s="159">
        <f>SUM(F286)</f>
        <v>994.8</v>
      </c>
    </row>
    <row r="286" spans="1:6" ht="90">
      <c r="A286" s="121" t="s">
        <v>367</v>
      </c>
      <c r="B286" s="19" t="s">
        <v>34</v>
      </c>
      <c r="C286" s="19" t="s">
        <v>14</v>
      </c>
      <c r="D286" s="19" t="s">
        <v>105</v>
      </c>
      <c r="E286" s="19"/>
      <c r="F286" s="120">
        <f>SUM(F287)</f>
        <v>994.8</v>
      </c>
    </row>
    <row r="287" spans="1:6" ht="45">
      <c r="A287" s="121" t="s">
        <v>96</v>
      </c>
      <c r="B287" s="19" t="s">
        <v>34</v>
      </c>
      <c r="C287" s="19" t="s">
        <v>14</v>
      </c>
      <c r="D287" s="19" t="s">
        <v>106</v>
      </c>
      <c r="E287" s="19"/>
      <c r="F287" s="120">
        <f>SUM(F288,F291)</f>
        <v>994.8</v>
      </c>
    </row>
    <row r="288" spans="1:6" ht="30">
      <c r="A288" s="121" t="s">
        <v>97</v>
      </c>
      <c r="B288" s="19" t="s">
        <v>34</v>
      </c>
      <c r="C288" s="19" t="s">
        <v>14</v>
      </c>
      <c r="D288" s="19" t="s">
        <v>107</v>
      </c>
      <c r="E288" s="19"/>
      <c r="F288" s="120">
        <f>SUM(F289)</f>
        <v>936</v>
      </c>
    </row>
    <row r="289" spans="1:6" ht="15">
      <c r="A289" s="110" t="s">
        <v>217</v>
      </c>
      <c r="B289" s="19" t="s">
        <v>34</v>
      </c>
      <c r="C289" s="19" t="s">
        <v>14</v>
      </c>
      <c r="D289" s="19" t="s">
        <v>216</v>
      </c>
      <c r="E289" s="19"/>
      <c r="F289" s="120">
        <f>SUM(F290)</f>
        <v>936</v>
      </c>
    </row>
    <row r="290" spans="1:6" ht="30">
      <c r="A290" s="107" t="s">
        <v>82</v>
      </c>
      <c r="B290" s="12" t="s">
        <v>34</v>
      </c>
      <c r="C290" s="12" t="s">
        <v>14</v>
      </c>
      <c r="D290" s="15" t="s">
        <v>216</v>
      </c>
      <c r="E290" s="15" t="s">
        <v>83</v>
      </c>
      <c r="F290" s="111">
        <v>936</v>
      </c>
    </row>
    <row r="291" spans="1:6" ht="30">
      <c r="A291" s="114" t="s">
        <v>98</v>
      </c>
      <c r="B291" s="11" t="s">
        <v>34</v>
      </c>
      <c r="C291" s="11" t="s">
        <v>14</v>
      </c>
      <c r="D291" s="19" t="s">
        <v>108</v>
      </c>
      <c r="E291" s="15"/>
      <c r="F291" s="120">
        <f>SUM(F292)</f>
        <v>58.8</v>
      </c>
    </row>
    <row r="292" spans="1:6" ht="75">
      <c r="A292" s="130" t="s">
        <v>219</v>
      </c>
      <c r="B292" s="11" t="s">
        <v>34</v>
      </c>
      <c r="C292" s="11" t="s">
        <v>14</v>
      </c>
      <c r="D292" s="19" t="s">
        <v>218</v>
      </c>
      <c r="E292" s="19"/>
      <c r="F292" s="120">
        <f>SUM(F293)</f>
        <v>58.8</v>
      </c>
    </row>
    <row r="293" spans="1:6" ht="30">
      <c r="A293" s="107" t="s">
        <v>82</v>
      </c>
      <c r="B293" s="12" t="s">
        <v>34</v>
      </c>
      <c r="C293" s="12" t="s">
        <v>14</v>
      </c>
      <c r="D293" s="15" t="s">
        <v>218</v>
      </c>
      <c r="E293" s="15" t="s">
        <v>83</v>
      </c>
      <c r="F293" s="111">
        <v>58.8</v>
      </c>
    </row>
    <row r="294" spans="1:6" ht="15">
      <c r="A294" s="129" t="s">
        <v>269</v>
      </c>
      <c r="B294" s="10" t="s">
        <v>34</v>
      </c>
      <c r="C294" s="10" t="s">
        <v>16</v>
      </c>
      <c r="D294" s="15"/>
      <c r="E294" s="15"/>
      <c r="F294" s="120">
        <f>SUM(F295)</f>
        <v>203</v>
      </c>
    </row>
    <row r="295" spans="1:6" ht="60">
      <c r="A295" s="130" t="s">
        <v>370</v>
      </c>
      <c r="B295" s="11" t="s">
        <v>34</v>
      </c>
      <c r="C295" s="11" t="s">
        <v>16</v>
      </c>
      <c r="D295" s="19" t="s">
        <v>205</v>
      </c>
      <c r="E295" s="15"/>
      <c r="F295" s="120">
        <f>SUM(F296)</f>
        <v>203</v>
      </c>
    </row>
    <row r="296" spans="1:6" ht="45">
      <c r="A296" s="130" t="s">
        <v>202</v>
      </c>
      <c r="B296" s="11" t="s">
        <v>34</v>
      </c>
      <c r="C296" s="11" t="s">
        <v>16</v>
      </c>
      <c r="D296" s="19" t="s">
        <v>206</v>
      </c>
      <c r="E296" s="15"/>
      <c r="F296" s="120">
        <f>SUM(F297,F302)</f>
        <v>203</v>
      </c>
    </row>
    <row r="297" spans="1:6" ht="30">
      <c r="A297" s="130" t="s">
        <v>222</v>
      </c>
      <c r="B297" s="11" t="s">
        <v>34</v>
      </c>
      <c r="C297" s="11" t="s">
        <v>16</v>
      </c>
      <c r="D297" s="23" t="s">
        <v>224</v>
      </c>
      <c r="E297" s="15"/>
      <c r="F297" s="120">
        <f>SUM(F298,F300)</f>
        <v>191</v>
      </c>
    </row>
    <row r="298" spans="1:6" ht="90">
      <c r="A298" s="114" t="s">
        <v>304</v>
      </c>
      <c r="B298" s="11" t="s">
        <v>34</v>
      </c>
      <c r="C298" s="11" t="s">
        <v>16</v>
      </c>
      <c r="D298" s="23" t="s">
        <v>305</v>
      </c>
      <c r="E298" s="15"/>
      <c r="F298" s="120">
        <f>SUM(F299)</f>
        <v>85</v>
      </c>
    </row>
    <row r="299" spans="1:6" ht="15">
      <c r="A299" s="107" t="s">
        <v>82</v>
      </c>
      <c r="B299" s="12" t="s">
        <v>34</v>
      </c>
      <c r="C299" s="12" t="s">
        <v>16</v>
      </c>
      <c r="D299" s="24" t="s">
        <v>305</v>
      </c>
      <c r="E299" s="15" t="s">
        <v>83</v>
      </c>
      <c r="F299" s="111">
        <v>85</v>
      </c>
    </row>
    <row r="300" spans="1:6" ht="90">
      <c r="A300" s="114" t="s">
        <v>319</v>
      </c>
      <c r="B300" s="11" t="s">
        <v>34</v>
      </c>
      <c r="C300" s="11" t="s">
        <v>16</v>
      </c>
      <c r="D300" s="23" t="s">
        <v>320</v>
      </c>
      <c r="E300" s="15"/>
      <c r="F300" s="120">
        <f>SUM(F301)</f>
        <v>106</v>
      </c>
    </row>
    <row r="301" spans="1:6" ht="15">
      <c r="A301" s="107" t="s">
        <v>82</v>
      </c>
      <c r="B301" s="12" t="s">
        <v>34</v>
      </c>
      <c r="C301" s="12" t="s">
        <v>16</v>
      </c>
      <c r="D301" s="24" t="s">
        <v>320</v>
      </c>
      <c r="E301" s="15" t="s">
        <v>83</v>
      </c>
      <c r="F301" s="111">
        <v>106</v>
      </c>
    </row>
    <row r="302" spans="1:6" ht="60">
      <c r="A302" s="130" t="s">
        <v>296</v>
      </c>
      <c r="B302" s="11" t="s">
        <v>34</v>
      </c>
      <c r="C302" s="11" t="s">
        <v>16</v>
      </c>
      <c r="D302" s="23" t="s">
        <v>293</v>
      </c>
      <c r="E302" s="15"/>
      <c r="F302" s="120">
        <f>SUM(F303)</f>
        <v>12</v>
      </c>
    </row>
    <row r="303" spans="1:6" ht="45">
      <c r="A303" s="114" t="s">
        <v>297</v>
      </c>
      <c r="B303" s="11" t="s">
        <v>34</v>
      </c>
      <c r="C303" s="11" t="s">
        <v>16</v>
      </c>
      <c r="D303" s="23" t="s">
        <v>294</v>
      </c>
      <c r="E303" s="15"/>
      <c r="F303" s="120">
        <f>SUM(F304)</f>
        <v>12</v>
      </c>
    </row>
    <row r="304" spans="1:6" ht="30">
      <c r="A304" s="107" t="s">
        <v>125</v>
      </c>
      <c r="B304" s="12" t="s">
        <v>34</v>
      </c>
      <c r="C304" s="12" t="s">
        <v>16</v>
      </c>
      <c r="D304" s="24" t="s">
        <v>294</v>
      </c>
      <c r="E304" s="15" t="s">
        <v>80</v>
      </c>
      <c r="F304" s="111">
        <v>12</v>
      </c>
    </row>
    <row r="305" spans="1:6" ht="15">
      <c r="A305" s="139" t="s">
        <v>35</v>
      </c>
      <c r="B305" s="21" t="s">
        <v>34</v>
      </c>
      <c r="C305" s="21" t="s">
        <v>20</v>
      </c>
      <c r="D305" s="21"/>
      <c r="E305" s="21"/>
      <c r="F305" s="120">
        <f>SUM(F306)</f>
        <v>2181</v>
      </c>
    </row>
    <row r="306" spans="1:6" ht="60">
      <c r="A306" s="130" t="s">
        <v>370</v>
      </c>
      <c r="B306" s="11" t="s">
        <v>34</v>
      </c>
      <c r="C306" s="11" t="s">
        <v>20</v>
      </c>
      <c r="D306" s="19" t="s">
        <v>205</v>
      </c>
      <c r="E306" s="23"/>
      <c r="F306" s="120">
        <f>SUM(F307)</f>
        <v>2181</v>
      </c>
    </row>
    <row r="307" spans="1:6" ht="45">
      <c r="A307" s="130" t="s">
        <v>202</v>
      </c>
      <c r="B307" s="11" t="s">
        <v>34</v>
      </c>
      <c r="C307" s="11" t="s">
        <v>20</v>
      </c>
      <c r="D307" s="19" t="s">
        <v>206</v>
      </c>
      <c r="E307" s="23"/>
      <c r="F307" s="120">
        <f>SUM(F308,F311)</f>
        <v>2181</v>
      </c>
    </row>
    <row r="308" spans="1:6" ht="30">
      <c r="A308" s="130" t="s">
        <v>344</v>
      </c>
      <c r="B308" s="11" t="s">
        <v>34</v>
      </c>
      <c r="C308" s="11" t="s">
        <v>20</v>
      </c>
      <c r="D308" s="23" t="s">
        <v>345</v>
      </c>
      <c r="E308" s="23"/>
      <c r="F308" s="120">
        <f t="shared" ref="F308:F309" si="2">SUM(F309)</f>
        <v>894</v>
      </c>
    </row>
    <row r="309" spans="1:6" ht="75">
      <c r="A309" s="130" t="s">
        <v>346</v>
      </c>
      <c r="B309" s="11" t="s">
        <v>34</v>
      </c>
      <c r="C309" s="11" t="s">
        <v>20</v>
      </c>
      <c r="D309" s="23" t="s">
        <v>347</v>
      </c>
      <c r="E309" s="23"/>
      <c r="F309" s="120">
        <f t="shared" si="2"/>
        <v>894</v>
      </c>
    </row>
    <row r="310" spans="1:6" ht="60">
      <c r="A310" s="107" t="s">
        <v>348</v>
      </c>
      <c r="B310" s="12" t="s">
        <v>34</v>
      </c>
      <c r="C310" s="12" t="s">
        <v>20</v>
      </c>
      <c r="D310" s="24" t="s">
        <v>347</v>
      </c>
      <c r="E310" s="15" t="s">
        <v>336</v>
      </c>
      <c r="F310" s="127">
        <v>894</v>
      </c>
    </row>
    <row r="311" spans="1:6" ht="30">
      <c r="A311" s="114" t="s">
        <v>222</v>
      </c>
      <c r="B311" s="11" t="s">
        <v>34</v>
      </c>
      <c r="C311" s="11" t="s">
        <v>20</v>
      </c>
      <c r="D311" s="23" t="s">
        <v>224</v>
      </c>
      <c r="E311" s="15"/>
      <c r="F311" s="165">
        <f>SUM(F312)</f>
        <v>1287</v>
      </c>
    </row>
    <row r="312" spans="1:6" ht="60">
      <c r="A312" s="114" t="s">
        <v>223</v>
      </c>
      <c r="B312" s="11" t="s">
        <v>34</v>
      </c>
      <c r="C312" s="11" t="s">
        <v>20</v>
      </c>
      <c r="D312" s="23" t="s">
        <v>225</v>
      </c>
      <c r="E312" s="15"/>
      <c r="F312" s="128">
        <f>SUM(F313)</f>
        <v>1287</v>
      </c>
    </row>
    <row r="313" spans="1:6" ht="30.75" thickBot="1">
      <c r="A313" s="107" t="s">
        <v>87</v>
      </c>
      <c r="B313" s="24" t="s">
        <v>34</v>
      </c>
      <c r="C313" s="24" t="s">
        <v>20</v>
      </c>
      <c r="D313" s="24" t="s">
        <v>225</v>
      </c>
      <c r="E313" s="15" t="s">
        <v>84</v>
      </c>
      <c r="F313" s="150">
        <v>1287</v>
      </c>
    </row>
    <row r="314" spans="1:6" ht="17.25" thickTop="1" thickBot="1">
      <c r="A314" s="166" t="s">
        <v>36</v>
      </c>
      <c r="B314" s="49" t="s">
        <v>37</v>
      </c>
      <c r="C314" s="49"/>
      <c r="D314" s="49"/>
      <c r="E314" s="49"/>
      <c r="F314" s="167">
        <f>SUM(F315)</f>
        <v>1092</v>
      </c>
    </row>
    <row r="315" spans="1:6" ht="15.75" thickTop="1">
      <c r="A315" s="109" t="s">
        <v>38</v>
      </c>
      <c r="B315" s="22" t="s">
        <v>37</v>
      </c>
      <c r="C315" s="22" t="s">
        <v>14</v>
      </c>
      <c r="D315" s="22"/>
      <c r="E315" s="22"/>
      <c r="F315" s="120">
        <f>SUM(F316,F321)</f>
        <v>1092</v>
      </c>
    </row>
    <row r="316" spans="1:6" ht="60">
      <c r="A316" s="130" t="s">
        <v>362</v>
      </c>
      <c r="B316" s="19" t="s">
        <v>37</v>
      </c>
      <c r="C316" s="19" t="s">
        <v>14</v>
      </c>
      <c r="D316" s="19" t="s">
        <v>144</v>
      </c>
      <c r="E316" s="22"/>
      <c r="F316" s="120">
        <f t="shared" ref="F316:F319" si="3">SUM(F317)</f>
        <v>140</v>
      </c>
    </row>
    <row r="317" spans="1:6" ht="30">
      <c r="A317" s="114" t="s">
        <v>180</v>
      </c>
      <c r="B317" s="19" t="s">
        <v>37</v>
      </c>
      <c r="C317" s="19" t="s">
        <v>14</v>
      </c>
      <c r="D317" s="19" t="s">
        <v>183</v>
      </c>
      <c r="E317" s="22"/>
      <c r="F317" s="120">
        <f>SUM(F318)</f>
        <v>140</v>
      </c>
    </row>
    <row r="318" spans="1:6" ht="15">
      <c r="A318" s="114" t="s">
        <v>199</v>
      </c>
      <c r="B318" s="19" t="s">
        <v>37</v>
      </c>
      <c r="C318" s="19" t="s">
        <v>14</v>
      </c>
      <c r="D318" s="19" t="s">
        <v>200</v>
      </c>
      <c r="E318" s="22"/>
      <c r="F318" s="120">
        <f t="shared" si="3"/>
        <v>140</v>
      </c>
    </row>
    <row r="319" spans="1:6" ht="45">
      <c r="A319" s="114" t="s">
        <v>337</v>
      </c>
      <c r="B319" s="19" t="s">
        <v>37</v>
      </c>
      <c r="C319" s="19" t="s">
        <v>14</v>
      </c>
      <c r="D319" s="19" t="s">
        <v>338</v>
      </c>
      <c r="E319" s="22"/>
      <c r="F319" s="120">
        <f t="shared" si="3"/>
        <v>140</v>
      </c>
    </row>
    <row r="320" spans="1:6" ht="30">
      <c r="A320" s="107" t="s">
        <v>87</v>
      </c>
      <c r="B320" s="24" t="s">
        <v>37</v>
      </c>
      <c r="C320" s="24" t="s">
        <v>14</v>
      </c>
      <c r="D320" s="15" t="s">
        <v>338</v>
      </c>
      <c r="E320" s="12" t="s">
        <v>84</v>
      </c>
      <c r="F320" s="111">
        <v>140</v>
      </c>
    </row>
    <row r="321" spans="1:6" ht="75">
      <c r="A321" s="143" t="s">
        <v>369</v>
      </c>
      <c r="B321" s="19" t="s">
        <v>37</v>
      </c>
      <c r="C321" s="19" t="s">
        <v>14</v>
      </c>
      <c r="D321" s="19" t="s">
        <v>229</v>
      </c>
      <c r="E321" s="22"/>
      <c r="F321" s="120">
        <f>SUM(F322)</f>
        <v>952</v>
      </c>
    </row>
    <row r="322" spans="1:6" ht="60">
      <c r="A322" s="143" t="s">
        <v>226</v>
      </c>
      <c r="B322" s="19" t="s">
        <v>37</v>
      </c>
      <c r="C322" s="19" t="s">
        <v>14</v>
      </c>
      <c r="D322" s="19" t="s">
        <v>230</v>
      </c>
      <c r="E322" s="22"/>
      <c r="F322" s="120">
        <f>SUM(F323)</f>
        <v>952</v>
      </c>
    </row>
    <row r="323" spans="1:6" ht="45">
      <c r="A323" s="143" t="s">
        <v>227</v>
      </c>
      <c r="B323" s="19" t="s">
        <v>37</v>
      </c>
      <c r="C323" s="19" t="s">
        <v>14</v>
      </c>
      <c r="D323" s="19" t="s">
        <v>231</v>
      </c>
      <c r="E323" s="22"/>
      <c r="F323" s="120">
        <f>SUM(F324,F327,F330)</f>
        <v>952</v>
      </c>
    </row>
    <row r="324" spans="1:6" ht="15">
      <c r="A324" s="143" t="s">
        <v>228</v>
      </c>
      <c r="B324" s="19" t="s">
        <v>37</v>
      </c>
      <c r="C324" s="19" t="s">
        <v>14</v>
      </c>
      <c r="D324" s="19" t="s">
        <v>232</v>
      </c>
      <c r="E324" s="22"/>
      <c r="F324" s="120">
        <f>SUM(F325:F326)</f>
        <v>667</v>
      </c>
    </row>
    <row r="325" spans="1:6" ht="75">
      <c r="A325" s="107" t="s">
        <v>77</v>
      </c>
      <c r="B325" s="24" t="s">
        <v>37</v>
      </c>
      <c r="C325" s="24" t="s">
        <v>14</v>
      </c>
      <c r="D325" s="15" t="s">
        <v>232</v>
      </c>
      <c r="E325" s="12" t="s">
        <v>79</v>
      </c>
      <c r="F325" s="175">
        <v>300</v>
      </c>
    </row>
    <row r="326" spans="1:6" ht="30">
      <c r="A326" s="107" t="s">
        <v>125</v>
      </c>
      <c r="B326" s="24" t="s">
        <v>37</v>
      </c>
      <c r="C326" s="24" t="s">
        <v>14</v>
      </c>
      <c r="D326" s="15" t="s">
        <v>232</v>
      </c>
      <c r="E326" s="12" t="s">
        <v>80</v>
      </c>
      <c r="F326" s="111">
        <v>367</v>
      </c>
    </row>
    <row r="327" spans="1:6" ht="45">
      <c r="A327" s="130" t="s">
        <v>233</v>
      </c>
      <c r="B327" s="19" t="s">
        <v>37</v>
      </c>
      <c r="C327" s="19" t="s">
        <v>14</v>
      </c>
      <c r="D327" s="19" t="s">
        <v>234</v>
      </c>
      <c r="E327" s="19"/>
      <c r="F327" s="120">
        <f>SUM(F328:F329)</f>
        <v>275</v>
      </c>
    </row>
    <row r="328" spans="1:6" ht="75">
      <c r="A328" s="107" t="s">
        <v>77</v>
      </c>
      <c r="B328" s="15" t="s">
        <v>37</v>
      </c>
      <c r="C328" s="15" t="s">
        <v>14</v>
      </c>
      <c r="D328" s="15" t="s">
        <v>234</v>
      </c>
      <c r="E328" s="14" t="s">
        <v>79</v>
      </c>
      <c r="F328" s="202">
        <v>150</v>
      </c>
    </row>
    <row r="329" spans="1:6" ht="30">
      <c r="A329" s="107" t="s">
        <v>125</v>
      </c>
      <c r="B329" s="15" t="s">
        <v>37</v>
      </c>
      <c r="C329" s="15" t="s">
        <v>14</v>
      </c>
      <c r="D329" s="15" t="s">
        <v>234</v>
      </c>
      <c r="E329" s="14" t="s">
        <v>80</v>
      </c>
      <c r="F329" s="144">
        <v>125</v>
      </c>
    </row>
    <row r="330" spans="1:6" ht="60">
      <c r="A330" s="114" t="s">
        <v>235</v>
      </c>
      <c r="B330" s="19" t="s">
        <v>37</v>
      </c>
      <c r="C330" s="19" t="s">
        <v>14</v>
      </c>
      <c r="D330" s="19" t="s">
        <v>324</v>
      </c>
      <c r="E330" s="14"/>
      <c r="F330" s="137">
        <f>SUM(F331)</f>
        <v>10</v>
      </c>
    </row>
    <row r="331" spans="1:6" ht="30.75" thickBot="1">
      <c r="A331" s="107" t="s">
        <v>125</v>
      </c>
      <c r="B331" s="15" t="s">
        <v>37</v>
      </c>
      <c r="C331" s="15" t="s">
        <v>14</v>
      </c>
      <c r="D331" s="15" t="s">
        <v>324</v>
      </c>
      <c r="E331" s="14" t="s">
        <v>80</v>
      </c>
      <c r="F331" s="144">
        <v>10</v>
      </c>
    </row>
    <row r="332" spans="1:6" ht="33" thickTop="1" thickBot="1">
      <c r="A332" s="166" t="s">
        <v>88</v>
      </c>
      <c r="B332" s="49" t="s">
        <v>18</v>
      </c>
      <c r="C332" s="49"/>
      <c r="D332" s="49"/>
      <c r="E332" s="49"/>
      <c r="F332" s="125">
        <f t="shared" ref="F332:F333" si="4">SUM(F333)</f>
        <v>9</v>
      </c>
    </row>
    <row r="333" spans="1:6" ht="30.75" thickTop="1">
      <c r="A333" s="109" t="s">
        <v>89</v>
      </c>
      <c r="B333" s="22" t="s">
        <v>18</v>
      </c>
      <c r="C333" s="22" t="s">
        <v>14</v>
      </c>
      <c r="D333" s="19"/>
      <c r="E333" s="19"/>
      <c r="F333" s="120">
        <f t="shared" si="4"/>
        <v>9</v>
      </c>
    </row>
    <row r="334" spans="1:6" ht="90">
      <c r="A334" s="121" t="s">
        <v>367</v>
      </c>
      <c r="B334" s="19" t="s">
        <v>18</v>
      </c>
      <c r="C334" s="19" t="s">
        <v>14</v>
      </c>
      <c r="D334" s="19" t="s">
        <v>105</v>
      </c>
      <c r="E334" s="19"/>
      <c r="F334" s="120">
        <f>SUM(F335)</f>
        <v>9</v>
      </c>
    </row>
    <row r="335" spans="1:6" ht="45">
      <c r="A335" s="110" t="s">
        <v>119</v>
      </c>
      <c r="B335" s="19" t="s">
        <v>18</v>
      </c>
      <c r="C335" s="19" t="s">
        <v>14</v>
      </c>
      <c r="D335" s="74" t="s">
        <v>124</v>
      </c>
      <c r="E335" s="74"/>
      <c r="F335" s="120">
        <f>SUM(F336)</f>
        <v>9</v>
      </c>
    </row>
    <row r="336" spans="1:6" ht="30">
      <c r="A336" s="110" t="s">
        <v>120</v>
      </c>
      <c r="B336" s="19" t="s">
        <v>18</v>
      </c>
      <c r="C336" s="19" t="s">
        <v>14</v>
      </c>
      <c r="D336" s="74" t="s">
        <v>122</v>
      </c>
      <c r="E336" s="74"/>
      <c r="F336" s="120">
        <f>SUM(F337)</f>
        <v>9</v>
      </c>
    </row>
    <row r="337" spans="1:6" ht="15">
      <c r="A337" s="110" t="s">
        <v>236</v>
      </c>
      <c r="B337" s="19" t="s">
        <v>18</v>
      </c>
      <c r="C337" s="19" t="s">
        <v>14</v>
      </c>
      <c r="D337" s="74" t="s">
        <v>237</v>
      </c>
      <c r="E337" s="74"/>
      <c r="F337" s="120">
        <f>SUM(F338)</f>
        <v>9</v>
      </c>
    </row>
    <row r="338" spans="1:6" ht="30.75" thickBot="1">
      <c r="A338" s="107" t="s">
        <v>90</v>
      </c>
      <c r="B338" s="34" t="s">
        <v>18</v>
      </c>
      <c r="C338" s="34" t="s">
        <v>14</v>
      </c>
      <c r="D338" s="34" t="s">
        <v>237</v>
      </c>
      <c r="E338" s="34" t="s">
        <v>91</v>
      </c>
      <c r="F338" s="111">
        <v>9</v>
      </c>
    </row>
    <row r="339" spans="1:6" ht="34.5" customHeight="1" thickTop="1" thickBot="1">
      <c r="A339" s="166" t="s">
        <v>276</v>
      </c>
      <c r="B339" s="49" t="s">
        <v>60</v>
      </c>
      <c r="C339" s="49"/>
      <c r="D339" s="49"/>
      <c r="E339" s="49"/>
      <c r="F339" s="125">
        <f>SUM(F340)</f>
        <v>794</v>
      </c>
    </row>
    <row r="340" spans="1:6" ht="30.75" thickTop="1">
      <c r="A340" s="168" t="s">
        <v>61</v>
      </c>
      <c r="B340" s="50" t="s">
        <v>60</v>
      </c>
      <c r="C340" s="50" t="s">
        <v>14</v>
      </c>
      <c r="D340" s="51"/>
      <c r="E340" s="51"/>
      <c r="F340" s="169">
        <f t="shared" ref="F340:F344" si="5">SUM(F341)</f>
        <v>794</v>
      </c>
    </row>
    <row r="341" spans="1:6" ht="90">
      <c r="A341" s="121" t="s">
        <v>367</v>
      </c>
      <c r="B341" s="35" t="s">
        <v>60</v>
      </c>
      <c r="C341" s="35" t="s">
        <v>14</v>
      </c>
      <c r="D341" s="19" t="s">
        <v>105</v>
      </c>
      <c r="E341" s="35"/>
      <c r="F341" s="128">
        <f t="shared" si="5"/>
        <v>794</v>
      </c>
    </row>
    <row r="342" spans="1:6" ht="45">
      <c r="A342" s="110" t="s">
        <v>119</v>
      </c>
      <c r="B342" s="35" t="s">
        <v>60</v>
      </c>
      <c r="C342" s="35" t="s">
        <v>14</v>
      </c>
      <c r="D342" s="74" t="s">
        <v>124</v>
      </c>
      <c r="E342" s="35"/>
      <c r="F342" s="128">
        <f t="shared" si="5"/>
        <v>794</v>
      </c>
    </row>
    <row r="343" spans="1:6" ht="30">
      <c r="A343" s="110" t="s">
        <v>120</v>
      </c>
      <c r="B343" s="35" t="s">
        <v>60</v>
      </c>
      <c r="C343" s="35" t="s">
        <v>14</v>
      </c>
      <c r="D343" s="74" t="s">
        <v>122</v>
      </c>
      <c r="E343" s="35"/>
      <c r="F343" s="128">
        <f t="shared" si="5"/>
        <v>794</v>
      </c>
    </row>
    <row r="344" spans="1:6" ht="30">
      <c r="A344" s="130" t="s">
        <v>358</v>
      </c>
      <c r="B344" s="35" t="s">
        <v>60</v>
      </c>
      <c r="C344" s="35" t="s">
        <v>14</v>
      </c>
      <c r="D344" s="35" t="s">
        <v>238</v>
      </c>
      <c r="E344" s="35"/>
      <c r="F344" s="128">
        <f t="shared" si="5"/>
        <v>794</v>
      </c>
    </row>
    <row r="345" spans="1:6" ht="15.75" thickBot="1">
      <c r="A345" s="107" t="s">
        <v>29</v>
      </c>
      <c r="B345" s="36" t="s">
        <v>60</v>
      </c>
      <c r="C345" s="36" t="s">
        <v>14</v>
      </c>
      <c r="D345" s="36" t="s">
        <v>238</v>
      </c>
      <c r="E345" s="36" t="s">
        <v>85</v>
      </c>
      <c r="F345" s="127">
        <v>794</v>
      </c>
    </row>
    <row r="346" spans="1:6" ht="20.25" thickTop="1" thickBot="1">
      <c r="A346" s="170" t="s">
        <v>75</v>
      </c>
      <c r="B346" s="52">
        <v>96</v>
      </c>
      <c r="C346" s="52"/>
      <c r="D346" s="52"/>
      <c r="E346" s="52"/>
      <c r="F346" s="171">
        <f>SUM(F12,F94,F101,F115,F157,F180,F268,F284,F314,F332,F339)</f>
        <v>138685.20000000001</v>
      </c>
    </row>
    <row r="347" spans="1:6" ht="19.5" thickTop="1">
      <c r="B347" s="63"/>
      <c r="C347" s="54"/>
    </row>
    <row r="348" spans="1:6" ht="18.75">
      <c r="B348" s="63"/>
      <c r="C348" s="54"/>
    </row>
  </sheetData>
  <mergeCells count="10">
    <mergeCell ref="A1:F1"/>
    <mergeCell ref="A2:F2"/>
    <mergeCell ref="A3:F3"/>
    <mergeCell ref="A4:F4"/>
    <mergeCell ref="A10:A11"/>
    <mergeCell ref="B10:E10"/>
    <mergeCell ref="F10:F11"/>
    <mergeCell ref="A5:F5"/>
    <mergeCell ref="A6:F6"/>
    <mergeCell ref="A8:F8"/>
  </mergeCells>
  <pageMargins left="0.59055118110236227" right="0.19685039370078741" top="0.19685039370078741" bottom="0.19685039370078741" header="0.51181102362204722" footer="0.51181102362204722"/>
  <pageSetup paperSize="9" scale="90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22"/>
  <sheetViews>
    <sheetView topLeftCell="A205" zoomScale="99" zoomScaleNormal="99" workbookViewId="0">
      <selection activeCell="A195" sqref="A195"/>
    </sheetView>
  </sheetViews>
  <sheetFormatPr defaultRowHeight="12.75"/>
  <cols>
    <col min="1" max="1" width="61.7109375" customWidth="1"/>
    <col min="2" max="2" width="15.7109375" style="84" customWidth="1"/>
    <col min="4" max="4" width="11.85546875" customWidth="1"/>
  </cols>
  <sheetData>
    <row r="1" spans="1:6" ht="15.75">
      <c r="A1" s="206" t="s">
        <v>355</v>
      </c>
      <c r="B1" s="206"/>
      <c r="C1" s="206"/>
      <c r="D1" s="206"/>
    </row>
    <row r="2" spans="1:6" ht="15.75">
      <c r="A2" s="206" t="s">
        <v>0</v>
      </c>
      <c r="B2" s="206"/>
      <c r="C2" s="206"/>
      <c r="D2" s="206"/>
    </row>
    <row r="3" spans="1:6" ht="15.75">
      <c r="A3" s="206" t="s">
        <v>302</v>
      </c>
      <c r="B3" s="206"/>
      <c r="C3" s="206"/>
      <c r="D3" s="206"/>
    </row>
    <row r="4" spans="1:6" ht="15.75">
      <c r="A4" s="206" t="s">
        <v>1</v>
      </c>
      <c r="B4" s="206"/>
      <c r="C4" s="206"/>
      <c r="D4" s="206"/>
    </row>
    <row r="5" spans="1:6" ht="15.75">
      <c r="A5" s="206" t="s">
        <v>353</v>
      </c>
      <c r="B5" s="206"/>
      <c r="C5" s="206"/>
      <c r="D5" s="206"/>
    </row>
    <row r="6" spans="1:6" ht="15.75">
      <c r="A6" s="206" t="s">
        <v>340</v>
      </c>
      <c r="B6" s="206"/>
      <c r="C6" s="206"/>
      <c r="D6" s="206"/>
    </row>
    <row r="7" spans="1:6" ht="15.75">
      <c r="A7" s="179"/>
      <c r="B7" s="187"/>
      <c r="C7" s="179"/>
      <c r="D7" s="179"/>
      <c r="E7" s="1"/>
      <c r="F7" s="1"/>
    </row>
    <row r="8" spans="1:6" ht="93.75" customHeight="1">
      <c r="A8" s="208" t="s">
        <v>356</v>
      </c>
      <c r="B8" s="208"/>
      <c r="C8" s="208"/>
      <c r="D8" s="208"/>
    </row>
    <row r="9" spans="1:6" ht="16.5" thickBot="1">
      <c r="A9" s="172"/>
      <c r="B9" s="190"/>
      <c r="C9" s="172"/>
      <c r="D9" s="173" t="s">
        <v>66</v>
      </c>
    </row>
    <row r="10" spans="1:6" ht="19.5" thickBot="1">
      <c r="A10" s="76" t="s">
        <v>252</v>
      </c>
      <c r="B10" s="76" t="s">
        <v>239</v>
      </c>
      <c r="C10" s="77" t="s">
        <v>247</v>
      </c>
      <c r="D10" s="77" t="s">
        <v>248</v>
      </c>
    </row>
    <row r="11" spans="1:6" ht="63">
      <c r="A11" s="95" t="s">
        <v>362</v>
      </c>
      <c r="B11" s="85" t="s">
        <v>144</v>
      </c>
      <c r="C11" s="99"/>
      <c r="D11" s="100">
        <f>SUM(D12,D52)</f>
        <v>75190.200000000012</v>
      </c>
    </row>
    <row r="12" spans="1:6" ht="30">
      <c r="A12" s="78" t="s">
        <v>180</v>
      </c>
      <c r="B12" s="86" t="s">
        <v>183</v>
      </c>
      <c r="C12" s="92"/>
      <c r="D12" s="94">
        <f>SUM(D13,D22,D40)</f>
        <v>74736.600000000006</v>
      </c>
    </row>
    <row r="13" spans="1:6" ht="15">
      <c r="A13" s="79" t="s">
        <v>181</v>
      </c>
      <c r="B13" s="87" t="s">
        <v>184</v>
      </c>
      <c r="C13" s="92"/>
      <c r="D13" s="94">
        <f>SUM(D14,D16,D18,D20)</f>
        <v>21348</v>
      </c>
    </row>
    <row r="14" spans="1:6" ht="30">
      <c r="A14" s="80" t="s">
        <v>182</v>
      </c>
      <c r="B14" s="88" t="s">
        <v>185</v>
      </c>
      <c r="C14" s="92"/>
      <c r="D14" s="94">
        <f>SUM(D15)</f>
        <v>7977</v>
      </c>
    </row>
    <row r="15" spans="1:6" ht="30">
      <c r="A15" s="107" t="s">
        <v>87</v>
      </c>
      <c r="B15" s="87" t="s">
        <v>185</v>
      </c>
      <c r="C15" s="93">
        <v>600</v>
      </c>
      <c r="D15" s="94">
        <v>7977</v>
      </c>
    </row>
    <row r="16" spans="1:6" ht="90">
      <c r="A16" s="80" t="s">
        <v>186</v>
      </c>
      <c r="B16" s="88" t="s">
        <v>187</v>
      </c>
      <c r="C16" s="92"/>
      <c r="D16" s="94">
        <f>SUM(D17)</f>
        <v>27</v>
      </c>
    </row>
    <row r="17" spans="1:4" ht="30">
      <c r="A17" s="107" t="s">
        <v>87</v>
      </c>
      <c r="B17" s="87" t="s">
        <v>187</v>
      </c>
      <c r="C17" s="93">
        <v>600</v>
      </c>
      <c r="D17" s="94">
        <v>27</v>
      </c>
    </row>
    <row r="18" spans="1:4" ht="105">
      <c r="A18" s="130" t="s">
        <v>282</v>
      </c>
      <c r="B18" s="88" t="s">
        <v>188</v>
      </c>
      <c r="C18" s="92"/>
      <c r="D18" s="94">
        <f>SUM(D19)</f>
        <v>13194</v>
      </c>
    </row>
    <row r="19" spans="1:4" ht="30">
      <c r="A19" s="107" t="s">
        <v>87</v>
      </c>
      <c r="B19" s="87" t="s">
        <v>188</v>
      </c>
      <c r="C19" s="93">
        <v>600</v>
      </c>
      <c r="D19" s="94">
        <v>13194</v>
      </c>
    </row>
    <row r="20" spans="1:4" ht="30">
      <c r="A20" s="80" t="s">
        <v>189</v>
      </c>
      <c r="B20" s="88" t="s">
        <v>190</v>
      </c>
      <c r="C20" s="92"/>
      <c r="D20" s="94">
        <f>SUM(D21)</f>
        <v>150</v>
      </c>
    </row>
    <row r="21" spans="1:4" ht="30">
      <c r="A21" s="107" t="s">
        <v>87</v>
      </c>
      <c r="B21" s="87" t="s">
        <v>190</v>
      </c>
      <c r="C21" s="93">
        <v>600</v>
      </c>
      <c r="D21" s="94">
        <v>150</v>
      </c>
    </row>
    <row r="22" spans="1:4" ht="15">
      <c r="A22" s="79" t="s">
        <v>191</v>
      </c>
      <c r="B22" s="87" t="s">
        <v>192</v>
      </c>
      <c r="C22" s="92"/>
      <c r="D22" s="94">
        <f>SUM(D23,D25,D27,D30,D32,D34,D36,D38)</f>
        <v>40180.5</v>
      </c>
    </row>
    <row r="23" spans="1:4" ht="30">
      <c r="A23" s="80" t="s">
        <v>182</v>
      </c>
      <c r="B23" s="88" t="s">
        <v>193</v>
      </c>
      <c r="C23" s="92"/>
      <c r="D23" s="94">
        <f>SUM(D24)</f>
        <v>13384.2</v>
      </c>
    </row>
    <row r="24" spans="1:4" ht="30">
      <c r="A24" s="107" t="s">
        <v>87</v>
      </c>
      <c r="B24" s="87" t="s">
        <v>193</v>
      </c>
      <c r="C24" s="93">
        <v>600</v>
      </c>
      <c r="D24" s="94">
        <v>13384.2</v>
      </c>
    </row>
    <row r="25" spans="1:4" ht="30">
      <c r="A25" s="114" t="s">
        <v>332</v>
      </c>
      <c r="B25" s="19" t="s">
        <v>331</v>
      </c>
      <c r="C25" s="19"/>
      <c r="D25" s="176">
        <f>SUM(D26)</f>
        <v>60</v>
      </c>
    </row>
    <row r="26" spans="1:4" ht="30">
      <c r="A26" s="107" t="s">
        <v>125</v>
      </c>
      <c r="B26" s="15" t="s">
        <v>331</v>
      </c>
      <c r="C26" s="15" t="s">
        <v>80</v>
      </c>
      <c r="D26" s="176">
        <v>60</v>
      </c>
    </row>
    <row r="27" spans="1:4" ht="15">
      <c r="A27" s="114" t="s">
        <v>286</v>
      </c>
      <c r="B27" s="19" t="s">
        <v>287</v>
      </c>
      <c r="C27" s="19"/>
      <c r="D27" s="176">
        <f>SUM(D28:D29)</f>
        <v>65</v>
      </c>
    </row>
    <row r="28" spans="1:4" ht="30">
      <c r="A28" s="107" t="s">
        <v>125</v>
      </c>
      <c r="B28" s="15" t="s">
        <v>287</v>
      </c>
      <c r="C28" s="15" t="s">
        <v>80</v>
      </c>
      <c r="D28" s="176">
        <v>40</v>
      </c>
    </row>
    <row r="29" spans="1:4" ht="30">
      <c r="A29" s="107" t="s">
        <v>87</v>
      </c>
      <c r="B29" s="15" t="s">
        <v>287</v>
      </c>
      <c r="C29" s="15" t="s">
        <v>84</v>
      </c>
      <c r="D29" s="176">
        <v>25</v>
      </c>
    </row>
    <row r="30" spans="1:4" ht="30">
      <c r="A30" s="81" t="s">
        <v>194</v>
      </c>
      <c r="B30" s="88" t="s">
        <v>195</v>
      </c>
      <c r="C30" s="92"/>
      <c r="D30" s="94">
        <f>SUM(D31)</f>
        <v>1322</v>
      </c>
    </row>
    <row r="31" spans="1:4" ht="30">
      <c r="A31" s="107" t="s">
        <v>87</v>
      </c>
      <c r="B31" s="87" t="s">
        <v>195</v>
      </c>
      <c r="C31" s="93">
        <v>600</v>
      </c>
      <c r="D31" s="94">
        <v>1322</v>
      </c>
    </row>
    <row r="32" spans="1:4" ht="45">
      <c r="A32" s="114" t="s">
        <v>268</v>
      </c>
      <c r="B32" s="11" t="s">
        <v>325</v>
      </c>
      <c r="C32" s="15"/>
      <c r="D32" s="176">
        <f>SUM(D33)</f>
        <v>1259.3</v>
      </c>
    </row>
    <row r="33" spans="1:4" ht="30">
      <c r="A33" s="107" t="s">
        <v>87</v>
      </c>
      <c r="B33" s="12" t="s">
        <v>325</v>
      </c>
      <c r="C33" s="15" t="s">
        <v>84</v>
      </c>
      <c r="D33" s="176">
        <v>1259.3</v>
      </c>
    </row>
    <row r="34" spans="1:4" ht="105">
      <c r="A34" s="130" t="s">
        <v>282</v>
      </c>
      <c r="B34" s="88" t="s">
        <v>196</v>
      </c>
      <c r="C34" s="92"/>
      <c r="D34" s="94">
        <f>SUM(D35)</f>
        <v>23305</v>
      </c>
    </row>
    <row r="35" spans="1:4" ht="30">
      <c r="A35" s="107" t="s">
        <v>87</v>
      </c>
      <c r="B35" s="87" t="s">
        <v>196</v>
      </c>
      <c r="C35" s="93">
        <v>600</v>
      </c>
      <c r="D35" s="94">
        <v>23305</v>
      </c>
    </row>
    <row r="36" spans="1:4" ht="45">
      <c r="A36" s="80" t="s">
        <v>197</v>
      </c>
      <c r="B36" s="88" t="s">
        <v>198</v>
      </c>
      <c r="C36" s="92"/>
      <c r="D36" s="94">
        <f>SUM(D37)</f>
        <v>474</v>
      </c>
    </row>
    <row r="37" spans="1:4" ht="30">
      <c r="A37" s="107" t="s">
        <v>87</v>
      </c>
      <c r="B37" s="87" t="s">
        <v>198</v>
      </c>
      <c r="C37" s="93">
        <v>600</v>
      </c>
      <c r="D37" s="94">
        <v>474</v>
      </c>
    </row>
    <row r="38" spans="1:4" ht="45">
      <c r="A38" s="130" t="s">
        <v>343</v>
      </c>
      <c r="B38" s="19" t="s">
        <v>342</v>
      </c>
      <c r="C38" s="19"/>
      <c r="D38" s="176">
        <f>SUM(D39)</f>
        <v>311</v>
      </c>
    </row>
    <row r="39" spans="1:4" ht="30">
      <c r="A39" s="107" t="s">
        <v>87</v>
      </c>
      <c r="B39" s="15" t="s">
        <v>342</v>
      </c>
      <c r="C39" s="15" t="s">
        <v>84</v>
      </c>
      <c r="D39" s="176">
        <v>311</v>
      </c>
    </row>
    <row r="40" spans="1:4" ht="15">
      <c r="A40" s="79" t="s">
        <v>199</v>
      </c>
      <c r="B40" s="87" t="s">
        <v>200</v>
      </c>
      <c r="C40" s="92"/>
      <c r="D40" s="94">
        <f>SUM(D41,D43,D45,D50,D48)</f>
        <v>13208.099999999999</v>
      </c>
    </row>
    <row r="41" spans="1:4" ht="30">
      <c r="A41" s="80" t="s">
        <v>182</v>
      </c>
      <c r="B41" s="88" t="s">
        <v>201</v>
      </c>
      <c r="C41" s="92"/>
      <c r="D41" s="94">
        <f>SUM(D42)</f>
        <v>12035.8</v>
      </c>
    </row>
    <row r="42" spans="1:4" ht="30">
      <c r="A42" s="107" t="s">
        <v>87</v>
      </c>
      <c r="B42" s="87" t="s">
        <v>201</v>
      </c>
      <c r="C42" s="93">
        <v>600</v>
      </c>
      <c r="D42" s="94">
        <v>12035.8</v>
      </c>
    </row>
    <row r="43" spans="1:4" ht="30">
      <c r="A43" s="114" t="s">
        <v>332</v>
      </c>
      <c r="B43" s="19" t="s">
        <v>333</v>
      </c>
      <c r="C43" s="19"/>
      <c r="D43" s="176">
        <f>SUM(D44)</f>
        <v>15</v>
      </c>
    </row>
    <row r="44" spans="1:4" ht="30">
      <c r="A44" s="107" t="s">
        <v>87</v>
      </c>
      <c r="B44" s="15" t="s">
        <v>333</v>
      </c>
      <c r="C44" s="15" t="s">
        <v>84</v>
      </c>
      <c r="D44" s="176">
        <v>15</v>
      </c>
    </row>
    <row r="45" spans="1:4" ht="15">
      <c r="A45" s="114" t="s">
        <v>286</v>
      </c>
      <c r="B45" s="19" t="s">
        <v>303</v>
      </c>
      <c r="C45" s="19"/>
      <c r="D45" s="176">
        <f>SUM(D46:D47)</f>
        <v>89.3</v>
      </c>
    </row>
    <row r="46" spans="1:4" ht="30">
      <c r="A46" s="107" t="s">
        <v>125</v>
      </c>
      <c r="B46" s="15" t="s">
        <v>303</v>
      </c>
      <c r="C46" s="15" t="s">
        <v>80</v>
      </c>
      <c r="D46" s="176">
        <v>15</v>
      </c>
    </row>
    <row r="47" spans="1:4" ht="30">
      <c r="A47" s="107" t="s">
        <v>87</v>
      </c>
      <c r="B47" s="15" t="s">
        <v>303</v>
      </c>
      <c r="C47" s="15" t="s">
        <v>84</v>
      </c>
      <c r="D47" s="176">
        <v>74.3</v>
      </c>
    </row>
    <row r="48" spans="1:4" ht="45">
      <c r="A48" s="114" t="s">
        <v>337</v>
      </c>
      <c r="B48" s="19" t="s">
        <v>338</v>
      </c>
      <c r="C48" s="22"/>
      <c r="D48" s="175">
        <f t="shared" ref="D48" si="0">SUM(D49)</f>
        <v>140</v>
      </c>
    </row>
    <row r="49" spans="1:4" ht="30">
      <c r="A49" s="107" t="s">
        <v>87</v>
      </c>
      <c r="B49" s="15" t="s">
        <v>338</v>
      </c>
      <c r="C49" s="12" t="s">
        <v>84</v>
      </c>
      <c r="D49" s="175">
        <v>140</v>
      </c>
    </row>
    <row r="50" spans="1:4" ht="105">
      <c r="A50" s="130" t="s">
        <v>282</v>
      </c>
      <c r="B50" s="88" t="s">
        <v>281</v>
      </c>
      <c r="C50" s="92"/>
      <c r="D50" s="176">
        <f>SUM(D51)</f>
        <v>928</v>
      </c>
    </row>
    <row r="51" spans="1:4" ht="30">
      <c r="A51" s="107" t="s">
        <v>87</v>
      </c>
      <c r="B51" s="87" t="s">
        <v>281</v>
      </c>
      <c r="C51" s="93">
        <v>600</v>
      </c>
      <c r="D51" s="176">
        <v>928</v>
      </c>
    </row>
    <row r="52" spans="1:4" ht="30">
      <c r="A52" s="78" t="s">
        <v>209</v>
      </c>
      <c r="B52" s="86" t="s">
        <v>145</v>
      </c>
      <c r="C52" s="92"/>
      <c r="D52" s="94">
        <f>SUM(D53,D58)</f>
        <v>453.6</v>
      </c>
    </row>
    <row r="53" spans="1:4" ht="15">
      <c r="A53" s="79" t="s">
        <v>143</v>
      </c>
      <c r="B53" s="87" t="s">
        <v>146</v>
      </c>
      <c r="C53" s="92"/>
      <c r="D53" s="94">
        <f>SUM(D54,D56)</f>
        <v>394.6</v>
      </c>
    </row>
    <row r="54" spans="1:4" ht="30">
      <c r="A54" s="80" t="s">
        <v>210</v>
      </c>
      <c r="B54" s="88" t="s">
        <v>211</v>
      </c>
      <c r="C54" s="92"/>
      <c r="D54" s="94">
        <f>SUM(D55)</f>
        <v>344.6</v>
      </c>
    </row>
    <row r="55" spans="1:4" ht="30">
      <c r="A55" s="107" t="s">
        <v>87</v>
      </c>
      <c r="B55" s="87" t="s">
        <v>211</v>
      </c>
      <c r="C55" s="93">
        <v>600</v>
      </c>
      <c r="D55" s="94">
        <v>344.6</v>
      </c>
    </row>
    <row r="56" spans="1:4" ht="15">
      <c r="A56" s="114" t="s">
        <v>313</v>
      </c>
      <c r="B56" s="67" t="s">
        <v>314</v>
      </c>
      <c r="C56" s="20"/>
      <c r="D56" s="175">
        <f>SUM(D57)</f>
        <v>50</v>
      </c>
    </row>
    <row r="57" spans="1:4" ht="30">
      <c r="A57" s="107" t="s">
        <v>87</v>
      </c>
      <c r="B57" s="20" t="s">
        <v>314</v>
      </c>
      <c r="C57" s="20" t="s">
        <v>84</v>
      </c>
      <c r="D57" s="175">
        <v>50</v>
      </c>
    </row>
    <row r="58" spans="1:4" ht="30">
      <c r="A58" s="107" t="s">
        <v>315</v>
      </c>
      <c r="B58" s="19" t="s">
        <v>316</v>
      </c>
      <c r="C58" s="15"/>
      <c r="D58" s="176">
        <f>SUM(D59)</f>
        <v>59</v>
      </c>
    </row>
    <row r="59" spans="1:4" ht="15">
      <c r="A59" s="114" t="s">
        <v>317</v>
      </c>
      <c r="B59" s="19" t="s">
        <v>318</v>
      </c>
      <c r="C59" s="15"/>
      <c r="D59" s="176">
        <f>SUM(D60)</f>
        <v>59</v>
      </c>
    </row>
    <row r="60" spans="1:4" ht="30">
      <c r="A60" s="107" t="s">
        <v>87</v>
      </c>
      <c r="B60" s="19" t="s">
        <v>318</v>
      </c>
      <c r="C60" s="15" t="s">
        <v>84</v>
      </c>
      <c r="D60" s="176">
        <v>59</v>
      </c>
    </row>
    <row r="61" spans="1:4" ht="47.25">
      <c r="A61" s="90" t="s">
        <v>363</v>
      </c>
      <c r="B61" s="89" t="s">
        <v>176</v>
      </c>
      <c r="C61" s="97"/>
      <c r="D61" s="98">
        <f>SUM(D62)</f>
        <v>12945.4</v>
      </c>
    </row>
    <row r="62" spans="1:4" ht="45">
      <c r="A62" s="78" t="s">
        <v>173</v>
      </c>
      <c r="B62" s="86" t="s">
        <v>177</v>
      </c>
      <c r="C62" s="92"/>
      <c r="D62" s="94">
        <f>SUM(D63,D70)</f>
        <v>12945.4</v>
      </c>
    </row>
    <row r="63" spans="1:4" ht="30">
      <c r="A63" s="79" t="s">
        <v>212</v>
      </c>
      <c r="B63" s="87" t="s">
        <v>213</v>
      </c>
      <c r="C63" s="92"/>
      <c r="D63" s="94">
        <f>SUM(D64,D66,D68)</f>
        <v>12445.4</v>
      </c>
    </row>
    <row r="64" spans="1:4" ht="30">
      <c r="A64" s="80" t="s">
        <v>215</v>
      </c>
      <c r="B64" s="88" t="s">
        <v>214</v>
      </c>
      <c r="C64" s="92"/>
      <c r="D64" s="94">
        <f>SUM(D65)</f>
        <v>12177.4</v>
      </c>
    </row>
    <row r="65" spans="1:4" ht="30">
      <c r="A65" s="107" t="s">
        <v>87</v>
      </c>
      <c r="B65" s="87" t="s">
        <v>214</v>
      </c>
      <c r="C65" s="93">
        <v>600</v>
      </c>
      <c r="D65" s="94">
        <v>12177.4</v>
      </c>
    </row>
    <row r="66" spans="1:4" ht="15">
      <c r="A66" s="114" t="s">
        <v>267</v>
      </c>
      <c r="B66" s="19" t="s">
        <v>266</v>
      </c>
      <c r="C66" s="11"/>
      <c r="D66" s="175">
        <f>SUM(D67)</f>
        <v>100</v>
      </c>
    </row>
    <row r="67" spans="1:4" ht="30">
      <c r="A67" s="107" t="s">
        <v>87</v>
      </c>
      <c r="B67" s="15" t="s">
        <v>266</v>
      </c>
      <c r="C67" s="12" t="s">
        <v>84</v>
      </c>
      <c r="D67" s="175">
        <v>100</v>
      </c>
    </row>
    <row r="68" spans="1:4" ht="45">
      <c r="A68" s="114" t="s">
        <v>288</v>
      </c>
      <c r="B68" s="19" t="s">
        <v>289</v>
      </c>
      <c r="C68" s="15"/>
      <c r="D68" s="175">
        <f>SUM(D69)</f>
        <v>168</v>
      </c>
    </row>
    <row r="69" spans="1:4" ht="30">
      <c r="A69" s="107" t="s">
        <v>87</v>
      </c>
      <c r="B69" s="15" t="s">
        <v>289</v>
      </c>
      <c r="C69" s="15" t="s">
        <v>84</v>
      </c>
      <c r="D69" s="175">
        <v>168</v>
      </c>
    </row>
    <row r="70" spans="1:4" ht="30">
      <c r="A70" s="79" t="s">
        <v>174</v>
      </c>
      <c r="B70" s="87" t="s">
        <v>178</v>
      </c>
      <c r="C70" s="92"/>
      <c r="D70" s="94">
        <f>SUM(D71,D73)</f>
        <v>500</v>
      </c>
    </row>
    <row r="71" spans="1:4" ht="75" customHeight="1">
      <c r="A71" s="80" t="s">
        <v>175</v>
      </c>
      <c r="B71" s="88" t="s">
        <v>179</v>
      </c>
      <c r="C71" s="92"/>
      <c r="D71" s="94">
        <f>SUM(D72)</f>
        <v>100</v>
      </c>
    </row>
    <row r="72" spans="1:4" ht="15">
      <c r="A72" s="107" t="s">
        <v>29</v>
      </c>
      <c r="B72" s="87" t="s">
        <v>179</v>
      </c>
      <c r="C72" s="93">
        <v>500</v>
      </c>
      <c r="D72" s="94">
        <v>100</v>
      </c>
    </row>
    <row r="73" spans="1:4" ht="75">
      <c r="A73" s="114" t="s">
        <v>357</v>
      </c>
      <c r="B73" s="19" t="s">
        <v>349</v>
      </c>
      <c r="C73" s="15"/>
      <c r="D73" s="175">
        <f>SUM(D74)</f>
        <v>400</v>
      </c>
    </row>
    <row r="74" spans="1:4" ht="15">
      <c r="A74" s="107" t="s">
        <v>29</v>
      </c>
      <c r="B74" s="15" t="s">
        <v>349</v>
      </c>
      <c r="C74" s="15" t="s">
        <v>85</v>
      </c>
      <c r="D74" s="202">
        <v>400</v>
      </c>
    </row>
    <row r="75" spans="1:4" ht="63">
      <c r="A75" s="108" t="s">
        <v>364</v>
      </c>
      <c r="B75" s="89" t="s">
        <v>262</v>
      </c>
      <c r="C75" s="96"/>
      <c r="D75" s="98">
        <f>SUM(D76,D82)</f>
        <v>145</v>
      </c>
    </row>
    <row r="76" spans="1:4" ht="30">
      <c r="A76" s="109" t="s">
        <v>259</v>
      </c>
      <c r="B76" s="86" t="s">
        <v>263</v>
      </c>
      <c r="C76" s="93"/>
      <c r="D76" s="94">
        <f>SUM(D77)</f>
        <v>40</v>
      </c>
    </row>
    <row r="77" spans="1:4" ht="30">
      <c r="A77" s="110" t="s">
        <v>260</v>
      </c>
      <c r="B77" s="87" t="s">
        <v>264</v>
      </c>
      <c r="C77" s="93"/>
      <c r="D77" s="94">
        <f>SUM(D78,D80)</f>
        <v>40</v>
      </c>
    </row>
    <row r="78" spans="1:4" ht="15">
      <c r="A78" s="110" t="s">
        <v>280</v>
      </c>
      <c r="B78" s="19" t="s">
        <v>279</v>
      </c>
      <c r="C78" s="22"/>
      <c r="D78" s="94">
        <f>SUM(D79)</f>
        <v>30</v>
      </c>
    </row>
    <row r="79" spans="1:4" ht="30">
      <c r="A79" s="107" t="s">
        <v>87</v>
      </c>
      <c r="B79" s="15" t="s">
        <v>279</v>
      </c>
      <c r="C79" s="15" t="s">
        <v>84</v>
      </c>
      <c r="D79" s="94">
        <v>30</v>
      </c>
    </row>
    <row r="80" spans="1:4" ht="30">
      <c r="A80" s="110" t="s">
        <v>261</v>
      </c>
      <c r="B80" s="87" t="s">
        <v>265</v>
      </c>
      <c r="C80" s="93"/>
      <c r="D80" s="94">
        <f>SUM(D81)</f>
        <v>10</v>
      </c>
    </row>
    <row r="81" spans="1:4" ht="30">
      <c r="A81" s="107" t="s">
        <v>87</v>
      </c>
      <c r="B81" s="87" t="s">
        <v>265</v>
      </c>
      <c r="C81" s="93">
        <v>600</v>
      </c>
      <c r="D81" s="94">
        <v>10</v>
      </c>
    </row>
    <row r="82" spans="1:4" ht="30">
      <c r="A82" s="129" t="s">
        <v>321</v>
      </c>
      <c r="B82" s="22" t="s">
        <v>309</v>
      </c>
      <c r="C82" s="11"/>
      <c r="D82" s="197">
        <f t="shared" ref="D82:D84" si="1">SUM(D83)</f>
        <v>105</v>
      </c>
    </row>
    <row r="83" spans="1:4" ht="30">
      <c r="A83" s="114" t="s">
        <v>307</v>
      </c>
      <c r="B83" s="19" t="s">
        <v>310</v>
      </c>
      <c r="C83" s="11"/>
      <c r="D83" s="197">
        <f t="shared" si="1"/>
        <v>105</v>
      </c>
    </row>
    <row r="84" spans="1:4" ht="45">
      <c r="A84" s="114" t="s">
        <v>308</v>
      </c>
      <c r="B84" s="19" t="s">
        <v>311</v>
      </c>
      <c r="C84" s="11"/>
      <c r="D84" s="197">
        <f t="shared" si="1"/>
        <v>105</v>
      </c>
    </row>
    <row r="85" spans="1:4" ht="15">
      <c r="A85" s="107" t="s">
        <v>29</v>
      </c>
      <c r="B85" s="15" t="s">
        <v>311</v>
      </c>
      <c r="C85" s="12" t="s">
        <v>85</v>
      </c>
      <c r="D85" s="197">
        <v>105</v>
      </c>
    </row>
    <row r="86" spans="1:4" ht="78.75">
      <c r="A86" s="91" t="s">
        <v>365</v>
      </c>
      <c r="B86" s="89" t="s">
        <v>167</v>
      </c>
      <c r="C86" s="97"/>
      <c r="D86" s="98">
        <f>SUM(D87)</f>
        <v>2147</v>
      </c>
    </row>
    <row r="87" spans="1:4" ht="45">
      <c r="A87" s="78" t="s">
        <v>165</v>
      </c>
      <c r="B87" s="86" t="s">
        <v>168</v>
      </c>
      <c r="C87" s="92"/>
      <c r="D87" s="94">
        <f>SUM(D88)</f>
        <v>2147</v>
      </c>
    </row>
    <row r="88" spans="1:4" ht="45">
      <c r="A88" s="79" t="s">
        <v>166</v>
      </c>
      <c r="B88" s="87" t="s">
        <v>170</v>
      </c>
      <c r="C88" s="92"/>
      <c r="D88" s="94">
        <f>SUM(D89,D91,D93)</f>
        <v>2147</v>
      </c>
    </row>
    <row r="89" spans="1:4" ht="45">
      <c r="A89" s="80" t="s">
        <v>284</v>
      </c>
      <c r="B89" s="88" t="s">
        <v>171</v>
      </c>
      <c r="C89" s="92"/>
      <c r="D89" s="94">
        <f>SUM(D90)</f>
        <v>385</v>
      </c>
    </row>
    <row r="90" spans="1:4" ht="30">
      <c r="A90" s="107" t="s">
        <v>125</v>
      </c>
      <c r="B90" s="87" t="s">
        <v>171</v>
      </c>
      <c r="C90" s="93">
        <v>200</v>
      </c>
      <c r="D90" s="94">
        <v>385</v>
      </c>
    </row>
    <row r="91" spans="1:4" ht="60">
      <c r="A91" s="80" t="s">
        <v>169</v>
      </c>
      <c r="B91" s="88" t="s">
        <v>172</v>
      </c>
      <c r="C91" s="92"/>
      <c r="D91" s="94">
        <f>SUM(D92)</f>
        <v>662</v>
      </c>
    </row>
    <row r="92" spans="1:4" ht="15">
      <c r="A92" s="107" t="s">
        <v>29</v>
      </c>
      <c r="B92" s="87" t="s">
        <v>172</v>
      </c>
      <c r="C92" s="93">
        <v>500</v>
      </c>
      <c r="D92" s="94">
        <v>662</v>
      </c>
    </row>
    <row r="93" spans="1:4" ht="30">
      <c r="A93" s="114" t="s">
        <v>327</v>
      </c>
      <c r="B93" s="88" t="s">
        <v>328</v>
      </c>
      <c r="C93" s="15"/>
      <c r="D93" s="175">
        <f>SUM(D94)</f>
        <v>1100</v>
      </c>
    </row>
    <row r="94" spans="1:4" ht="15">
      <c r="A94" s="107" t="s">
        <v>78</v>
      </c>
      <c r="B94" s="87" t="s">
        <v>328</v>
      </c>
      <c r="C94" s="15" t="s">
        <v>81</v>
      </c>
      <c r="D94" s="175">
        <v>1100</v>
      </c>
    </row>
    <row r="95" spans="1:4" ht="78.75">
      <c r="A95" s="91" t="s">
        <v>366</v>
      </c>
      <c r="B95" s="89" t="s">
        <v>151</v>
      </c>
      <c r="C95" s="97"/>
      <c r="D95" s="98">
        <f>SUM(D96,D107)</f>
        <v>15208</v>
      </c>
    </row>
    <row r="96" spans="1:4" ht="60">
      <c r="A96" s="78" t="s">
        <v>158</v>
      </c>
      <c r="B96" s="86" t="s">
        <v>152</v>
      </c>
      <c r="C96" s="92"/>
      <c r="D96" s="94">
        <f>SUM(D97,D104)</f>
        <v>14506</v>
      </c>
    </row>
    <row r="97" spans="1:4" ht="45">
      <c r="A97" s="79" t="s">
        <v>159</v>
      </c>
      <c r="B97" s="87" t="s">
        <v>153</v>
      </c>
      <c r="C97" s="92"/>
      <c r="D97" s="94">
        <f>SUM(D98,D100,D102)</f>
        <v>14456</v>
      </c>
    </row>
    <row r="98" spans="1:4" ht="45">
      <c r="A98" s="80" t="s">
        <v>161</v>
      </c>
      <c r="B98" s="88" t="s">
        <v>162</v>
      </c>
      <c r="C98" s="92"/>
      <c r="D98" s="94">
        <f>SUM(D99)</f>
        <v>2970.1</v>
      </c>
    </row>
    <row r="99" spans="1:4" ht="30">
      <c r="A99" s="107" t="s">
        <v>125</v>
      </c>
      <c r="B99" s="87" t="s">
        <v>162</v>
      </c>
      <c r="C99" s="93">
        <v>200</v>
      </c>
      <c r="D99" s="94">
        <v>2970.1</v>
      </c>
    </row>
    <row r="100" spans="1:4" ht="60" customHeight="1">
      <c r="A100" s="81" t="s">
        <v>163</v>
      </c>
      <c r="B100" s="88" t="s">
        <v>164</v>
      </c>
      <c r="C100" s="92"/>
      <c r="D100" s="94">
        <f>SUM(D101)</f>
        <v>11371</v>
      </c>
    </row>
    <row r="101" spans="1:4" ht="30">
      <c r="A101" s="107" t="s">
        <v>125</v>
      </c>
      <c r="B101" s="87" t="s">
        <v>164</v>
      </c>
      <c r="C101" s="93">
        <v>200</v>
      </c>
      <c r="D101" s="94">
        <v>11371</v>
      </c>
    </row>
    <row r="102" spans="1:4" ht="75">
      <c r="A102" s="114" t="s">
        <v>301</v>
      </c>
      <c r="B102" s="19" t="s">
        <v>323</v>
      </c>
      <c r="C102" s="15"/>
      <c r="D102" s="175">
        <f>SUM(D103)</f>
        <v>114.9</v>
      </c>
    </row>
    <row r="103" spans="1:4" ht="30">
      <c r="A103" s="107" t="s">
        <v>125</v>
      </c>
      <c r="B103" s="15" t="s">
        <v>323</v>
      </c>
      <c r="C103" s="15" t="s">
        <v>80</v>
      </c>
      <c r="D103" s="175">
        <v>114.9</v>
      </c>
    </row>
    <row r="104" spans="1:4" ht="30">
      <c r="A104" s="114" t="s">
        <v>335</v>
      </c>
      <c r="B104" s="19" t="s">
        <v>329</v>
      </c>
      <c r="C104" s="15"/>
      <c r="D104" s="175">
        <f>SUM(D105)</f>
        <v>50</v>
      </c>
    </row>
    <row r="105" spans="1:4" ht="30">
      <c r="A105" s="114" t="s">
        <v>334</v>
      </c>
      <c r="B105" s="19" t="s">
        <v>330</v>
      </c>
      <c r="C105" s="15"/>
      <c r="D105" s="175">
        <f>SUM(D106)</f>
        <v>50</v>
      </c>
    </row>
    <row r="106" spans="1:4" ht="30">
      <c r="A106" s="107" t="s">
        <v>125</v>
      </c>
      <c r="B106" s="15" t="s">
        <v>330</v>
      </c>
      <c r="C106" s="15" t="s">
        <v>80</v>
      </c>
      <c r="D106" s="175">
        <v>50</v>
      </c>
    </row>
    <row r="107" spans="1:4" ht="45">
      <c r="A107" s="78" t="s">
        <v>147</v>
      </c>
      <c r="B107" s="86" t="s">
        <v>160</v>
      </c>
      <c r="C107" s="92"/>
      <c r="D107" s="94">
        <f>SUM(D108)</f>
        <v>702</v>
      </c>
    </row>
    <row r="108" spans="1:4" ht="45">
      <c r="A108" s="79" t="s">
        <v>148</v>
      </c>
      <c r="B108" s="87" t="s">
        <v>154</v>
      </c>
      <c r="C108" s="92"/>
      <c r="D108" s="94">
        <f>SUM(D109,D111,D113)</f>
        <v>702</v>
      </c>
    </row>
    <row r="109" spans="1:4" ht="60">
      <c r="A109" s="81" t="s">
        <v>149</v>
      </c>
      <c r="B109" s="88" t="s">
        <v>253</v>
      </c>
      <c r="C109" s="92"/>
      <c r="D109" s="94">
        <f>SUM(D110)</f>
        <v>427</v>
      </c>
    </row>
    <row r="110" spans="1:4" ht="30">
      <c r="A110" s="107" t="s">
        <v>125</v>
      </c>
      <c r="B110" s="87" t="s">
        <v>253</v>
      </c>
      <c r="C110" s="93">
        <v>200</v>
      </c>
      <c r="D110" s="94">
        <v>427</v>
      </c>
    </row>
    <row r="111" spans="1:4" ht="75">
      <c r="A111" s="80" t="s">
        <v>249</v>
      </c>
      <c r="B111" s="88" t="s">
        <v>326</v>
      </c>
      <c r="C111" s="92"/>
      <c r="D111" s="94">
        <f>SUM(D112)</f>
        <v>75</v>
      </c>
    </row>
    <row r="112" spans="1:4" ht="30">
      <c r="A112" s="107" t="s">
        <v>125</v>
      </c>
      <c r="B112" s="87" t="s">
        <v>326</v>
      </c>
      <c r="C112" s="93">
        <v>200</v>
      </c>
      <c r="D112" s="94">
        <v>75</v>
      </c>
    </row>
    <row r="113" spans="1:4" ht="45">
      <c r="A113" s="80" t="s">
        <v>156</v>
      </c>
      <c r="B113" s="88" t="s">
        <v>254</v>
      </c>
      <c r="C113" s="92"/>
      <c r="D113" s="94">
        <f>SUM(D114)</f>
        <v>200</v>
      </c>
    </row>
    <row r="114" spans="1:4" ht="15">
      <c r="A114" s="107" t="s">
        <v>78</v>
      </c>
      <c r="B114" s="87" t="s">
        <v>254</v>
      </c>
      <c r="C114" s="93">
        <v>800</v>
      </c>
      <c r="D114" s="94">
        <v>200</v>
      </c>
    </row>
    <row r="115" spans="1:4" ht="110.25">
      <c r="A115" s="91" t="s">
        <v>367</v>
      </c>
      <c r="B115" s="89" t="s">
        <v>105</v>
      </c>
      <c r="C115" s="97"/>
      <c r="D115" s="98">
        <f>SUM(D116,D145,D150,D158)</f>
        <v>25557.800000000003</v>
      </c>
    </row>
    <row r="116" spans="1:4" ht="45">
      <c r="A116" s="78" t="s">
        <v>96</v>
      </c>
      <c r="B116" s="86" t="s">
        <v>106</v>
      </c>
      <c r="C116" s="92"/>
      <c r="D116" s="94">
        <f>SUM(D117,D124)</f>
        <v>21791.800000000003</v>
      </c>
    </row>
    <row r="117" spans="1:4" ht="30">
      <c r="A117" s="79" t="s">
        <v>97</v>
      </c>
      <c r="B117" s="87" t="s">
        <v>107</v>
      </c>
      <c r="C117" s="92"/>
      <c r="D117" s="94">
        <f>SUM(D118,D122)</f>
        <v>20603.300000000003</v>
      </c>
    </row>
    <row r="118" spans="1:4" ht="30">
      <c r="A118" s="80" t="s">
        <v>240</v>
      </c>
      <c r="B118" s="88" t="s">
        <v>95</v>
      </c>
      <c r="C118" s="92"/>
      <c r="D118" s="94">
        <f>SUM(D119:D121)</f>
        <v>19667.300000000003</v>
      </c>
    </row>
    <row r="119" spans="1:4" ht="60">
      <c r="A119" s="107" t="s">
        <v>77</v>
      </c>
      <c r="B119" s="87" t="s">
        <v>95</v>
      </c>
      <c r="C119" s="93">
        <v>100</v>
      </c>
      <c r="D119" s="94">
        <v>16272.7</v>
      </c>
    </row>
    <row r="120" spans="1:4" ht="30">
      <c r="A120" s="107" t="s">
        <v>125</v>
      </c>
      <c r="B120" s="87" t="s">
        <v>95</v>
      </c>
      <c r="C120" s="93">
        <v>200</v>
      </c>
      <c r="D120" s="94">
        <v>3325.9</v>
      </c>
    </row>
    <row r="121" spans="1:4" ht="15">
      <c r="A121" s="107" t="s">
        <v>78</v>
      </c>
      <c r="B121" s="87" t="s">
        <v>95</v>
      </c>
      <c r="C121" s="93">
        <v>800</v>
      </c>
      <c r="D121" s="94">
        <v>68.7</v>
      </c>
    </row>
    <row r="122" spans="1:4" ht="15">
      <c r="A122" s="80" t="s">
        <v>217</v>
      </c>
      <c r="B122" s="88" t="s">
        <v>216</v>
      </c>
      <c r="C122" s="92"/>
      <c r="D122" s="94">
        <f>SUM(D123)</f>
        <v>936</v>
      </c>
    </row>
    <row r="123" spans="1:4" ht="15">
      <c r="A123" s="107" t="s">
        <v>82</v>
      </c>
      <c r="B123" s="87" t="s">
        <v>216</v>
      </c>
      <c r="C123" s="93">
        <v>300</v>
      </c>
      <c r="D123" s="94">
        <v>936</v>
      </c>
    </row>
    <row r="124" spans="1:4" ht="30">
      <c r="A124" s="79" t="s">
        <v>98</v>
      </c>
      <c r="B124" s="87" t="s">
        <v>108</v>
      </c>
      <c r="C124" s="92"/>
      <c r="D124" s="94">
        <f>SUM(D125,D127,D129,D131,D134,D137,D141,D143,D139)</f>
        <v>1188.5</v>
      </c>
    </row>
    <row r="125" spans="1:4" ht="75">
      <c r="A125" s="81" t="s">
        <v>219</v>
      </c>
      <c r="B125" s="88" t="s">
        <v>218</v>
      </c>
      <c r="C125" s="92"/>
      <c r="D125" s="94">
        <f>SUM(D126)</f>
        <v>58.8</v>
      </c>
    </row>
    <row r="126" spans="1:4" ht="15">
      <c r="A126" s="107" t="s">
        <v>82</v>
      </c>
      <c r="B126" s="87" t="s">
        <v>218</v>
      </c>
      <c r="C126" s="93">
        <v>300</v>
      </c>
      <c r="D126" s="94">
        <v>58.8</v>
      </c>
    </row>
    <row r="127" spans="1:4" ht="120">
      <c r="A127" s="80" t="s">
        <v>109</v>
      </c>
      <c r="B127" s="88" t="s">
        <v>110</v>
      </c>
      <c r="C127" s="92"/>
      <c r="D127" s="94">
        <f>SUM(D128)</f>
        <v>1</v>
      </c>
    </row>
    <row r="128" spans="1:4" ht="30">
      <c r="A128" s="107" t="s">
        <v>125</v>
      </c>
      <c r="B128" s="87" t="s">
        <v>110</v>
      </c>
      <c r="C128" s="93">
        <v>200</v>
      </c>
      <c r="D128" s="94">
        <v>1</v>
      </c>
    </row>
    <row r="129" spans="1:4" ht="45">
      <c r="A129" s="82" t="s">
        <v>111</v>
      </c>
      <c r="B129" s="88" t="s">
        <v>112</v>
      </c>
      <c r="C129" s="92"/>
      <c r="D129" s="94">
        <f>SUM(D130)</f>
        <v>1</v>
      </c>
    </row>
    <row r="130" spans="1:4" ht="60">
      <c r="A130" s="107" t="s">
        <v>77</v>
      </c>
      <c r="B130" s="87" t="s">
        <v>112</v>
      </c>
      <c r="C130" s="93">
        <v>100</v>
      </c>
      <c r="D130" s="94">
        <v>1</v>
      </c>
    </row>
    <row r="131" spans="1:4" ht="45">
      <c r="A131" s="81" t="s">
        <v>113</v>
      </c>
      <c r="B131" s="88" t="s">
        <v>114</v>
      </c>
      <c r="C131" s="92"/>
      <c r="D131" s="94">
        <f>SUM(D132:D133)</f>
        <v>374</v>
      </c>
    </row>
    <row r="132" spans="1:4" ht="60">
      <c r="A132" s="107" t="s">
        <v>77</v>
      </c>
      <c r="B132" s="87" t="s">
        <v>114</v>
      </c>
      <c r="C132" s="93">
        <v>100</v>
      </c>
      <c r="D132" s="175">
        <v>338.1</v>
      </c>
    </row>
    <row r="133" spans="1:4" ht="30">
      <c r="A133" s="107" t="s">
        <v>125</v>
      </c>
      <c r="B133" s="87" t="s">
        <v>114</v>
      </c>
      <c r="C133" s="93">
        <v>200</v>
      </c>
      <c r="D133" s="176">
        <v>35.9</v>
      </c>
    </row>
    <row r="134" spans="1:4" ht="45">
      <c r="A134" s="80" t="s">
        <v>115</v>
      </c>
      <c r="B134" s="88" t="s">
        <v>116</v>
      </c>
      <c r="C134" s="92"/>
      <c r="D134" s="94">
        <f>SUM(D135:D136)</f>
        <v>51</v>
      </c>
    </row>
    <row r="135" spans="1:4" ht="60">
      <c r="A135" s="107" t="s">
        <v>77</v>
      </c>
      <c r="B135" s="87" t="s">
        <v>116</v>
      </c>
      <c r="C135" s="93">
        <v>100</v>
      </c>
      <c r="D135" s="94">
        <v>17</v>
      </c>
    </row>
    <row r="136" spans="1:4" ht="30">
      <c r="A136" s="107" t="s">
        <v>125</v>
      </c>
      <c r="B136" s="87" t="s">
        <v>116</v>
      </c>
      <c r="C136" s="93">
        <v>200</v>
      </c>
      <c r="D136" s="94">
        <v>34</v>
      </c>
    </row>
    <row r="137" spans="1:4" ht="60">
      <c r="A137" s="80" t="s">
        <v>117</v>
      </c>
      <c r="B137" s="88" t="s">
        <v>118</v>
      </c>
      <c r="C137" s="92"/>
      <c r="D137" s="94">
        <f>SUM(D138)</f>
        <v>11</v>
      </c>
    </row>
    <row r="138" spans="1:4" ht="30">
      <c r="A138" s="107" t="s">
        <v>125</v>
      </c>
      <c r="B138" s="87" t="s">
        <v>118</v>
      </c>
      <c r="C138" s="93">
        <v>200</v>
      </c>
      <c r="D138" s="94">
        <v>11</v>
      </c>
    </row>
    <row r="139" spans="1:4" ht="60">
      <c r="A139" s="114" t="s">
        <v>300</v>
      </c>
      <c r="B139" s="88" t="s">
        <v>299</v>
      </c>
      <c r="C139" s="93"/>
      <c r="D139" s="94">
        <f>SUM(D140)</f>
        <v>89</v>
      </c>
    </row>
    <row r="140" spans="1:4" ht="15">
      <c r="A140" s="107" t="s">
        <v>29</v>
      </c>
      <c r="B140" s="87" t="s">
        <v>299</v>
      </c>
      <c r="C140" s="93">
        <v>500</v>
      </c>
      <c r="D140" s="94">
        <v>89</v>
      </c>
    </row>
    <row r="141" spans="1:4" ht="45">
      <c r="A141" s="80" t="s">
        <v>99</v>
      </c>
      <c r="B141" s="88" t="s">
        <v>142</v>
      </c>
      <c r="C141" s="92"/>
      <c r="D141" s="94">
        <f>SUM(D142)</f>
        <v>600.29999999999995</v>
      </c>
    </row>
    <row r="142" spans="1:4" ht="15">
      <c r="A142" s="107" t="s">
        <v>29</v>
      </c>
      <c r="B142" s="87" t="s">
        <v>142</v>
      </c>
      <c r="C142" s="93">
        <v>500</v>
      </c>
      <c r="D142" s="94">
        <v>600.29999999999995</v>
      </c>
    </row>
    <row r="143" spans="1:4" ht="45">
      <c r="A143" s="174" t="s">
        <v>291</v>
      </c>
      <c r="B143" s="11" t="s">
        <v>292</v>
      </c>
      <c r="C143" s="12"/>
      <c r="D143" s="176">
        <f>SUM(D144)</f>
        <v>2.4</v>
      </c>
    </row>
    <row r="144" spans="1:4" ht="30">
      <c r="A144" s="107" t="s">
        <v>86</v>
      </c>
      <c r="B144" s="12" t="s">
        <v>292</v>
      </c>
      <c r="C144" s="12" t="s">
        <v>80</v>
      </c>
      <c r="D144" s="176">
        <v>2.4</v>
      </c>
    </row>
    <row r="145" spans="1:4" ht="30">
      <c r="A145" s="78" t="s">
        <v>126</v>
      </c>
      <c r="B145" s="86" t="s">
        <v>130</v>
      </c>
      <c r="C145" s="92"/>
      <c r="D145" s="94">
        <f>SUM(D146)</f>
        <v>1962</v>
      </c>
    </row>
    <row r="146" spans="1:4" ht="30">
      <c r="A146" s="79" t="s">
        <v>127</v>
      </c>
      <c r="B146" s="87" t="s">
        <v>129</v>
      </c>
      <c r="C146" s="92"/>
      <c r="D146" s="94">
        <f>SUM(D147)</f>
        <v>1962</v>
      </c>
    </row>
    <row r="147" spans="1:4" ht="15">
      <c r="A147" s="80" t="s">
        <v>128</v>
      </c>
      <c r="B147" s="88" t="s">
        <v>131</v>
      </c>
      <c r="C147" s="92"/>
      <c r="D147" s="94">
        <f>SUM(D148:D149)</f>
        <v>1962</v>
      </c>
    </row>
    <row r="148" spans="1:4" ht="60">
      <c r="A148" s="107" t="s">
        <v>77</v>
      </c>
      <c r="B148" s="87" t="s">
        <v>131</v>
      </c>
      <c r="C148" s="93">
        <v>100</v>
      </c>
      <c r="D148" s="94">
        <v>1890</v>
      </c>
    </row>
    <row r="149" spans="1:4" ht="30">
      <c r="A149" s="107" t="s">
        <v>125</v>
      </c>
      <c r="B149" s="11" t="s">
        <v>131</v>
      </c>
      <c r="C149" s="12" t="s">
        <v>80</v>
      </c>
      <c r="D149" s="176">
        <v>72</v>
      </c>
    </row>
    <row r="150" spans="1:4" ht="45">
      <c r="A150" s="78" t="s">
        <v>119</v>
      </c>
      <c r="B150" s="86" t="s">
        <v>124</v>
      </c>
      <c r="C150" s="92"/>
      <c r="D150" s="94">
        <f>SUM(D151)</f>
        <v>1682</v>
      </c>
    </row>
    <row r="151" spans="1:4" ht="45">
      <c r="A151" s="79" t="s">
        <v>120</v>
      </c>
      <c r="B151" s="87" t="s">
        <v>122</v>
      </c>
      <c r="C151" s="92"/>
      <c r="D151" s="94">
        <f>SUM(D152,D154,D156)</f>
        <v>1682</v>
      </c>
    </row>
    <row r="152" spans="1:4" ht="75">
      <c r="A152" s="81" t="s">
        <v>121</v>
      </c>
      <c r="B152" s="88" t="s">
        <v>123</v>
      </c>
      <c r="C152" s="92"/>
      <c r="D152" s="94">
        <f>SUM(D153)</f>
        <v>879</v>
      </c>
    </row>
    <row r="153" spans="1:4" ht="30">
      <c r="A153" s="107" t="s">
        <v>125</v>
      </c>
      <c r="B153" s="87" t="s">
        <v>123</v>
      </c>
      <c r="C153" s="93">
        <v>200</v>
      </c>
      <c r="D153" s="94">
        <v>879</v>
      </c>
    </row>
    <row r="154" spans="1:4" ht="15">
      <c r="A154" s="80" t="s">
        <v>236</v>
      </c>
      <c r="B154" s="88" t="s">
        <v>237</v>
      </c>
      <c r="C154" s="92"/>
      <c r="D154" s="94">
        <f>SUM(D155)</f>
        <v>9</v>
      </c>
    </row>
    <row r="155" spans="1:4" ht="15">
      <c r="A155" s="107" t="s">
        <v>90</v>
      </c>
      <c r="B155" s="87" t="s">
        <v>237</v>
      </c>
      <c r="C155" s="93">
        <v>700</v>
      </c>
      <c r="D155" s="94">
        <v>9</v>
      </c>
    </row>
    <row r="156" spans="1:4" ht="30">
      <c r="A156" s="130" t="s">
        <v>358</v>
      </c>
      <c r="B156" s="88" t="s">
        <v>238</v>
      </c>
      <c r="C156" s="92"/>
      <c r="D156" s="94">
        <f>SUM(D157)</f>
        <v>794</v>
      </c>
    </row>
    <row r="157" spans="1:4" ht="15">
      <c r="A157" s="107" t="s">
        <v>29</v>
      </c>
      <c r="B157" s="87" t="s">
        <v>238</v>
      </c>
      <c r="C157" s="93">
        <v>500</v>
      </c>
      <c r="D157" s="94">
        <v>794</v>
      </c>
    </row>
    <row r="158" spans="1:4" ht="45">
      <c r="A158" s="78" t="s">
        <v>250</v>
      </c>
      <c r="B158" s="86" t="s">
        <v>137</v>
      </c>
      <c r="C158" s="92"/>
      <c r="D158" s="94">
        <f>SUM(D159)</f>
        <v>122</v>
      </c>
    </row>
    <row r="159" spans="1:4" ht="45">
      <c r="A159" s="79" t="s">
        <v>251</v>
      </c>
      <c r="B159" s="87" t="s">
        <v>138</v>
      </c>
      <c r="C159" s="92"/>
      <c r="D159" s="94">
        <f>SUM(D160,D162,D164)</f>
        <v>122</v>
      </c>
    </row>
    <row r="160" spans="1:4" ht="30">
      <c r="A160" s="80" t="s">
        <v>134</v>
      </c>
      <c r="B160" s="88" t="s">
        <v>139</v>
      </c>
      <c r="C160" s="92"/>
      <c r="D160" s="94">
        <f>SUM(D161)</f>
        <v>40</v>
      </c>
    </row>
    <row r="161" spans="1:4" ht="30">
      <c r="A161" s="107" t="s">
        <v>125</v>
      </c>
      <c r="B161" s="87" t="s">
        <v>139</v>
      </c>
      <c r="C161" s="93">
        <v>200</v>
      </c>
      <c r="D161" s="94">
        <v>40</v>
      </c>
    </row>
    <row r="162" spans="1:4" ht="60">
      <c r="A162" s="80" t="s">
        <v>135</v>
      </c>
      <c r="B162" s="88" t="s">
        <v>140</v>
      </c>
      <c r="C162" s="92"/>
      <c r="D162" s="94">
        <f>SUM(D163)</f>
        <v>22</v>
      </c>
    </row>
    <row r="163" spans="1:4" ht="30">
      <c r="A163" s="107" t="s">
        <v>125</v>
      </c>
      <c r="B163" s="87" t="s">
        <v>140</v>
      </c>
      <c r="C163" s="93">
        <v>200</v>
      </c>
      <c r="D163" s="94">
        <v>22</v>
      </c>
    </row>
    <row r="164" spans="1:4" ht="30">
      <c r="A164" s="80" t="s">
        <v>136</v>
      </c>
      <c r="B164" s="88" t="s">
        <v>141</v>
      </c>
      <c r="C164" s="92"/>
      <c r="D164" s="94">
        <f>SUM(D165:D166)</f>
        <v>60</v>
      </c>
    </row>
    <row r="165" spans="1:4" ht="30">
      <c r="A165" s="107" t="s">
        <v>125</v>
      </c>
      <c r="B165" s="87" t="s">
        <v>141</v>
      </c>
      <c r="C165" s="93">
        <v>200</v>
      </c>
      <c r="D165" s="94">
        <v>40</v>
      </c>
    </row>
    <row r="166" spans="1:4" ht="30">
      <c r="A166" s="107" t="s">
        <v>125</v>
      </c>
      <c r="B166" s="87" t="s">
        <v>141</v>
      </c>
      <c r="C166" s="93">
        <v>800</v>
      </c>
      <c r="D166" s="94">
        <v>20</v>
      </c>
    </row>
    <row r="167" spans="1:4" ht="63">
      <c r="A167" s="91" t="s">
        <v>368</v>
      </c>
      <c r="B167" s="89" t="s">
        <v>205</v>
      </c>
      <c r="C167" s="97"/>
      <c r="D167" s="98">
        <f>SUM(D168)</f>
        <v>3786.5</v>
      </c>
    </row>
    <row r="168" spans="1:4" ht="45">
      <c r="A168" s="78" t="s">
        <v>202</v>
      </c>
      <c r="B168" s="86" t="s">
        <v>206</v>
      </c>
      <c r="C168" s="92"/>
      <c r="D168" s="94">
        <f>SUM(D172,D181,D191,D169)</f>
        <v>3786.5</v>
      </c>
    </row>
    <row r="169" spans="1:4" ht="30">
      <c r="A169" s="130" t="s">
        <v>344</v>
      </c>
      <c r="B169" s="23" t="s">
        <v>345</v>
      </c>
      <c r="C169" s="23"/>
      <c r="D169" s="175">
        <f t="shared" ref="D169:D170" si="2">SUM(D170)</f>
        <v>894</v>
      </c>
    </row>
    <row r="170" spans="1:4" ht="75">
      <c r="A170" s="130" t="s">
        <v>346</v>
      </c>
      <c r="B170" s="23" t="s">
        <v>347</v>
      </c>
      <c r="C170" s="23"/>
      <c r="D170" s="175">
        <f t="shared" si="2"/>
        <v>894</v>
      </c>
    </row>
    <row r="171" spans="1:4" ht="60">
      <c r="A171" s="107" t="s">
        <v>348</v>
      </c>
      <c r="B171" s="24" t="s">
        <v>347</v>
      </c>
      <c r="C171" s="15" t="s">
        <v>336</v>
      </c>
      <c r="D171" s="176">
        <v>894</v>
      </c>
    </row>
    <row r="172" spans="1:4" ht="30">
      <c r="A172" s="79" t="s">
        <v>222</v>
      </c>
      <c r="B172" s="87" t="s">
        <v>224</v>
      </c>
      <c r="C172" s="92"/>
      <c r="D172" s="94">
        <f>SUM(D173,D177,D175,D179)</f>
        <v>1678</v>
      </c>
    </row>
    <row r="173" spans="1:4" ht="60">
      <c r="A173" s="80" t="s">
        <v>223</v>
      </c>
      <c r="B173" s="88" t="s">
        <v>225</v>
      </c>
      <c r="C173" s="92"/>
      <c r="D173" s="94">
        <f>SUM(D174)</f>
        <v>1287</v>
      </c>
    </row>
    <row r="174" spans="1:4" ht="30">
      <c r="A174" s="107" t="s">
        <v>87</v>
      </c>
      <c r="B174" s="87" t="s">
        <v>225</v>
      </c>
      <c r="C174" s="93">
        <v>600</v>
      </c>
      <c r="D174" s="94">
        <v>1287</v>
      </c>
    </row>
    <row r="175" spans="1:4" ht="75">
      <c r="A175" s="114" t="s">
        <v>304</v>
      </c>
      <c r="B175" s="23" t="s">
        <v>305</v>
      </c>
      <c r="C175" s="15"/>
      <c r="D175" s="175">
        <f>SUM(D176)</f>
        <v>85</v>
      </c>
    </row>
    <row r="176" spans="1:4" ht="15">
      <c r="A176" s="107" t="s">
        <v>82</v>
      </c>
      <c r="B176" s="24" t="s">
        <v>305</v>
      </c>
      <c r="C176" s="15" t="s">
        <v>83</v>
      </c>
      <c r="D176" s="175">
        <v>85</v>
      </c>
    </row>
    <row r="177" spans="1:4" ht="60">
      <c r="A177" s="130" t="s">
        <v>283</v>
      </c>
      <c r="B177" s="19" t="s">
        <v>277</v>
      </c>
      <c r="C177" s="19"/>
      <c r="D177" s="176">
        <f>SUM(D178)</f>
        <v>200</v>
      </c>
    </row>
    <row r="178" spans="1:4" ht="30">
      <c r="A178" s="107" t="s">
        <v>87</v>
      </c>
      <c r="B178" s="15" t="s">
        <v>277</v>
      </c>
      <c r="C178" s="15" t="s">
        <v>84</v>
      </c>
      <c r="D178" s="176">
        <v>200</v>
      </c>
    </row>
    <row r="179" spans="1:4" ht="90">
      <c r="A179" s="114" t="s">
        <v>319</v>
      </c>
      <c r="B179" s="23" t="s">
        <v>320</v>
      </c>
      <c r="C179" s="15"/>
      <c r="D179" s="175">
        <f>SUM(D180)</f>
        <v>106</v>
      </c>
    </row>
    <row r="180" spans="1:4" ht="15">
      <c r="A180" s="107" t="s">
        <v>82</v>
      </c>
      <c r="B180" s="24" t="s">
        <v>320</v>
      </c>
      <c r="C180" s="15" t="s">
        <v>83</v>
      </c>
      <c r="D180" s="175">
        <v>106</v>
      </c>
    </row>
    <row r="181" spans="1:4" ht="30">
      <c r="A181" s="79" t="s">
        <v>203</v>
      </c>
      <c r="B181" s="87" t="s">
        <v>207</v>
      </c>
      <c r="C181" s="92"/>
      <c r="D181" s="94">
        <f>SUM(D184,D186,D182,D188)</f>
        <v>1202.5</v>
      </c>
    </row>
    <row r="182" spans="1:4" ht="45">
      <c r="A182" s="80" t="s">
        <v>242</v>
      </c>
      <c r="B182" s="88" t="s">
        <v>241</v>
      </c>
      <c r="C182" s="92"/>
      <c r="D182" s="94">
        <f>SUM(D183:D183)</f>
        <v>339.5</v>
      </c>
    </row>
    <row r="183" spans="1:4" ht="30">
      <c r="A183" s="107" t="s">
        <v>87</v>
      </c>
      <c r="B183" s="87" t="s">
        <v>241</v>
      </c>
      <c r="C183" s="93">
        <v>600</v>
      </c>
      <c r="D183" s="94">
        <v>339.5</v>
      </c>
    </row>
    <row r="184" spans="1:4" ht="60">
      <c r="A184" s="80" t="s">
        <v>220</v>
      </c>
      <c r="B184" s="88" t="s">
        <v>221</v>
      </c>
      <c r="C184" s="92"/>
      <c r="D184" s="94">
        <f>SUM(D185)</f>
        <v>262</v>
      </c>
    </row>
    <row r="185" spans="1:4" ht="30">
      <c r="A185" s="107" t="s">
        <v>87</v>
      </c>
      <c r="B185" s="87" t="s">
        <v>221</v>
      </c>
      <c r="C185" s="93">
        <v>600</v>
      </c>
      <c r="D185" s="94">
        <v>262</v>
      </c>
    </row>
    <row r="186" spans="1:4" ht="45">
      <c r="A186" s="80" t="s">
        <v>204</v>
      </c>
      <c r="B186" s="88" t="s">
        <v>208</v>
      </c>
      <c r="C186" s="92"/>
      <c r="D186" s="94">
        <f>SUM(D187)</f>
        <v>468</v>
      </c>
    </row>
    <row r="187" spans="1:4" ht="30">
      <c r="A187" s="107" t="s">
        <v>87</v>
      </c>
      <c r="B187" s="87" t="s">
        <v>208</v>
      </c>
      <c r="C187" s="93">
        <v>600</v>
      </c>
      <c r="D187" s="94">
        <v>468</v>
      </c>
    </row>
    <row r="188" spans="1:4" ht="120">
      <c r="A188" s="114" t="s">
        <v>350</v>
      </c>
      <c r="B188" s="67" t="s">
        <v>298</v>
      </c>
      <c r="C188" s="20"/>
      <c r="D188" s="175">
        <f>SUM(D189:D190)</f>
        <v>133</v>
      </c>
    </row>
    <row r="189" spans="1:4" ht="15">
      <c r="A189" s="107" t="s">
        <v>29</v>
      </c>
      <c r="B189" s="20" t="s">
        <v>298</v>
      </c>
      <c r="C189" s="20" t="s">
        <v>85</v>
      </c>
      <c r="D189" s="175">
        <v>24</v>
      </c>
    </row>
    <row r="190" spans="1:4" ht="30">
      <c r="A190" s="107" t="s">
        <v>87</v>
      </c>
      <c r="B190" s="20" t="s">
        <v>298</v>
      </c>
      <c r="C190" s="20" t="s">
        <v>84</v>
      </c>
      <c r="D190" s="175">
        <v>109</v>
      </c>
    </row>
    <row r="191" spans="1:4" ht="60">
      <c r="A191" s="130" t="s">
        <v>296</v>
      </c>
      <c r="B191" s="23" t="s">
        <v>293</v>
      </c>
      <c r="C191" s="15"/>
      <c r="D191" s="175">
        <f>SUM(D192)</f>
        <v>12</v>
      </c>
    </row>
    <row r="192" spans="1:4" ht="45">
      <c r="A192" s="114" t="s">
        <v>297</v>
      </c>
      <c r="B192" s="23" t="s">
        <v>294</v>
      </c>
      <c r="C192" s="15"/>
      <c r="D192" s="175">
        <f>SUM(D193)</f>
        <v>12</v>
      </c>
    </row>
    <row r="193" spans="1:4" ht="30">
      <c r="A193" s="107" t="s">
        <v>125</v>
      </c>
      <c r="B193" s="24" t="s">
        <v>294</v>
      </c>
      <c r="C193" s="15" t="s">
        <v>80</v>
      </c>
      <c r="D193" s="175">
        <v>12</v>
      </c>
    </row>
    <row r="194" spans="1:4" ht="94.5">
      <c r="A194" s="91" t="s">
        <v>369</v>
      </c>
      <c r="B194" s="89" t="s">
        <v>229</v>
      </c>
      <c r="C194" s="97"/>
      <c r="D194" s="98">
        <f>SUM(D195)</f>
        <v>952</v>
      </c>
    </row>
    <row r="195" spans="1:4" ht="60">
      <c r="A195" s="78" t="s">
        <v>226</v>
      </c>
      <c r="B195" s="86" t="s">
        <v>230</v>
      </c>
      <c r="C195" s="92"/>
      <c r="D195" s="94">
        <f>SUM(D196)</f>
        <v>952</v>
      </c>
    </row>
    <row r="196" spans="1:4" ht="45">
      <c r="A196" s="83" t="s">
        <v>227</v>
      </c>
      <c r="B196" s="87" t="s">
        <v>231</v>
      </c>
      <c r="C196" s="92"/>
      <c r="D196" s="94">
        <f>SUM(D197,D200,D203)</f>
        <v>952</v>
      </c>
    </row>
    <row r="197" spans="1:4" ht="15">
      <c r="A197" s="82" t="s">
        <v>228</v>
      </c>
      <c r="B197" s="88" t="s">
        <v>232</v>
      </c>
      <c r="C197" s="92"/>
      <c r="D197" s="94">
        <f>SUM(D198:D199)</f>
        <v>667</v>
      </c>
    </row>
    <row r="198" spans="1:4" ht="60">
      <c r="A198" s="107" t="s">
        <v>77</v>
      </c>
      <c r="B198" s="87" t="s">
        <v>232</v>
      </c>
      <c r="C198" s="93">
        <v>100</v>
      </c>
      <c r="D198" s="94">
        <v>300</v>
      </c>
    </row>
    <row r="199" spans="1:4" ht="30">
      <c r="A199" s="107" t="s">
        <v>125</v>
      </c>
      <c r="B199" s="87" t="s">
        <v>232</v>
      </c>
      <c r="C199" s="93">
        <v>200</v>
      </c>
      <c r="D199" s="94">
        <v>367</v>
      </c>
    </row>
    <row r="200" spans="1:4" ht="30">
      <c r="A200" s="82" t="s">
        <v>233</v>
      </c>
      <c r="B200" s="88" t="s">
        <v>234</v>
      </c>
      <c r="C200" s="92"/>
      <c r="D200" s="94">
        <f>SUM(D201:D202)</f>
        <v>275</v>
      </c>
    </row>
    <row r="201" spans="1:4" ht="60">
      <c r="A201" s="107" t="s">
        <v>77</v>
      </c>
      <c r="B201" s="87" t="s">
        <v>234</v>
      </c>
      <c r="C201" s="93">
        <v>100</v>
      </c>
      <c r="D201" s="94">
        <v>150</v>
      </c>
    </row>
    <row r="202" spans="1:4" ht="30">
      <c r="A202" s="107" t="s">
        <v>125</v>
      </c>
      <c r="B202" s="87" t="s">
        <v>234</v>
      </c>
      <c r="C202" s="93">
        <v>200</v>
      </c>
      <c r="D202" s="94">
        <v>125</v>
      </c>
    </row>
    <row r="203" spans="1:4" ht="45">
      <c r="A203" s="82" t="s">
        <v>235</v>
      </c>
      <c r="B203" s="88" t="s">
        <v>324</v>
      </c>
      <c r="C203" s="92"/>
      <c r="D203" s="94">
        <f>SUM(D204)</f>
        <v>10</v>
      </c>
    </row>
    <row r="204" spans="1:4" ht="30">
      <c r="A204" s="107" t="s">
        <v>125</v>
      </c>
      <c r="B204" s="87" t="s">
        <v>324</v>
      </c>
      <c r="C204" s="93">
        <v>200</v>
      </c>
      <c r="D204" s="94">
        <v>10</v>
      </c>
    </row>
    <row r="205" spans="1:4" ht="15.75">
      <c r="A205" s="91" t="s">
        <v>92</v>
      </c>
      <c r="B205" s="89" t="s">
        <v>243</v>
      </c>
      <c r="C205" s="97"/>
      <c r="D205" s="98">
        <f>SUM(D206)</f>
        <v>1311</v>
      </c>
    </row>
    <row r="206" spans="1:4" ht="30">
      <c r="A206" s="80" t="s">
        <v>93</v>
      </c>
      <c r="B206" s="88" t="s">
        <v>244</v>
      </c>
      <c r="C206" s="92"/>
      <c r="D206" s="94">
        <f>SUM(D207)</f>
        <v>1311</v>
      </c>
    </row>
    <row r="207" spans="1:4" ht="60">
      <c r="A207" s="107" t="s">
        <v>77</v>
      </c>
      <c r="B207" s="87" t="s">
        <v>244</v>
      </c>
      <c r="C207" s="93">
        <v>100</v>
      </c>
      <c r="D207" s="94">
        <v>1311</v>
      </c>
    </row>
    <row r="208" spans="1:4" ht="15.75">
      <c r="A208" s="177" t="s">
        <v>274</v>
      </c>
      <c r="B208" s="178" t="s">
        <v>272</v>
      </c>
      <c r="C208" s="29"/>
      <c r="D208" s="113">
        <f>SUM(D209)</f>
        <v>715.59999999999991</v>
      </c>
    </row>
    <row r="209" spans="1:4" ht="30">
      <c r="A209" s="121" t="s">
        <v>93</v>
      </c>
      <c r="B209" s="19" t="s">
        <v>273</v>
      </c>
      <c r="C209" s="11"/>
      <c r="D209" s="175">
        <f>SUM(D210:D211)</f>
        <v>715.59999999999991</v>
      </c>
    </row>
    <row r="210" spans="1:4" ht="60">
      <c r="A210" s="107" t="s">
        <v>77</v>
      </c>
      <c r="B210" s="15" t="s">
        <v>273</v>
      </c>
      <c r="C210" s="12" t="s">
        <v>79</v>
      </c>
      <c r="D210" s="175">
        <v>666.3</v>
      </c>
    </row>
    <row r="211" spans="1:4" ht="30">
      <c r="A211" s="107" t="s">
        <v>125</v>
      </c>
      <c r="B211" s="15" t="s">
        <v>273</v>
      </c>
      <c r="C211" s="12" t="s">
        <v>80</v>
      </c>
      <c r="D211" s="175">
        <v>49.3</v>
      </c>
    </row>
    <row r="212" spans="1:4" ht="15.75">
      <c r="A212" s="91" t="s">
        <v>94</v>
      </c>
      <c r="B212" s="89" t="s">
        <v>245</v>
      </c>
      <c r="C212" s="97"/>
      <c r="D212" s="98">
        <f>SUM(D213)</f>
        <v>402.70000000000005</v>
      </c>
    </row>
    <row r="213" spans="1:4" ht="30">
      <c r="A213" s="80" t="s">
        <v>93</v>
      </c>
      <c r="B213" s="88" t="s">
        <v>246</v>
      </c>
      <c r="C213" s="92"/>
      <c r="D213" s="94">
        <f>SUM(D214:D215)</f>
        <v>402.70000000000005</v>
      </c>
    </row>
    <row r="214" spans="1:4" ht="60">
      <c r="A214" s="107" t="s">
        <v>77</v>
      </c>
      <c r="B214" s="87" t="s">
        <v>246</v>
      </c>
      <c r="C214" s="93">
        <v>100</v>
      </c>
      <c r="D214" s="175">
        <v>316.60000000000002</v>
      </c>
    </row>
    <row r="215" spans="1:4" ht="30">
      <c r="A215" s="107" t="s">
        <v>125</v>
      </c>
      <c r="B215" s="87" t="s">
        <v>246</v>
      </c>
      <c r="C215" s="93">
        <v>200</v>
      </c>
      <c r="D215" s="175">
        <v>86.1</v>
      </c>
    </row>
    <row r="216" spans="1:4" ht="31.5">
      <c r="A216" s="112" t="s">
        <v>255</v>
      </c>
      <c r="B216" s="89" t="s">
        <v>256</v>
      </c>
      <c r="C216" s="96"/>
      <c r="D216" s="113">
        <f>SUM(D217)</f>
        <v>324</v>
      </c>
    </row>
    <row r="217" spans="1:4" ht="15">
      <c r="A217" s="114" t="s">
        <v>257</v>
      </c>
      <c r="B217" s="88" t="s">
        <v>100</v>
      </c>
      <c r="C217" s="92"/>
      <c r="D217" s="94">
        <f>SUM(D218,D220)</f>
        <v>324</v>
      </c>
    </row>
    <row r="218" spans="1:4" ht="15">
      <c r="A218" s="80" t="s">
        <v>101</v>
      </c>
      <c r="B218" s="88" t="s">
        <v>102</v>
      </c>
      <c r="C218" s="92"/>
      <c r="D218" s="94">
        <f>SUM(D219)</f>
        <v>100</v>
      </c>
    </row>
    <row r="219" spans="1:4" ht="15">
      <c r="A219" s="107" t="s">
        <v>78</v>
      </c>
      <c r="B219" s="87" t="s">
        <v>102</v>
      </c>
      <c r="C219" s="93">
        <v>800</v>
      </c>
      <c r="D219" s="94">
        <v>100</v>
      </c>
    </row>
    <row r="220" spans="1:4" ht="45">
      <c r="A220" s="80" t="s">
        <v>103</v>
      </c>
      <c r="B220" s="88" t="s">
        <v>104</v>
      </c>
      <c r="C220" s="92"/>
      <c r="D220" s="94">
        <f>SUM(D221)</f>
        <v>224</v>
      </c>
    </row>
    <row r="221" spans="1:4" ht="15">
      <c r="A221" s="107" t="s">
        <v>78</v>
      </c>
      <c r="B221" s="87" t="s">
        <v>104</v>
      </c>
      <c r="C221" s="93">
        <v>800</v>
      </c>
      <c r="D221" s="94">
        <v>224</v>
      </c>
    </row>
    <row r="222" spans="1:4" ht="19.5" thickBot="1">
      <c r="A222" s="101" t="s">
        <v>258</v>
      </c>
      <c r="B222" s="102"/>
      <c r="C222" s="103"/>
      <c r="D222" s="104">
        <f>SUM(D11,D61,D86,D95,D115,D167,D194,D205,D212,D216,D75,D208)</f>
        <v>138685.20000000004</v>
      </c>
    </row>
  </sheetData>
  <mergeCells count="7">
    <mergeCell ref="A8:D8"/>
    <mergeCell ref="A5:D5"/>
    <mergeCell ref="A6:D6"/>
    <mergeCell ref="A1:D1"/>
    <mergeCell ref="A2:D2"/>
    <mergeCell ref="A3:D3"/>
    <mergeCell ref="A4:D4"/>
  </mergeCells>
  <pageMargins left="0.59055118110236227" right="0.19685039370078741" top="0.19685039370078741" bottom="0.19685039370078741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 </vt:lpstr>
      <vt:lpstr>отрасли </vt:lpstr>
      <vt:lpstr>ЦС</vt:lpstr>
      <vt:lpstr>'получатели 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Larisa</cp:lastModifiedBy>
  <cp:lastPrinted>2019-11-13T06:19:21Z</cp:lastPrinted>
  <dcterms:created xsi:type="dcterms:W3CDTF">2012-12-11T08:33:08Z</dcterms:created>
  <dcterms:modified xsi:type="dcterms:W3CDTF">2019-11-19T07:25:30Z</dcterms:modified>
</cp:coreProperties>
</file>