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1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'!$9:$10</definedName>
  </definedNames>
  <calcPr calcId="125725"/>
</workbook>
</file>

<file path=xl/calcChain.xml><?xml version="1.0" encoding="utf-8"?>
<calcChain xmlns="http://schemas.openxmlformats.org/spreadsheetml/2006/main">
  <c r="G35" i="4"/>
  <c r="G34" s="1"/>
  <c r="G33" s="1"/>
  <c r="G32" s="1"/>
  <c r="G36"/>
  <c r="G184"/>
  <c r="G355"/>
  <c r="G354" s="1"/>
  <c r="G353" s="1"/>
  <c r="G185"/>
  <c r="G84"/>
  <c r="G83" s="1"/>
  <c r="G82" s="1"/>
  <c r="G70"/>
  <c r="G69" s="1"/>
  <c r="F340" i="2"/>
  <c r="F354"/>
  <c r="F355"/>
  <c r="F356"/>
  <c r="F265"/>
  <c r="F264" s="1"/>
  <c r="F263" s="1"/>
  <c r="F131"/>
  <c r="F130" s="1"/>
  <c r="F129" s="1"/>
  <c r="F110"/>
  <c r="F109" s="1"/>
  <c r="F108" s="1"/>
  <c r="D265" i="3"/>
  <c r="D247"/>
  <c r="D246" s="1"/>
  <c r="D188"/>
  <c r="D125"/>
  <c r="D47"/>
  <c r="F34" i="2"/>
  <c r="F33" s="1"/>
  <c r="F32" s="1"/>
  <c r="F393"/>
  <c r="F392" s="1"/>
  <c r="F304"/>
  <c r="F204"/>
  <c r="F57"/>
  <c r="F56" s="1"/>
  <c r="F55" s="1"/>
  <c r="F54" s="1"/>
  <c r="G435" i="4"/>
  <c r="G434" s="1"/>
  <c r="G433" s="1"/>
  <c r="G432" s="1"/>
  <c r="G391"/>
  <c r="G390" s="1"/>
  <c r="G237"/>
  <c r="G236" s="1"/>
  <c r="G235" s="1"/>
  <c r="G234" s="1"/>
  <c r="G233" s="1"/>
  <c r="G224"/>
  <c r="G223" s="1"/>
  <c r="G222" s="1"/>
  <c r="G221" s="1"/>
  <c r="G220" s="1"/>
  <c r="G209"/>
  <c r="G208" s="1"/>
  <c r="G183" l="1"/>
  <c r="G68"/>
  <c r="G123"/>
  <c r="D224" i="3" l="1"/>
  <c r="D204"/>
  <c r="F367" i="2"/>
  <c r="F241"/>
  <c r="F149"/>
  <c r="G278" i="4"/>
  <c r="G191"/>
  <c r="D262" i="3"/>
  <c r="D69"/>
  <c r="D39"/>
  <c r="D33"/>
  <c r="F235" i="2"/>
  <c r="F279"/>
  <c r="F417"/>
  <c r="F416" s="1"/>
  <c r="F415" s="1"/>
  <c r="F413"/>
  <c r="F412" s="1"/>
  <c r="F411" s="1"/>
  <c r="F410" s="1"/>
  <c r="G439" i="4"/>
  <c r="G438" s="1"/>
  <c r="G437" s="1"/>
  <c r="G369"/>
  <c r="G331"/>
  <c r="G325"/>
  <c r="F409" i="2" l="1"/>
  <c r="F61"/>
  <c r="F60" s="1"/>
  <c r="F59" s="1"/>
  <c r="F53" s="1"/>
  <c r="G41" i="4"/>
  <c r="G40" s="1"/>
  <c r="G39" s="1"/>
  <c r="G38" s="1"/>
  <c r="D60" i="3" l="1"/>
  <c r="F273" i="2"/>
  <c r="G363" i="4"/>
  <c r="D73" i="3" l="1"/>
  <c r="D55"/>
  <c r="F283" i="2"/>
  <c r="F253"/>
  <c r="G373" i="4"/>
  <c r="G343"/>
  <c r="D27" i="3" l="1"/>
  <c r="F251" i="2"/>
  <c r="F233"/>
  <c r="G341" i="4"/>
  <c r="G323"/>
  <c r="D230" i="3"/>
  <c r="D229" s="1"/>
  <c r="D186"/>
  <c r="D51"/>
  <c r="D49"/>
  <c r="F349" i="2"/>
  <c r="F348" s="1"/>
  <c r="F249"/>
  <c r="F247"/>
  <c r="G431" i="4"/>
  <c r="G339"/>
  <c r="G178"/>
  <c r="G177" s="1"/>
  <c r="D199" i="3"/>
  <c r="D132"/>
  <c r="D101"/>
  <c r="D100" s="1"/>
  <c r="D99" s="1"/>
  <c r="D98" s="1"/>
  <c r="D110" l="1"/>
  <c r="D77"/>
  <c r="D76" s="1"/>
  <c r="F362" i="2"/>
  <c r="F361" s="1"/>
  <c r="F360" s="1"/>
  <c r="F359" s="1"/>
  <c r="F289"/>
  <c r="F288" s="1"/>
  <c r="F174"/>
  <c r="F158"/>
  <c r="F157" s="1"/>
  <c r="F156" s="1"/>
  <c r="F155" s="1"/>
  <c r="F154" s="1"/>
  <c r="F106"/>
  <c r="F78"/>
  <c r="G457" i="4"/>
  <c r="G403"/>
  <c r="G402" s="1"/>
  <c r="G401" s="1"/>
  <c r="G400" s="1"/>
  <c r="G379"/>
  <c r="G378" s="1"/>
  <c r="G287"/>
  <c r="G286" s="1"/>
  <c r="G285" s="1"/>
  <c r="G284" s="1"/>
  <c r="G283" s="1"/>
  <c r="G101"/>
  <c r="G51"/>
  <c r="D37" i="3"/>
  <c r="D241"/>
  <c r="D238"/>
  <c r="D220"/>
  <c r="D206"/>
  <c r="D203" s="1"/>
  <c r="D177"/>
  <c r="D96"/>
  <c r="D45"/>
  <c r="F384" i="2" l="1"/>
  <c r="F387"/>
  <c r="F369"/>
  <c r="F366" s="1"/>
  <c r="F126"/>
  <c r="F212"/>
  <c r="G203" i="4" l="1"/>
  <c r="G200" l="1"/>
  <c r="G302"/>
  <c r="G193"/>
  <c r="G190" l="1"/>
  <c r="G189" s="1"/>
  <c r="G188" s="1"/>
  <c r="G187" s="1"/>
  <c r="G337"/>
  <c r="D25" i="3"/>
  <c r="D64"/>
  <c r="D31"/>
  <c r="F83" i="2"/>
  <c r="F307"/>
  <c r="F306" s="1"/>
  <c r="G447" i="4" l="1"/>
  <c r="D67" i="3"/>
  <c r="F379" i="2"/>
  <c r="F378" s="1"/>
  <c r="F377" s="1"/>
  <c r="G99" i="4"/>
  <c r="F376" i="2" l="1"/>
  <c r="G415" i="4"/>
  <c r="G414" s="1"/>
  <c r="G413" s="1"/>
  <c r="G412" l="1"/>
  <c r="G411" s="1"/>
  <c r="G410" s="1"/>
  <c r="G121"/>
  <c r="G120" s="1"/>
  <c r="D139" i="3" l="1"/>
  <c r="D138" s="1"/>
  <c r="D123"/>
  <c r="D62"/>
  <c r="D29"/>
  <c r="F66" i="2"/>
  <c r="F202"/>
  <c r="F300"/>
  <c r="F294"/>
  <c r="G136" i="4"/>
  <c r="G141"/>
  <c r="G140" s="1"/>
  <c r="G382"/>
  <c r="G381" s="1"/>
  <c r="F275" i="2"/>
  <c r="F181"/>
  <c r="F180" s="1"/>
  <c r="F125"/>
  <c r="F124" s="1"/>
  <c r="F123" s="1"/>
  <c r="F122" s="1"/>
  <c r="G365" i="4" l="1"/>
  <c r="G108" l="1"/>
  <c r="G107" s="1"/>
  <c r="D145" i="3" l="1"/>
  <c r="F239" i="2"/>
  <c r="F166"/>
  <c r="G329" i="4"/>
  <c r="G93" l="1"/>
  <c r="F302" i="2"/>
  <c r="F299" s="1"/>
  <c r="G138" i="4"/>
  <c r="G135" s="1"/>
  <c r="G134" s="1"/>
  <c r="D82" i="3"/>
  <c r="D215"/>
  <c r="D211"/>
  <c r="D114"/>
  <c r="D113" s="1"/>
  <c r="D112" s="1"/>
  <c r="G175" i="4"/>
  <c r="F346" i="2"/>
  <c r="F298" l="1"/>
  <c r="F344"/>
  <c r="F343" s="1"/>
  <c r="F144"/>
  <c r="F143" s="1"/>
  <c r="F142" s="1"/>
  <c r="F141" s="1"/>
  <c r="F137"/>
  <c r="F136" s="1"/>
  <c r="F135" s="1"/>
  <c r="F134" s="1"/>
  <c r="F133" s="1"/>
  <c r="F121" s="1"/>
  <c r="G385" i="4"/>
  <c r="G384" s="1"/>
  <c r="G377" s="1"/>
  <c r="G273"/>
  <c r="G272" s="1"/>
  <c r="G271" s="1"/>
  <c r="G270" s="1"/>
  <c r="G376" l="1"/>
  <c r="G375" s="1"/>
  <c r="G266"/>
  <c r="G265" s="1"/>
  <c r="G264" s="1"/>
  <c r="G263" s="1"/>
  <c r="G262" s="1"/>
  <c r="G261" s="1"/>
  <c r="G173" l="1"/>
  <c r="G172" s="1"/>
  <c r="F277" i="2" l="1"/>
  <c r="G367" i="4" l="1"/>
  <c r="D136" i="3" l="1"/>
  <c r="F178" i="2"/>
  <c r="G105" i="4"/>
  <c r="D226" i="3" l="1"/>
  <c r="G464" i="4"/>
  <c r="G463" s="1"/>
  <c r="G462" s="1"/>
  <c r="G461" s="1"/>
  <c r="G460" s="1"/>
  <c r="G459" s="1"/>
  <c r="G454"/>
  <c r="G452"/>
  <c r="G446"/>
  <c r="G445" s="1"/>
  <c r="G429"/>
  <c r="G428" s="1"/>
  <c r="G427" s="1"/>
  <c r="G426" s="1"/>
  <c r="G425" s="1"/>
  <c r="G424" s="1"/>
  <c r="G422"/>
  <c r="G421" s="1"/>
  <c r="G420" s="1"/>
  <c r="G419" s="1"/>
  <c r="G418" s="1"/>
  <c r="G417" s="1"/>
  <c r="G408"/>
  <c r="G407" s="1"/>
  <c r="G406" s="1"/>
  <c r="G405" s="1"/>
  <c r="G396"/>
  <c r="G395" s="1"/>
  <c r="G394" s="1"/>
  <c r="G393" s="1"/>
  <c r="G371"/>
  <c r="G361"/>
  <c r="G351"/>
  <c r="G350" s="1"/>
  <c r="G348"/>
  <c r="G347" s="1"/>
  <c r="G335"/>
  <c r="G333"/>
  <c r="G327"/>
  <c r="G321"/>
  <c r="G315"/>
  <c r="G313"/>
  <c r="G311"/>
  <c r="G309"/>
  <c r="G300"/>
  <c r="G294"/>
  <c r="G293" s="1"/>
  <c r="G292" s="1"/>
  <c r="G291" s="1"/>
  <c r="G290" s="1"/>
  <c r="G280"/>
  <c r="G259"/>
  <c r="G258" s="1"/>
  <c r="G257" s="1"/>
  <c r="G256" s="1"/>
  <c r="G255" s="1"/>
  <c r="G254" s="1"/>
  <c r="G252"/>
  <c r="G250"/>
  <c r="G244"/>
  <c r="G242"/>
  <c r="G230"/>
  <c r="G229" s="1"/>
  <c r="G228" s="1"/>
  <c r="G227" s="1"/>
  <c r="G226" s="1"/>
  <c r="G215"/>
  <c r="G214" s="1"/>
  <c r="G213" s="1"/>
  <c r="G206"/>
  <c r="G181"/>
  <c r="G180" s="1"/>
  <c r="G171" s="1"/>
  <c r="G167"/>
  <c r="G166" s="1"/>
  <c r="G164"/>
  <c r="G163" s="1"/>
  <c r="G157"/>
  <c r="G156" s="1"/>
  <c r="G155" s="1"/>
  <c r="G154" s="1"/>
  <c r="G152"/>
  <c r="G150"/>
  <c r="G148"/>
  <c r="G130"/>
  <c r="G129" s="1"/>
  <c r="G128" s="1"/>
  <c r="G127" s="1"/>
  <c r="G126" s="1"/>
  <c r="G115"/>
  <c r="G114" s="1"/>
  <c r="G103"/>
  <c r="G98" s="1"/>
  <c r="G91"/>
  <c r="G90" s="1"/>
  <c r="G79"/>
  <c r="G78" s="1"/>
  <c r="G77" s="1"/>
  <c r="G76" s="1"/>
  <c r="G66"/>
  <c r="G63"/>
  <c r="G60"/>
  <c r="G58"/>
  <c r="G56"/>
  <c r="G49"/>
  <c r="G47"/>
  <c r="G28"/>
  <c r="G27" s="1"/>
  <c r="G26" s="1"/>
  <c r="G25" s="1"/>
  <c r="G24" s="1"/>
  <c r="G22"/>
  <c r="G21" s="1"/>
  <c r="G20" s="1"/>
  <c r="G15"/>
  <c r="G14" s="1"/>
  <c r="G13" s="1"/>
  <c r="D154" i="3"/>
  <c r="F40" i="2"/>
  <c r="F39" s="1"/>
  <c r="F38" s="1"/>
  <c r="F37" s="1"/>
  <c r="F36" s="1"/>
  <c r="D233" i="3"/>
  <c r="D232" s="1"/>
  <c r="D218"/>
  <c r="G75" i="4" l="1"/>
  <c r="G74" s="1"/>
  <c r="G277"/>
  <c r="G276" s="1"/>
  <c r="G275" s="1"/>
  <c r="G269" s="1"/>
  <c r="G268" s="1"/>
  <c r="G360"/>
  <c r="G359" s="1"/>
  <c r="G358" s="1"/>
  <c r="G357" s="1"/>
  <c r="G320"/>
  <c r="G319" s="1"/>
  <c r="G46"/>
  <c r="G45" s="1"/>
  <c r="G44" s="1"/>
  <c r="G399"/>
  <c r="G398" s="1"/>
  <c r="G451"/>
  <c r="G450" s="1"/>
  <c r="G444" s="1"/>
  <c r="G443" s="1"/>
  <c r="G308"/>
  <c r="G147"/>
  <c r="G146" s="1"/>
  <c r="G145" s="1"/>
  <c r="G144" s="1"/>
  <c r="G143" s="1"/>
  <c r="G89"/>
  <c r="G88" s="1"/>
  <c r="G87" s="1"/>
  <c r="G299"/>
  <c r="G298" s="1"/>
  <c r="G297" s="1"/>
  <c r="G212"/>
  <c r="G211" s="1"/>
  <c r="G12"/>
  <c r="G11" s="1"/>
  <c r="G199"/>
  <c r="G133"/>
  <c r="G132" s="1"/>
  <c r="G125" s="1"/>
  <c r="G170"/>
  <c r="G169" s="1"/>
  <c r="G249"/>
  <c r="G248" s="1"/>
  <c r="G247" s="1"/>
  <c r="G246" s="1"/>
  <c r="G113"/>
  <c r="G112" s="1"/>
  <c r="G111" s="1"/>
  <c r="G241"/>
  <c r="G240" s="1"/>
  <c r="G239" s="1"/>
  <c r="G55"/>
  <c r="G54" s="1"/>
  <c r="G346"/>
  <c r="G345" s="1"/>
  <c r="G162"/>
  <c r="G161" s="1"/>
  <c r="G160" s="1"/>
  <c r="D176" i="3"/>
  <c r="D175" s="1"/>
  <c r="D173"/>
  <c r="F187" i="2"/>
  <c r="F186" s="1"/>
  <c r="F185" s="1"/>
  <c r="F184" s="1"/>
  <c r="F183" s="1"/>
  <c r="F151"/>
  <c r="F76"/>
  <c r="F148" l="1"/>
  <c r="F147" s="1"/>
  <c r="F146" s="1"/>
  <c r="F140" s="1"/>
  <c r="G219" i="4"/>
  <c r="G198"/>
  <c r="G197" s="1"/>
  <c r="G196" s="1"/>
  <c r="G195" s="1"/>
  <c r="G53"/>
  <c r="G43" s="1"/>
  <c r="G307"/>
  <c r="G306" s="1"/>
  <c r="G305" s="1"/>
  <c r="G296"/>
  <c r="G289" s="1"/>
  <c r="G159"/>
  <c r="G318"/>
  <c r="G317" s="1"/>
  <c r="G97"/>
  <c r="G96" s="1"/>
  <c r="G95" s="1"/>
  <c r="G86" s="1"/>
  <c r="G442"/>
  <c r="G441" s="1"/>
  <c r="F312" i="2"/>
  <c r="G19" i="4" l="1"/>
  <c r="D91" i="3"/>
  <c r="F323" i="2"/>
  <c r="D196" i="3" l="1"/>
  <c r="F103" i="2"/>
  <c r="D257" i="3" l="1"/>
  <c r="D253"/>
  <c r="F50" i="2"/>
  <c r="F21"/>
  <c r="D106" i="3" l="1"/>
  <c r="F281" i="2"/>
  <c r="F74"/>
  <c r="F73" s="1"/>
  <c r="F68"/>
  <c r="F65" s="1"/>
  <c r="F64" s="1"/>
  <c r="F63" s="1"/>
  <c r="F261" l="1"/>
  <c r="F260" s="1"/>
  <c r="F258"/>
  <c r="F257" s="1"/>
  <c r="D213" i="3"/>
  <c r="F256" i="2" l="1"/>
  <c r="F255" s="1"/>
  <c r="F231"/>
  <c r="F46" l="1"/>
  <c r="D252" i="3"/>
  <c r="F352" i="2"/>
  <c r="F351" s="1"/>
  <c r="F342" s="1"/>
  <c r="F49"/>
  <c r="D89" i="3"/>
  <c r="D71"/>
  <c r="F321" i="2"/>
  <c r="F341" l="1"/>
  <c r="D108" i="3"/>
  <c r="D105" s="1"/>
  <c r="F311" i="2"/>
  <c r="F310" s="1"/>
  <c r="F309" s="1"/>
  <c r="D104" i="3" l="1"/>
  <c r="D103" s="1"/>
  <c r="F72" i="2"/>
  <c r="F71" s="1"/>
  <c r="D270" i="3"/>
  <c r="D256"/>
  <c r="D250"/>
  <c r="D249" s="1"/>
  <c r="D244"/>
  <c r="D217"/>
  <c r="D209"/>
  <c r="D208" s="1"/>
  <c r="D194"/>
  <c r="D192"/>
  <c r="D184"/>
  <c r="D182"/>
  <c r="D181" s="1"/>
  <c r="D171"/>
  <c r="D169"/>
  <c r="D166"/>
  <c r="D163"/>
  <c r="D161"/>
  <c r="D159"/>
  <c r="D157"/>
  <c r="D150"/>
  <c r="D149" s="1"/>
  <c r="D143"/>
  <c r="D142" s="1"/>
  <c r="D134"/>
  <c r="D130"/>
  <c r="D121"/>
  <c r="D119"/>
  <c r="D94"/>
  <c r="D93" s="1"/>
  <c r="D87"/>
  <c r="D86" s="1"/>
  <c r="D58"/>
  <c r="D57" s="1"/>
  <c r="D80"/>
  <c r="D43"/>
  <c r="D35"/>
  <c r="D22"/>
  <c r="D20"/>
  <c r="D18"/>
  <c r="D16"/>
  <c r="D156" l="1"/>
  <c r="D148" s="1"/>
  <c r="D24"/>
  <c r="D118"/>
  <c r="D117" s="1"/>
  <c r="D116" s="1"/>
  <c r="D129"/>
  <c r="D180"/>
  <c r="D261"/>
  <c r="D260" s="1"/>
  <c r="D202"/>
  <c r="D191"/>
  <c r="D190" s="1"/>
  <c r="D15"/>
  <c r="D141"/>
  <c r="D79"/>
  <c r="D75" s="1"/>
  <c r="D85"/>
  <c r="D237"/>
  <c r="D236" s="1"/>
  <c r="D14" l="1"/>
  <c r="D13" s="1"/>
  <c r="D147"/>
  <c r="D201"/>
  <c r="D235"/>
  <c r="D84"/>
  <c r="F82" i="2" l="1"/>
  <c r="F17"/>
  <c r="F16" s="1"/>
  <c r="F15" s="1"/>
  <c r="F20"/>
  <c r="F19" s="1"/>
  <c r="F28"/>
  <c r="F27" s="1"/>
  <c r="F26" s="1"/>
  <c r="F25" s="1"/>
  <c r="F45"/>
  <c r="F44" s="1"/>
  <c r="F43" s="1"/>
  <c r="F42" s="1"/>
  <c r="F87"/>
  <c r="F91"/>
  <c r="F94"/>
  <c r="F97"/>
  <c r="F101"/>
  <c r="F100" s="1"/>
  <c r="F119"/>
  <c r="F118" s="1"/>
  <c r="F117" s="1"/>
  <c r="F116" s="1"/>
  <c r="F115" s="1"/>
  <c r="F114" s="1"/>
  <c r="F164"/>
  <c r="F163" s="1"/>
  <c r="F172"/>
  <c r="F176"/>
  <c r="F194"/>
  <c r="F193" s="1"/>
  <c r="F200"/>
  <c r="F199" s="1"/>
  <c r="F210"/>
  <c r="F209" s="1"/>
  <c r="F219"/>
  <c r="F221"/>
  <c r="F237"/>
  <c r="F243"/>
  <c r="F271"/>
  <c r="F270" s="1"/>
  <c r="F292"/>
  <c r="F319"/>
  <c r="F318" s="1"/>
  <c r="F328"/>
  <c r="F327" s="1"/>
  <c r="F326" s="1"/>
  <c r="F325" s="1"/>
  <c r="F335"/>
  <c r="F334" s="1"/>
  <c r="F338"/>
  <c r="F337" s="1"/>
  <c r="F372"/>
  <c r="F371" s="1"/>
  <c r="F365" s="1"/>
  <c r="F390"/>
  <c r="F400"/>
  <c r="F399" s="1"/>
  <c r="F398" s="1"/>
  <c r="F397" s="1"/>
  <c r="F407"/>
  <c r="F406" s="1"/>
  <c r="F405" s="1"/>
  <c r="F404" s="1"/>
  <c r="F171" l="1"/>
  <c r="F170" s="1"/>
  <c r="F269"/>
  <c r="F268" s="1"/>
  <c r="F267" s="1"/>
  <c r="F162"/>
  <c r="F161" s="1"/>
  <c r="F160" s="1"/>
  <c r="F291"/>
  <c r="F287" s="1"/>
  <c r="F297"/>
  <c r="F296" s="1"/>
  <c r="F198"/>
  <c r="F197" s="1"/>
  <c r="F208"/>
  <c r="F207" s="1"/>
  <c r="F206" s="1"/>
  <c r="F192"/>
  <c r="F191" s="1"/>
  <c r="F190" s="1"/>
  <c r="F333"/>
  <c r="F332" s="1"/>
  <c r="F331" s="1"/>
  <c r="F364"/>
  <c r="F358" s="1"/>
  <c r="F383"/>
  <c r="F382" s="1"/>
  <c r="F99"/>
  <c r="F24"/>
  <c r="F225"/>
  <c r="F286" l="1"/>
  <c r="F285" s="1"/>
  <c r="F330"/>
  <c r="F381"/>
  <c r="F375" s="1"/>
  <c r="F196" l="1"/>
  <c r="F189" s="1"/>
  <c r="F89"/>
  <c r="F86" s="1"/>
  <c r="F81" l="1"/>
  <c r="F80" s="1"/>
  <c r="F70" s="1"/>
  <c r="F14" l="1"/>
  <c r="F396"/>
  <c r="F395" s="1"/>
  <c r="F169" l="1"/>
  <c r="F168" s="1"/>
  <c r="F139" s="1"/>
  <c r="F245" l="1"/>
  <c r="F223"/>
  <c r="F218" s="1"/>
  <c r="F403"/>
  <c r="F402" s="1"/>
  <c r="F230" l="1"/>
  <c r="F229" s="1"/>
  <c r="F217"/>
  <c r="F216" s="1"/>
  <c r="F215" s="1"/>
  <c r="F317"/>
  <c r="F316" s="1"/>
  <c r="F315" s="1"/>
  <c r="F314" s="1"/>
  <c r="F374"/>
  <c r="F228" l="1"/>
  <c r="F227" s="1"/>
  <c r="F214" l="1"/>
  <c r="F419" s="1"/>
  <c r="G119" i="4" l="1"/>
  <c r="G118" s="1"/>
  <c r="G117" s="1"/>
  <c r="G110" s="1"/>
  <c r="G18" s="1"/>
  <c r="D128" i="3" l="1"/>
  <c r="D127" s="1"/>
  <c r="D272" s="1"/>
  <c r="G389" i="4"/>
  <c r="G388" s="1"/>
  <c r="G387" s="1"/>
  <c r="G304" s="1"/>
  <c r="G218" s="1"/>
  <c r="G466" l="1"/>
</calcChain>
</file>

<file path=xl/sharedStrings.xml><?xml version="1.0" encoding="utf-8"?>
<sst xmlns="http://schemas.openxmlformats.org/spreadsheetml/2006/main" count="4137" uniqueCount="428">
  <si>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</si>
  <si>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</si>
  <si>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</si>
  <si>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</si>
  <si>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</si>
  <si>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</si>
  <si>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</si>
  <si>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</si>
  <si>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</si>
  <si>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</si>
  <si>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</si>
  <si>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</si>
  <si>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</si>
  <si>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</si>
  <si>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</si>
  <si>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</si>
  <si>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</si>
  <si>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</si>
  <si>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</si>
  <si>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</si>
  <si>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</si>
  <si>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</si>
  <si>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</si>
  <si>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</si>
  <si>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</si>
  <si>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</si>
  <si>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</si>
  <si>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</si>
  <si>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</si>
  <si>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</si>
  <si>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</si>
  <si>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</si>
  <si>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</si>
  <si>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</si>
  <si>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</si>
  <si>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</si>
  <si>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</si>
  <si>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</si>
  <si>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</si>
  <si>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</si>
  <si>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</si>
  <si>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</si>
  <si>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</si>
  <si>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</si>
  <si>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</si>
  <si>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</si>
  <si>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</si>
  <si>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</si>
  <si>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</si>
  <si>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</si>
  <si>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</si>
  <si>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</si>
  <si>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</si>
  <si>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</si>
  <si>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</si>
  <si>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</si>
  <si>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</si>
  <si>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</si>
  <si>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</si>
  <si>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</si>
  <si>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</si>
  <si>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</si>
  <si>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</si>
  <si>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</si>
  <si>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</si>
  <si>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</si>
  <si>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</si>
  <si>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</si>
  <si>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</si>
  <si>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</si>
  <si>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</si>
  <si>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</si>
  <si>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</si>
  <si>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</si>
  <si>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</si>
  <si>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</si>
  <si>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</si>
  <si>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</si>
  <si>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</si>
  <si>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</si>
  <si>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</si>
  <si>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</si>
  <si>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</si>
  <si>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</si>
  <si>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</si>
  <si>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</si>
  <si>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</si>
  <si>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</si>
  <si>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</si>
  <si>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</si>
  <si>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</si>
  <si>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</si>
  <si>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</si>
  <si>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</si>
  <si>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</si>
  <si>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</si>
  <si>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</si>
  <si>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</si>
  <si>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</si>
  <si>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</si>
  <si>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</si>
  <si>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</si>
  <si>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</si>
  <si>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</si>
  <si>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</si>
  <si>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</si>
  <si>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</si>
  <si>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</si>
  <si>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</si>
  <si>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</si>
  <si>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</si>
  <si>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</si>
  <si>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</si>
  <si>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</si>
  <si>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</si>
  <si>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</si>
  <si>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</si>
  <si>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</si>
  <si>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07 3 01 00000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</si>
  <si>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</si>
  <si>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</si>
  <si>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</si>
  <si>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</si>
  <si>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</si>
  <si>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</si>
  <si>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</si>
  <si>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</si>
  <si>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</si>
  <si>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</si>
  <si>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</si>
  <si>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</si>
  <si>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</si>
  <si>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</si>
  <si>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</si>
  <si>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</si>
  <si>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</si>
  <si>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</si>
  <si>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</si>
  <si>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</si>
  <si>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</si>
  <si>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</si>
  <si>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</si>
  <si>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</si>
  <si>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</si>
  <si>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</si>
  <si>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</si>
  <si>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</si>
  <si>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</si>
  <si>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</si>
  <si>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</si>
  <si>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</si>
  <si>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</si>
  <si>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</si>
  <si>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</si>
  <si>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</si>
  <si>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</si>
  <si>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</si>
  <si>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</si>
  <si>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</si>
  <si>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</si>
  <si>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</si>
  <si>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</si>
  <si>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</si>
  <si>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</si>
  <si>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</si>
  <si>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</si>
  <si>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</si>
  <si>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</si>
  <si>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</si>
  <si>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</si>
  <si>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</si>
  <si>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</si>
  <si>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</si>
  <si>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</si>
  <si>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</si>
  <si>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</si>
  <si>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</si>
  <si>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</si>
  <si>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</si>
  <si>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</si>
  <si>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</si>
  <si>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</si>
  <si>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</si>
  <si>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</si>
  <si>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</si>
  <si>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</si>
  <si>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</si>
  <si>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</si>
  <si>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</si>
  <si>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</si>
  <si>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</si>
  <si>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</si>
  <si>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</si>
  <si>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</si>
  <si>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</si>
  <si>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</si>
  <si>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</si>
  <si>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</si>
  <si>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</si>
  <si>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</si>
  <si>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</si>
  <si>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</si>
  <si>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</si>
  <si>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</si>
  <si>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</si>
  <si>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</si>
  <si>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</si>
  <si>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</si>
  <si>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</si>
  <si>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</si>
  <si>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</si>
  <si>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</si>
  <si>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</si>
  <si>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</si>
  <si>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</si>
  <si>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</si>
  <si>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</si>
  <si>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</si>
  <si>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</si>
  <si>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</si>
  <si>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</si>
  <si>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</si>
  <si>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</si>
  <si>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</si>
  <si>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</si>
  <si>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</si>
  <si>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</si>
  <si>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</si>
  <si>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</si>
  <si>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</si>
  <si>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</si>
  <si>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</si>
  <si>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</si>
  <si>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</si>
  <si>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</si>
  <si>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</si>
  <si>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</si>
  <si>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</si>
  <si>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</si>
  <si>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</si>
  <si>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Софинансирование за счет средств муниципального образования на</t>
    </r>
    <r>
      <rPr>
        <sz val="11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</si>
  <si>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</si>
  <si>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</si>
  <si>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</si>
  <si>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06 2 01 41160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</si>
  <si>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</si>
  <si>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</si>
  <si>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</si>
  <si>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</si>
  <si>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</si>
  <si>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</si>
  <si>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</si>
  <si>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</si>
  <si>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</si>
  <si>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</si>
  <si>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</si>
  <si>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</si>
  <si>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</si>
  <si>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</si>
  <si>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</si>
  <si>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</si>
  <si>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</si>
  <si>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</si>
  <si>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</si>
  <si>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</si>
  <si>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</si>
  <si>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</si>
  <si>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</si>
  <si>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</si>
  <si>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</si>
  <si>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</si>
  <si>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</si>
  <si>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</si>
  <si>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</si>
  <si>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</si>
  <si>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</si>
  <si>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</si>
  <si>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</si>
  <si>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</si>
  <si>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</si>
  <si>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</si>
  <si>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</si>
  <si>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</si>
  <si>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</si>
  <si>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</si>
  <si>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08 1 02 27300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</si>
  <si>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</si>
  <si>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</si>
  <si>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</si>
  <si>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</si>
  <si>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</si>
  <si>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</si>
  <si>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</si>
  <si>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 xml:space="preserve">Обеспечение пожарной безопасности
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</si>
  <si>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</si>
  <si>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</si>
  <si>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</si>
  <si>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</si>
  <si>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</si>
  <si>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</si>
  <si>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</si>
  <si>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</si>
  <si>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</si>
  <si>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</si>
  <si>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</si>
  <si>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</si>
  <si>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</si>
  <si>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</si>
  <si>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 xml:space="preserve">06 2 01 W1160 </t>
  </si>
  <si>
    <t>06 1 01 W1190</t>
  </si>
  <si>
    <t>09 1 01 W1140</t>
  </si>
  <si>
    <t>01 1 02 W1040</t>
  </si>
  <si>
    <t>06 2 01 W1160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</si>
  <si>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</si>
  <si>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</si>
  <si>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</si>
  <si>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</si>
  <si>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</si>
  <si>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</si>
  <si>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</si>
  <si>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</si>
  <si>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</si>
  <si>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</si>
  <si>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</si>
  <si>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</si>
  <si>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</si>
  <si>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</si>
  <si>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Основное мероприятие «Обеспечение жильем отдельных категорий граждан»</t>
  </si>
  <si>
    <t>08 1 01 00000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</si>
  <si>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</si>
  <si>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 xml:space="preserve">Капитальные вложения в объекты государственной (муниципальной) собственности
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</si>
  <si>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</si>
  <si>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</si>
  <si>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</si>
  <si>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</si>
  <si>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</si>
  <si>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2016-2022 годы </t>
  </si>
  <si>
    <t>Муниципальная программа муниципального образования «Пустошкинский район» «Развитие культуры в Пустошкинском районе» на 2016-2022 годы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</si>
  <si>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2016-2022 годы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</si>
  <si>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</si>
  <si>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</si>
  <si>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</si>
  <si>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 на 2016-2022 годы</t>
    </r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</si>
  <si>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2016-2022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</si>
  <si>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</si>
  <si>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</si>
  <si>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</si>
  <si>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</si>
  <si>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</si>
  <si>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08 1 01 Б0820</t>
  </si>
  <si>
    <t>Сельское хозяйство и рыболовство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</si>
  <si>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на 2016-2021 годы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</si>
  <si>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</si>
  <si>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</si>
  <si>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</si>
  <si>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</si>
  <si>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</si>
  <si>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</si>
  <si>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</si>
  <si>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</si>
  <si>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</si>
  <si>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</si>
  <si>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</si>
  <si>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07 4 01 22400</t>
  </si>
  <si>
    <t>Содержание объектов муниципального имущества</t>
  </si>
  <si>
    <t>Субсидии на ликвидацию очагов сорного растения борщевик Сосновского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</si>
  <si>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на 2016-2022 годы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</si>
  <si>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</si>
  <si>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</si>
  <si>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</si>
  <si>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</si>
  <si>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</si>
  <si>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>08 1 05 24400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</si>
  <si>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</si>
  <si>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01 1 02 43090</t>
  </si>
  <si>
    <t>Расходы на финансовое обеспечение формирования продуктовых наборов для обучающихся с ограниченными возможностями здоровья и детей из малообеспеченных семей</t>
  </si>
  <si>
    <t>Модернизация (ремонтные работы, приобретение оборудования) учреждений образования</t>
  </si>
  <si>
    <t>01 1 02 20200</t>
  </si>
  <si>
    <t>Расходы на финансовое обеспечение формирования продуктовых наборов для обучающихся с ограниченными возможностями здоровья и детей из малообеспеченных семей, за счет дотации (гранты) бюджетам субъектов РФ за достижение показателей деятельности органов исполнительной власти субъектов РФ</t>
  </si>
  <si>
    <t>01 1 02 4309Z</t>
  </si>
  <si>
    <t>01 1 02 4310Z</t>
  </si>
  <si>
    <t>Расходы на выплату единовременной компенсации за осуществление образовательного процесса в дистанционной форме за счет 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(COVID-19)</t>
  </si>
  <si>
    <t>01 1 03 4310Z</t>
  </si>
  <si>
    <t>01 1 03 20200</t>
  </si>
  <si>
    <t>Субсидии трансферты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</si>
  <si>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Обеспечение проведения выборов и референдумов</t>
  </si>
  <si>
    <t xml:space="preserve">Расходы резервного фонда Администрации области </t>
  </si>
  <si>
    <t>90 9 00 00010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</si>
  <si>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</si>
  <si>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</si>
  <si>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</si>
  <si>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</si>
  <si>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07 3 01 70400</t>
  </si>
  <si>
    <t>Иные межбюджетные трансферты на проведение выборов</t>
  </si>
  <si>
    <t xml:space="preserve">Прочие межбюджетные трансферты общего характера
</t>
  </si>
  <si>
    <t>08 1 01 R0820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</si>
  <si>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</si>
  <si>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04 L8520</t>
  </si>
  <si>
    <t>Расходы на реализацию дополнительных мероприятий в сфере занятости населения, направленных на снижение напряженности на рынке труда субъектов Российской Федерации, за счет резервного фонда Правительства Российской Федерации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</si>
  <si>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</si>
  <si>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</si>
  <si>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</si>
  <si>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Основное мероприятие ««Развитие инфраструктуры объектов физической культуры и спорта на территории Пустошкинского района»</t>
  </si>
  <si>
    <t>09 1 02 00000</t>
  </si>
  <si>
    <t>Укрепление материально-технической базы</t>
  </si>
  <si>
    <t>09 1 02 20900</t>
  </si>
  <si>
    <t>07 3 01 70500</t>
  </si>
  <si>
    <t>Иные межбюджетные трансферты на выплату единовременных выплат муниципальным служащим при выходе на пенсию и доплат к пенсиям муниципальным служащим</t>
  </si>
  <si>
    <t>01 1 02 53030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</si>
  <si>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</si>
  <si>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</si>
  <si>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2016-2020 годы 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</si>
  <si>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2020 год</t>
  </si>
  <si>
    <t>Ведомственная структура расходов бюджета муниципального образования "Пустошкинский район" за 2020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</si>
  <si>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2020 год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</si>
  <si>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</si>
  <si>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к решению Собрания депутатов </t>
  </si>
  <si>
    <t xml:space="preserve">                                                                                                                  Пустошкинского района</t>
  </si>
  <si>
    <t>от______________№_______</t>
  </si>
  <si>
    <t>к решению Собрания депутатов</t>
  </si>
  <si>
    <t xml:space="preserve">Пустошкинского района         </t>
  </si>
  <si>
    <t>от _____________№________</t>
  </si>
  <si>
    <t xml:space="preserve">Пустошкинского района             </t>
  </si>
  <si>
    <t>от __________________№_____</t>
  </si>
  <si>
    <t>Приложение № 2</t>
  </si>
  <si>
    <t>Приложение № 3</t>
  </si>
  <si>
    <t>ВСЕГО ЗА ГОД</t>
  </si>
  <si>
    <t>ВСЕГО 3А ГОД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</si>
</sst>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38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2" fillId="4" borderId="16" xfId="0" applyFont="1" applyFill="1" applyBorder="1" applyAlignment="1">
      <alignment horizontal="justify" vertical="top" wrapText="1"/>
    </xf>
    <xf numFmtId="49" fontId="13" fillId="0" borderId="16" xfId="0" applyNumberFormat="1" applyFont="1" applyBorder="1" applyAlignment="1">
      <alignment horizontal="center" vertical="top" wrapText="1"/>
    </xf>
    <xf numFmtId="49" fontId="13" fillId="3" borderId="16" xfId="0" applyNumberFormat="1" applyFont="1" applyFill="1" applyBorder="1" applyAlignment="1">
      <alignment horizontal="center" vertical="top" wrapText="1"/>
    </xf>
    <xf numFmtId="164" fontId="23" fillId="3" borderId="16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justify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36" fillId="3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7"/>
  <sheetViews>
    <sheetView zoomScaleNormal="100" zoomScaleSheetLayoutView="100" workbookViewId="0">
      <selection activeCell="G12" sqref="G12"/>
    </sheetView>
  </sheetViews>
  <sheetFormatPr defaultRowHeight="12.75"/>
  <cols>
    <col min="1" max="1" width="63.7109375" style="38" customWidth="1"/>
    <col min="2" max="2" width="4.5703125" style="4" customWidth="1"/>
    <col min="3" max="3" width="4.7109375" style="39" customWidth="1"/>
    <col min="4" max="4" width="4.42578125" style="39" customWidth="1"/>
    <col min="5" max="5" width="17" style="4" customWidth="1"/>
    <col min="6" max="6" width="5.5703125" style="39" customWidth="1"/>
    <col min="7" max="7" width="12.28515625" style="40" customWidth="1"/>
  </cols>
  <sheetData>
    <row r="1" spans="1:8" ht="15.75">
      <c r="A1" s="223" t="s">
        <v>424</v>
      </c>
      <c r="B1" s="223"/>
      <c r="C1" s="223"/>
      <c r="D1" s="223"/>
      <c r="E1" s="223"/>
      <c r="F1" s="223"/>
      <c r="G1" s="223"/>
    </row>
    <row r="2" spans="1:8" ht="15.75">
      <c r="A2" s="223" t="s">
        <v>419</v>
      </c>
      <c r="B2" s="223"/>
      <c r="C2" s="223"/>
      <c r="D2" s="223"/>
      <c r="E2" s="223"/>
      <c r="F2" s="223"/>
      <c r="G2" s="223"/>
    </row>
    <row r="3" spans="1:8" ht="15.75">
      <c r="A3" s="223" t="s">
        <v>422</v>
      </c>
      <c r="B3" s="223"/>
      <c r="C3" s="223"/>
      <c r="D3" s="223"/>
      <c r="E3" s="223"/>
      <c r="F3" s="223"/>
      <c r="G3" s="223"/>
    </row>
    <row r="4" spans="1:8" ht="15.75">
      <c r="A4" s="223" t="s">
        <v>423</v>
      </c>
      <c r="B4" s="223"/>
      <c r="C4" s="223"/>
      <c r="D4" s="223"/>
      <c r="E4" s="223"/>
      <c r="F4" s="223"/>
      <c r="G4" s="223"/>
    </row>
    <row r="5" spans="1:8" ht="15.75">
      <c r="A5" s="223"/>
      <c r="B5" s="223"/>
      <c r="C5" s="223"/>
      <c r="D5" s="223"/>
      <c r="E5" s="223"/>
      <c r="F5" s="223"/>
      <c r="G5" s="223"/>
    </row>
    <row r="6" spans="1:8" ht="15.75">
      <c r="A6" s="183"/>
      <c r="B6" s="183"/>
      <c r="C6" s="183"/>
      <c r="D6" s="183"/>
      <c r="E6" s="186"/>
      <c r="F6" s="183"/>
      <c r="G6" s="183"/>
    </row>
    <row r="7" spans="1:8" ht="42" customHeight="1">
      <c r="A7" s="225" t="s">
        <v>413</v>
      </c>
      <c r="B7" s="225"/>
      <c r="C7" s="225"/>
      <c r="D7" s="225"/>
      <c r="E7" s="225"/>
      <c r="F7" s="225"/>
      <c r="G7" s="225"/>
      <c r="H7" s="2"/>
    </row>
    <row r="8" spans="1:8" ht="19.5" thickBot="1">
      <c r="A8" s="3"/>
      <c r="C8" s="5"/>
      <c r="D8" s="5"/>
      <c r="E8" s="190"/>
      <c r="F8" s="5"/>
      <c r="G8" s="6" t="s">
        <v>0</v>
      </c>
    </row>
    <row r="9" spans="1:8" ht="14.25" thickTop="1" thickBot="1">
      <c r="A9" s="226" t="s">
        <v>1</v>
      </c>
      <c r="B9" s="228" t="s">
        <v>2</v>
      </c>
      <c r="C9" s="228"/>
      <c r="D9" s="228"/>
      <c r="E9" s="228"/>
      <c r="F9" s="228"/>
      <c r="G9" s="229" t="s">
        <v>427</v>
      </c>
    </row>
    <row r="10" spans="1:8" ht="139.5" thickBot="1">
      <c r="A10" s="227"/>
      <c r="B10" s="7" t="s">
        <v>3</v>
      </c>
      <c r="C10" s="7" t="s">
        <v>4</v>
      </c>
      <c r="D10" s="7" t="s">
        <v>5</v>
      </c>
      <c r="E10" s="7" t="s">
        <v>6</v>
      </c>
      <c r="F10" s="7" t="s">
        <v>7</v>
      </c>
      <c r="G10" s="230"/>
    </row>
    <row r="11" spans="1:8" ht="17.25" thickTop="1" thickBot="1">
      <c r="A11" s="115" t="s">
        <v>8</v>
      </c>
      <c r="B11" s="8" t="s">
        <v>9</v>
      </c>
      <c r="C11" s="8"/>
      <c r="D11" s="8"/>
      <c r="E11" s="8"/>
      <c r="F11" s="8"/>
      <c r="G11" s="116">
        <f>SUM(G12)</f>
        <v>620.5</v>
      </c>
    </row>
    <row r="12" spans="1:8" ht="15.75" thickTop="1">
      <c r="A12" s="117" t="s">
        <v>10</v>
      </c>
      <c r="B12" s="55"/>
      <c r="C12" s="68" t="s">
        <v>11</v>
      </c>
      <c r="D12" s="9"/>
      <c r="E12" s="9"/>
      <c r="F12" s="9"/>
      <c r="G12" s="118">
        <f>SUM(G13)</f>
        <v>620.5</v>
      </c>
    </row>
    <row r="13" spans="1:8" ht="45">
      <c r="A13" s="119" t="s">
        <v>12</v>
      </c>
      <c r="B13" s="55"/>
      <c r="C13" s="10" t="s">
        <v>11</v>
      </c>
      <c r="D13" s="10" t="s">
        <v>13</v>
      </c>
      <c r="E13" s="10"/>
      <c r="F13" s="10"/>
      <c r="G13" s="120">
        <f>SUM(G14)</f>
        <v>620.5</v>
      </c>
    </row>
    <row r="14" spans="1:8" ht="15">
      <c r="A14" s="121" t="s">
        <v>91</v>
      </c>
      <c r="B14" s="55"/>
      <c r="C14" s="11" t="s">
        <v>11</v>
      </c>
      <c r="D14" s="11" t="s">
        <v>13</v>
      </c>
      <c r="E14" s="19" t="s">
        <v>236</v>
      </c>
      <c r="F14" s="11"/>
      <c r="G14" s="120">
        <f>SUM(G15)</f>
        <v>620.5</v>
      </c>
    </row>
    <row r="15" spans="1:8" ht="30">
      <c r="A15" s="121" t="s">
        <v>90</v>
      </c>
      <c r="B15" s="55"/>
      <c r="C15" s="12" t="s">
        <v>11</v>
      </c>
      <c r="D15" s="12" t="s">
        <v>13</v>
      </c>
      <c r="E15" s="19" t="s">
        <v>237</v>
      </c>
      <c r="F15" s="11"/>
      <c r="G15" s="120">
        <f>SUM(G16:G17)</f>
        <v>620.5</v>
      </c>
    </row>
    <row r="16" spans="1:8" ht="60">
      <c r="A16" s="107" t="s">
        <v>74</v>
      </c>
      <c r="B16" s="55"/>
      <c r="C16" s="12" t="s">
        <v>11</v>
      </c>
      <c r="D16" s="12" t="s">
        <v>13</v>
      </c>
      <c r="E16" s="15" t="s">
        <v>237</v>
      </c>
      <c r="F16" s="12" t="s">
        <v>76</v>
      </c>
      <c r="G16" s="111">
        <v>478.9</v>
      </c>
    </row>
    <row r="17" spans="1:7" ht="30.75" thickBot="1">
      <c r="A17" s="107" t="s">
        <v>120</v>
      </c>
      <c r="B17" s="55"/>
      <c r="C17" s="12" t="s">
        <v>11</v>
      </c>
      <c r="D17" s="12" t="s">
        <v>13</v>
      </c>
      <c r="E17" s="15" t="s">
        <v>237</v>
      </c>
      <c r="F17" s="12" t="s">
        <v>77</v>
      </c>
      <c r="G17" s="111">
        <v>141.6</v>
      </c>
    </row>
    <row r="18" spans="1:7" ht="17.25" thickTop="1" thickBot="1">
      <c r="A18" s="115" t="s">
        <v>36</v>
      </c>
      <c r="B18" s="8" t="s">
        <v>37</v>
      </c>
      <c r="C18" s="26"/>
      <c r="D18" s="26"/>
      <c r="E18" s="27"/>
      <c r="F18" s="27"/>
      <c r="G18" s="125">
        <f>SUM(G19,G74,G86,G110,G125,G143,G159,G195)</f>
        <v>59537.700000000004</v>
      </c>
    </row>
    <row r="19" spans="1:7" ht="15.75" thickTop="1">
      <c r="A19" s="117" t="s">
        <v>10</v>
      </c>
      <c r="B19" s="58"/>
      <c r="C19" s="68" t="s">
        <v>11</v>
      </c>
      <c r="D19" s="9"/>
      <c r="E19" s="9"/>
      <c r="F19" s="9"/>
      <c r="G19" s="126">
        <f>SUM(G20,G24,G32,G43,G42)</f>
        <v>18488</v>
      </c>
    </row>
    <row r="20" spans="1:7" ht="30">
      <c r="A20" s="109" t="s">
        <v>38</v>
      </c>
      <c r="B20" s="184"/>
      <c r="C20" s="22" t="s">
        <v>11</v>
      </c>
      <c r="D20" s="22" t="s">
        <v>25</v>
      </c>
      <c r="E20" s="19"/>
      <c r="F20" s="19"/>
      <c r="G20" s="120">
        <f>SUM(G21)</f>
        <v>1690.9</v>
      </c>
    </row>
    <row r="21" spans="1:7" ht="15">
      <c r="A21" s="121" t="s">
        <v>89</v>
      </c>
      <c r="B21" s="184"/>
      <c r="C21" s="19" t="s">
        <v>11</v>
      </c>
      <c r="D21" s="19" t="s">
        <v>25</v>
      </c>
      <c r="E21" s="19" t="s">
        <v>234</v>
      </c>
      <c r="F21" s="19"/>
      <c r="G21" s="120">
        <f>SUM(G22)</f>
        <v>1690.9</v>
      </c>
    </row>
    <row r="22" spans="1:7" ht="30">
      <c r="A22" s="121" t="s">
        <v>90</v>
      </c>
      <c r="B22" s="184"/>
      <c r="C22" s="19" t="s">
        <v>11</v>
      </c>
      <c r="D22" s="19" t="s">
        <v>25</v>
      </c>
      <c r="E22" s="19" t="s">
        <v>235</v>
      </c>
      <c r="F22" s="19"/>
      <c r="G22" s="120">
        <f>SUM(G23)</f>
        <v>1690.9</v>
      </c>
    </row>
    <row r="23" spans="1:7" ht="60">
      <c r="A23" s="107" t="s">
        <v>74</v>
      </c>
      <c r="B23" s="184"/>
      <c r="C23" s="12" t="s">
        <v>11</v>
      </c>
      <c r="D23" s="12" t="s">
        <v>25</v>
      </c>
      <c r="E23" s="15" t="s">
        <v>235</v>
      </c>
      <c r="F23" s="12" t="s">
        <v>76</v>
      </c>
      <c r="G23" s="111">
        <v>1690.9</v>
      </c>
    </row>
    <row r="24" spans="1:7" ht="45">
      <c r="A24" s="109" t="s">
        <v>39</v>
      </c>
      <c r="B24" s="184"/>
      <c r="C24" s="22" t="s">
        <v>11</v>
      </c>
      <c r="D24" s="22" t="s">
        <v>17</v>
      </c>
      <c r="E24" s="22"/>
      <c r="F24" s="22"/>
      <c r="G24" s="120">
        <f>SUM(G25)</f>
        <v>16100.5</v>
      </c>
    </row>
    <row r="25" spans="1:7" ht="75">
      <c r="A25" s="121" t="s">
        <v>341</v>
      </c>
      <c r="B25" s="184"/>
      <c r="C25" s="19" t="s">
        <v>11</v>
      </c>
      <c r="D25" s="19" t="s">
        <v>17</v>
      </c>
      <c r="E25" s="19" t="s">
        <v>102</v>
      </c>
      <c r="F25" s="19"/>
      <c r="G25" s="120">
        <f>SUM(G26)</f>
        <v>16100.5</v>
      </c>
    </row>
    <row r="26" spans="1:7" ht="30">
      <c r="A26" s="121" t="s">
        <v>93</v>
      </c>
      <c r="B26" s="184"/>
      <c r="C26" s="19" t="s">
        <v>11</v>
      </c>
      <c r="D26" s="19" t="s">
        <v>17</v>
      </c>
      <c r="E26" s="19" t="s">
        <v>103</v>
      </c>
      <c r="F26" s="19"/>
      <c r="G26" s="120">
        <f>SUM(G27)</f>
        <v>16100.5</v>
      </c>
    </row>
    <row r="27" spans="1:7" ht="30">
      <c r="A27" s="121" t="s">
        <v>94</v>
      </c>
      <c r="B27" s="184"/>
      <c r="C27" s="19" t="s">
        <v>11</v>
      </c>
      <c r="D27" s="19" t="s">
        <v>17</v>
      </c>
      <c r="E27" s="19" t="s">
        <v>104</v>
      </c>
      <c r="F27" s="19"/>
      <c r="G27" s="120">
        <f>SUM(G28)</f>
        <v>16100.5</v>
      </c>
    </row>
    <row r="28" spans="1:7" ht="30">
      <c r="A28" s="121" t="s">
        <v>90</v>
      </c>
      <c r="B28" s="184"/>
      <c r="C28" s="19" t="s">
        <v>11</v>
      </c>
      <c r="D28" s="19" t="s">
        <v>17</v>
      </c>
      <c r="E28" s="19" t="s">
        <v>92</v>
      </c>
      <c r="F28" s="19"/>
      <c r="G28" s="120">
        <f>SUM(G29:G31)</f>
        <v>16100.5</v>
      </c>
    </row>
    <row r="29" spans="1:7" ht="60">
      <c r="A29" s="107" t="s">
        <v>74</v>
      </c>
      <c r="B29" s="184"/>
      <c r="C29" s="12" t="s">
        <v>11</v>
      </c>
      <c r="D29" s="12" t="s">
        <v>17</v>
      </c>
      <c r="E29" s="12" t="s">
        <v>92</v>
      </c>
      <c r="F29" s="12" t="s">
        <v>76</v>
      </c>
      <c r="G29" s="127">
        <v>13582.4</v>
      </c>
    </row>
    <row r="30" spans="1:7" ht="30">
      <c r="A30" s="107" t="s">
        <v>83</v>
      </c>
      <c r="B30" s="184"/>
      <c r="C30" s="12" t="s">
        <v>11</v>
      </c>
      <c r="D30" s="12" t="s">
        <v>17</v>
      </c>
      <c r="E30" s="12" t="s">
        <v>92</v>
      </c>
      <c r="F30" s="12" t="s">
        <v>77</v>
      </c>
      <c r="G30" s="127">
        <v>2449.4</v>
      </c>
    </row>
    <row r="31" spans="1:7" ht="15">
      <c r="A31" s="107" t="s">
        <v>75</v>
      </c>
      <c r="B31" s="184"/>
      <c r="C31" s="12" t="s">
        <v>11</v>
      </c>
      <c r="D31" s="12" t="s">
        <v>17</v>
      </c>
      <c r="E31" s="12" t="s">
        <v>92</v>
      </c>
      <c r="F31" s="12" t="s">
        <v>78</v>
      </c>
      <c r="G31" s="127">
        <v>68.7</v>
      </c>
    </row>
    <row r="32" spans="1:7" ht="15">
      <c r="A32" s="129" t="s">
        <v>280</v>
      </c>
      <c r="B32" s="184"/>
      <c r="C32" s="72" t="s">
        <v>11</v>
      </c>
      <c r="D32" s="72" t="s">
        <v>42</v>
      </c>
      <c r="E32" s="12"/>
      <c r="F32" s="12"/>
      <c r="G32" s="128">
        <f>SUM(G33)</f>
        <v>0</v>
      </c>
    </row>
    <row r="33" spans="1:7" ht="75">
      <c r="A33" s="121" t="s">
        <v>341</v>
      </c>
      <c r="B33" s="184"/>
      <c r="C33" s="33" t="s">
        <v>11</v>
      </c>
      <c r="D33" s="33" t="s">
        <v>42</v>
      </c>
      <c r="E33" s="11" t="s">
        <v>102</v>
      </c>
      <c r="F33" s="12"/>
      <c r="G33" s="128">
        <f>SUM(G34)</f>
        <v>0</v>
      </c>
    </row>
    <row r="34" spans="1:7" ht="30">
      <c r="A34" s="121" t="s">
        <v>93</v>
      </c>
      <c r="B34" s="184"/>
      <c r="C34" s="33" t="s">
        <v>11</v>
      </c>
      <c r="D34" s="33" t="s">
        <v>42</v>
      </c>
      <c r="E34" s="11" t="s">
        <v>103</v>
      </c>
      <c r="F34" s="12"/>
      <c r="G34" s="128">
        <f>SUM(G35)</f>
        <v>0</v>
      </c>
    </row>
    <row r="35" spans="1:7" ht="30">
      <c r="A35" s="114" t="s">
        <v>95</v>
      </c>
      <c r="B35" s="184"/>
      <c r="C35" s="33" t="s">
        <v>11</v>
      </c>
      <c r="D35" s="33" t="s">
        <v>42</v>
      </c>
      <c r="E35" s="11" t="s">
        <v>105</v>
      </c>
      <c r="F35" s="12"/>
      <c r="G35" s="128">
        <f>SUM(G36)</f>
        <v>0</v>
      </c>
    </row>
    <row r="36" spans="1:7" ht="45">
      <c r="A36" s="174" t="s">
        <v>281</v>
      </c>
      <c r="B36" s="184"/>
      <c r="C36" s="33" t="s">
        <v>11</v>
      </c>
      <c r="D36" s="33" t="s">
        <v>42</v>
      </c>
      <c r="E36" s="11" t="s">
        <v>282</v>
      </c>
      <c r="F36" s="12"/>
      <c r="G36" s="128">
        <f>SUM(G37)</f>
        <v>0</v>
      </c>
    </row>
    <row r="37" spans="1:7" ht="30">
      <c r="A37" s="107" t="s">
        <v>83</v>
      </c>
      <c r="B37" s="184"/>
      <c r="C37" s="28" t="s">
        <v>11</v>
      </c>
      <c r="D37" s="28" t="s">
        <v>42</v>
      </c>
      <c r="E37" s="12" t="s">
        <v>282</v>
      </c>
      <c r="F37" s="12" t="s">
        <v>77</v>
      </c>
      <c r="G37" s="127">
        <v>0</v>
      </c>
    </row>
    <row r="38" spans="1:7" ht="15">
      <c r="A38" s="129" t="s">
        <v>385</v>
      </c>
      <c r="B38" s="209"/>
      <c r="C38" s="72" t="s">
        <v>11</v>
      </c>
      <c r="D38" s="72" t="s">
        <v>22</v>
      </c>
      <c r="E38" s="12"/>
      <c r="F38" s="12"/>
      <c r="G38" s="128">
        <f>SUM(G39)</f>
        <v>275.5</v>
      </c>
    </row>
    <row r="39" spans="1:7" ht="30">
      <c r="A39" s="146" t="s">
        <v>245</v>
      </c>
      <c r="B39" s="209"/>
      <c r="C39" s="23" t="s">
        <v>11</v>
      </c>
      <c r="D39" s="23" t="s">
        <v>22</v>
      </c>
      <c r="E39" s="23" t="s">
        <v>246</v>
      </c>
      <c r="F39" s="23"/>
      <c r="G39" s="120">
        <f>SUM(G40)</f>
        <v>275.5</v>
      </c>
    </row>
    <row r="40" spans="1:7" ht="15">
      <c r="A40" s="146" t="s">
        <v>247</v>
      </c>
      <c r="B40" s="209"/>
      <c r="C40" s="23" t="s">
        <v>11</v>
      </c>
      <c r="D40" s="23" t="s">
        <v>22</v>
      </c>
      <c r="E40" s="23" t="s">
        <v>97</v>
      </c>
      <c r="F40" s="23"/>
      <c r="G40" s="120">
        <f>SUM(G41)</f>
        <v>275.5</v>
      </c>
    </row>
    <row r="41" spans="1:7" ht="15">
      <c r="A41" s="146" t="s">
        <v>386</v>
      </c>
      <c r="B41" s="209"/>
      <c r="C41" s="23" t="s">
        <v>11</v>
      </c>
      <c r="D41" s="23" t="s">
        <v>22</v>
      </c>
      <c r="E41" s="23" t="s">
        <v>387</v>
      </c>
      <c r="F41" s="23"/>
      <c r="G41" s="120">
        <f>SUM(G42)</f>
        <v>275.5</v>
      </c>
    </row>
    <row r="42" spans="1:7" ht="15">
      <c r="A42" s="107" t="s">
        <v>75</v>
      </c>
      <c r="B42" s="209"/>
      <c r="C42" s="15" t="s">
        <v>11</v>
      </c>
      <c r="D42" s="15" t="s">
        <v>22</v>
      </c>
      <c r="E42" s="24" t="s">
        <v>387</v>
      </c>
      <c r="F42" s="12" t="s">
        <v>78</v>
      </c>
      <c r="G42" s="111">
        <v>275.5</v>
      </c>
    </row>
    <row r="43" spans="1:7" ht="15">
      <c r="A43" s="109" t="s">
        <v>14</v>
      </c>
      <c r="B43" s="184"/>
      <c r="C43" s="10" t="s">
        <v>11</v>
      </c>
      <c r="D43" s="10" t="s">
        <v>15</v>
      </c>
      <c r="E43" s="22"/>
      <c r="F43" s="22"/>
      <c r="G43" s="128">
        <f>SUM(G44,G53,G68)</f>
        <v>421.1</v>
      </c>
    </row>
    <row r="44" spans="1:7" ht="45">
      <c r="A44" s="110" t="s">
        <v>338</v>
      </c>
      <c r="B44" s="184"/>
      <c r="C44" s="11" t="s">
        <v>11</v>
      </c>
      <c r="D44" s="11" t="s">
        <v>15</v>
      </c>
      <c r="E44" s="19" t="s">
        <v>252</v>
      </c>
      <c r="F44" s="22"/>
      <c r="G44" s="120">
        <f>SUM(G45)</f>
        <v>13</v>
      </c>
    </row>
    <row r="45" spans="1:7" ht="30">
      <c r="A45" s="110" t="s">
        <v>249</v>
      </c>
      <c r="B45" s="184"/>
      <c r="C45" s="11" t="s">
        <v>11</v>
      </c>
      <c r="D45" s="11" t="s">
        <v>15</v>
      </c>
      <c r="E45" s="19" t="s">
        <v>253</v>
      </c>
      <c r="F45" s="22"/>
      <c r="G45" s="120">
        <f>SUM(G46)</f>
        <v>13</v>
      </c>
    </row>
    <row r="46" spans="1:7" ht="30">
      <c r="A46" s="110" t="s">
        <v>250</v>
      </c>
      <c r="B46" s="184"/>
      <c r="C46" s="11" t="s">
        <v>11</v>
      </c>
      <c r="D46" s="11" t="s">
        <v>15</v>
      </c>
      <c r="E46" s="19" t="s">
        <v>254</v>
      </c>
      <c r="F46" s="22"/>
      <c r="G46" s="120">
        <f>SUM(G47,G49,G51)</f>
        <v>13</v>
      </c>
    </row>
    <row r="47" spans="1:7" ht="15">
      <c r="A47" s="110" t="s">
        <v>270</v>
      </c>
      <c r="B47" s="184"/>
      <c r="C47" s="11" t="s">
        <v>11</v>
      </c>
      <c r="D47" s="11" t="s">
        <v>15</v>
      </c>
      <c r="E47" s="19" t="s">
        <v>269</v>
      </c>
      <c r="F47" s="22"/>
      <c r="G47" s="120">
        <f>SUM(G48)</f>
        <v>10</v>
      </c>
    </row>
    <row r="48" spans="1:7" ht="30">
      <c r="A48" s="107" t="s">
        <v>84</v>
      </c>
      <c r="B48" s="184"/>
      <c r="C48" s="12" t="s">
        <v>11</v>
      </c>
      <c r="D48" s="12" t="s">
        <v>15</v>
      </c>
      <c r="E48" s="15" t="s">
        <v>269</v>
      </c>
      <c r="F48" s="15" t="s">
        <v>81</v>
      </c>
      <c r="G48" s="111">
        <v>10</v>
      </c>
    </row>
    <row r="49" spans="1:7" ht="30">
      <c r="A49" s="110" t="s">
        <v>251</v>
      </c>
      <c r="B49" s="184"/>
      <c r="C49" s="11" t="s">
        <v>11</v>
      </c>
      <c r="D49" s="11" t="s">
        <v>15</v>
      </c>
      <c r="E49" s="19" t="s">
        <v>255</v>
      </c>
      <c r="F49" s="22"/>
      <c r="G49" s="120">
        <f>SUM(G50)</f>
        <v>3</v>
      </c>
    </row>
    <row r="50" spans="1:7" ht="30">
      <c r="A50" s="107" t="s">
        <v>84</v>
      </c>
      <c r="B50" s="184"/>
      <c r="C50" s="12" t="s">
        <v>11</v>
      </c>
      <c r="D50" s="12" t="s">
        <v>15</v>
      </c>
      <c r="E50" s="15" t="s">
        <v>255</v>
      </c>
      <c r="F50" s="15" t="s">
        <v>81</v>
      </c>
      <c r="G50" s="111">
        <v>3</v>
      </c>
    </row>
    <row r="51" spans="1:7" ht="30">
      <c r="A51" s="114" t="s">
        <v>345</v>
      </c>
      <c r="B51" s="205"/>
      <c r="C51" s="11" t="s">
        <v>11</v>
      </c>
      <c r="D51" s="11" t="s">
        <v>15</v>
      </c>
      <c r="E51" s="19" t="s">
        <v>346</v>
      </c>
      <c r="F51" s="22"/>
      <c r="G51" s="120">
        <f>SUM(G52)</f>
        <v>0</v>
      </c>
    </row>
    <row r="52" spans="1:7" ht="30">
      <c r="A52" s="107" t="s">
        <v>120</v>
      </c>
      <c r="B52" s="205"/>
      <c r="C52" s="12" t="s">
        <v>11</v>
      </c>
      <c r="D52" s="12" t="s">
        <v>15</v>
      </c>
      <c r="E52" s="15" t="s">
        <v>346</v>
      </c>
      <c r="F52" s="15" t="s">
        <v>77</v>
      </c>
      <c r="G52" s="111">
        <v>0</v>
      </c>
    </row>
    <row r="53" spans="1:7" ht="75">
      <c r="A53" s="121" t="s">
        <v>341</v>
      </c>
      <c r="B53" s="184"/>
      <c r="C53" s="19" t="s">
        <v>11</v>
      </c>
      <c r="D53" s="19" t="s">
        <v>15</v>
      </c>
      <c r="E53" s="19" t="s">
        <v>102</v>
      </c>
      <c r="F53" s="19"/>
      <c r="G53" s="128">
        <f>SUM(G54)</f>
        <v>396</v>
      </c>
    </row>
    <row r="54" spans="1:7" ht="30">
      <c r="A54" s="121" t="s">
        <v>93</v>
      </c>
      <c r="B54" s="184"/>
      <c r="C54" s="19" t="s">
        <v>11</v>
      </c>
      <c r="D54" s="19" t="s">
        <v>15</v>
      </c>
      <c r="E54" s="19" t="s">
        <v>103</v>
      </c>
      <c r="F54" s="19"/>
      <c r="G54" s="128">
        <f>SUM(G55)</f>
        <v>396</v>
      </c>
    </row>
    <row r="55" spans="1:7" ht="30">
      <c r="A55" s="130" t="s">
        <v>95</v>
      </c>
      <c r="B55" s="184"/>
      <c r="C55" s="11" t="s">
        <v>11</v>
      </c>
      <c r="D55" s="11" t="s">
        <v>15</v>
      </c>
      <c r="E55" s="19" t="s">
        <v>105</v>
      </c>
      <c r="F55" s="19"/>
      <c r="G55" s="128">
        <f>SUM(G56,G58,G60,G63,G66)</f>
        <v>396</v>
      </c>
    </row>
    <row r="56" spans="1:7" ht="105">
      <c r="A56" s="114" t="s">
        <v>106</v>
      </c>
      <c r="B56" s="184"/>
      <c r="C56" s="12" t="s">
        <v>11</v>
      </c>
      <c r="D56" s="12" t="s">
        <v>15</v>
      </c>
      <c r="E56" s="92" t="s">
        <v>107</v>
      </c>
      <c r="F56" s="15"/>
      <c r="G56" s="128">
        <f>SUM(G57)</f>
        <v>0</v>
      </c>
    </row>
    <row r="57" spans="1:7" ht="30">
      <c r="A57" s="107" t="s">
        <v>120</v>
      </c>
      <c r="B57" s="184"/>
      <c r="C57" s="12" t="s">
        <v>11</v>
      </c>
      <c r="D57" s="12" t="s">
        <v>15</v>
      </c>
      <c r="E57" s="93" t="s">
        <v>107</v>
      </c>
      <c r="F57" s="12" t="s">
        <v>77</v>
      </c>
      <c r="G57" s="127">
        <v>0</v>
      </c>
    </row>
    <row r="58" spans="1:7" ht="45">
      <c r="A58" s="131" t="s">
        <v>108</v>
      </c>
      <c r="B58" s="184"/>
      <c r="C58" s="11" t="s">
        <v>11</v>
      </c>
      <c r="D58" s="11" t="s">
        <v>15</v>
      </c>
      <c r="E58" s="92" t="s">
        <v>109</v>
      </c>
      <c r="F58" s="19"/>
      <c r="G58" s="128">
        <f>SUM(G59)</f>
        <v>0</v>
      </c>
    </row>
    <row r="59" spans="1:7" ht="60">
      <c r="A59" s="107" t="s">
        <v>74</v>
      </c>
      <c r="B59" s="184"/>
      <c r="C59" s="12" t="s">
        <v>11</v>
      </c>
      <c r="D59" s="12" t="s">
        <v>15</v>
      </c>
      <c r="E59" s="93" t="s">
        <v>109</v>
      </c>
      <c r="F59" s="12" t="s">
        <v>76</v>
      </c>
      <c r="G59" s="127">
        <v>0</v>
      </c>
    </row>
    <row r="60" spans="1:7" ht="45">
      <c r="A60" s="132" t="s">
        <v>110</v>
      </c>
      <c r="B60" s="184"/>
      <c r="C60" s="11" t="s">
        <v>11</v>
      </c>
      <c r="D60" s="11" t="s">
        <v>15</v>
      </c>
      <c r="E60" s="92" t="s">
        <v>111</v>
      </c>
      <c r="F60" s="11"/>
      <c r="G60" s="120">
        <f>SUM(G61:G62)</f>
        <v>386</v>
      </c>
    </row>
    <row r="61" spans="1:7" ht="60">
      <c r="A61" s="107" t="s">
        <v>74</v>
      </c>
      <c r="B61" s="184"/>
      <c r="C61" s="12" t="s">
        <v>11</v>
      </c>
      <c r="D61" s="12" t="s">
        <v>15</v>
      </c>
      <c r="E61" s="93" t="s">
        <v>111</v>
      </c>
      <c r="F61" s="12" t="s">
        <v>76</v>
      </c>
      <c r="G61" s="111">
        <v>350.1</v>
      </c>
    </row>
    <row r="62" spans="1:7" ht="30">
      <c r="A62" s="107" t="s">
        <v>120</v>
      </c>
      <c r="B62" s="184"/>
      <c r="C62" s="12" t="s">
        <v>11</v>
      </c>
      <c r="D62" s="12" t="s">
        <v>15</v>
      </c>
      <c r="E62" s="93" t="s">
        <v>111</v>
      </c>
      <c r="F62" s="12" t="s">
        <v>77</v>
      </c>
      <c r="G62" s="127">
        <v>35.9</v>
      </c>
    </row>
    <row r="63" spans="1:7" ht="45">
      <c r="A63" s="114" t="s">
        <v>112</v>
      </c>
      <c r="B63" s="184"/>
      <c r="C63" s="11" t="s">
        <v>11</v>
      </c>
      <c r="D63" s="11" t="s">
        <v>15</v>
      </c>
      <c r="E63" s="92" t="s">
        <v>113</v>
      </c>
      <c r="F63" s="15"/>
      <c r="G63" s="128">
        <f>SUM(G64:G65)</f>
        <v>0</v>
      </c>
    </row>
    <row r="64" spans="1:7" ht="60">
      <c r="A64" s="107" t="s">
        <v>74</v>
      </c>
      <c r="B64" s="184"/>
      <c r="C64" s="12" t="s">
        <v>11</v>
      </c>
      <c r="D64" s="12" t="s">
        <v>15</v>
      </c>
      <c r="E64" s="93" t="s">
        <v>113</v>
      </c>
      <c r="F64" s="15" t="s">
        <v>76</v>
      </c>
      <c r="G64" s="111">
        <v>0</v>
      </c>
    </row>
    <row r="65" spans="1:7" ht="30">
      <c r="A65" s="107" t="s">
        <v>120</v>
      </c>
      <c r="B65" s="184"/>
      <c r="C65" s="12" t="s">
        <v>11</v>
      </c>
      <c r="D65" s="12" t="s">
        <v>15</v>
      </c>
      <c r="E65" s="93" t="s">
        <v>113</v>
      </c>
      <c r="F65" s="12" t="s">
        <v>77</v>
      </c>
      <c r="G65" s="111">
        <v>0</v>
      </c>
    </row>
    <row r="66" spans="1:7" ht="60">
      <c r="A66" s="114" t="s">
        <v>114</v>
      </c>
      <c r="B66" s="184"/>
      <c r="C66" s="11" t="s">
        <v>11</v>
      </c>
      <c r="D66" s="11" t="s">
        <v>15</v>
      </c>
      <c r="E66" s="92" t="s">
        <v>115</v>
      </c>
      <c r="F66" s="12"/>
      <c r="G66" s="120">
        <f>SUM(G67)</f>
        <v>10</v>
      </c>
    </row>
    <row r="67" spans="1:7" ht="30">
      <c r="A67" s="107" t="s">
        <v>120</v>
      </c>
      <c r="B67" s="184"/>
      <c r="C67" s="12" t="s">
        <v>11</v>
      </c>
      <c r="D67" s="12" t="s">
        <v>15</v>
      </c>
      <c r="E67" s="93" t="s">
        <v>115</v>
      </c>
      <c r="F67" s="12" t="s">
        <v>77</v>
      </c>
      <c r="G67" s="127">
        <v>10</v>
      </c>
    </row>
    <row r="68" spans="1:7" ht="30">
      <c r="A68" s="146" t="s">
        <v>245</v>
      </c>
      <c r="B68" s="221"/>
      <c r="C68" s="23" t="s">
        <v>11</v>
      </c>
      <c r="D68" s="23" t="s">
        <v>15</v>
      </c>
      <c r="E68" s="23" t="s">
        <v>246</v>
      </c>
      <c r="F68" s="23"/>
      <c r="G68" s="120">
        <f>SUM(G69)</f>
        <v>12.1</v>
      </c>
    </row>
    <row r="69" spans="1:7" ht="15">
      <c r="A69" s="146" t="s">
        <v>247</v>
      </c>
      <c r="B69" s="221"/>
      <c r="C69" s="23" t="s">
        <v>11</v>
      </c>
      <c r="D69" s="23" t="s">
        <v>15</v>
      </c>
      <c r="E69" s="23" t="s">
        <v>97</v>
      </c>
      <c r="F69" s="23"/>
      <c r="G69" s="120">
        <f>SUM(G70)</f>
        <v>12.1</v>
      </c>
    </row>
    <row r="70" spans="1:7" ht="15">
      <c r="A70" s="146" t="s">
        <v>98</v>
      </c>
      <c r="B70" s="221"/>
      <c r="C70" s="23" t="s">
        <v>11</v>
      </c>
      <c r="D70" s="23" t="s">
        <v>15</v>
      </c>
      <c r="E70" s="23" t="s">
        <v>99</v>
      </c>
      <c r="F70" s="23"/>
      <c r="G70" s="120">
        <f>SUM(G71:G73)</f>
        <v>12.1</v>
      </c>
    </row>
    <row r="71" spans="1:7" ht="30">
      <c r="A71" s="107" t="s">
        <v>120</v>
      </c>
      <c r="B71" s="221"/>
      <c r="C71" s="15" t="s">
        <v>11</v>
      </c>
      <c r="D71" s="15" t="s">
        <v>15</v>
      </c>
      <c r="E71" s="24" t="s">
        <v>99</v>
      </c>
      <c r="F71" s="12" t="s">
        <v>77</v>
      </c>
      <c r="G71" s="111">
        <v>5.6</v>
      </c>
    </row>
    <row r="72" spans="1:7" ht="15">
      <c r="A72" s="107" t="s">
        <v>79</v>
      </c>
      <c r="B72" s="221"/>
      <c r="C72" s="12" t="s">
        <v>11</v>
      </c>
      <c r="D72" s="12" t="s">
        <v>15</v>
      </c>
      <c r="E72" s="24" t="s">
        <v>99</v>
      </c>
      <c r="F72" s="12" t="s">
        <v>80</v>
      </c>
      <c r="G72" s="127">
        <v>1.5</v>
      </c>
    </row>
    <row r="73" spans="1:7" ht="15">
      <c r="A73" s="107" t="s">
        <v>75</v>
      </c>
      <c r="B73" s="221"/>
      <c r="C73" s="12" t="s">
        <v>11</v>
      </c>
      <c r="D73" s="12" t="s">
        <v>15</v>
      </c>
      <c r="E73" s="24" t="s">
        <v>99</v>
      </c>
      <c r="F73" s="12" t="s">
        <v>78</v>
      </c>
      <c r="G73" s="127">
        <v>5</v>
      </c>
    </row>
    <row r="74" spans="1:7" ht="28.5">
      <c r="A74" s="122" t="s">
        <v>73</v>
      </c>
      <c r="B74" s="184"/>
      <c r="C74" s="29" t="s">
        <v>13</v>
      </c>
      <c r="D74" s="12"/>
      <c r="E74" s="15"/>
      <c r="F74" s="12"/>
      <c r="G74" s="113">
        <f>SUM(G75)</f>
        <v>1433.4</v>
      </c>
    </row>
    <row r="75" spans="1:7" ht="60">
      <c r="A75" s="129" t="s">
        <v>275</v>
      </c>
      <c r="B75" s="184"/>
      <c r="C75" s="181" t="s">
        <v>13</v>
      </c>
      <c r="D75" s="10" t="s">
        <v>29</v>
      </c>
      <c r="E75" s="15"/>
      <c r="F75" s="12"/>
      <c r="G75" s="113">
        <f>SUM(G76,G82)</f>
        <v>1433.4</v>
      </c>
    </row>
    <row r="76" spans="1:7" ht="75">
      <c r="A76" s="121" t="s">
        <v>341</v>
      </c>
      <c r="B76" s="184"/>
      <c r="C76" s="180" t="s">
        <v>13</v>
      </c>
      <c r="D76" s="11" t="s">
        <v>29</v>
      </c>
      <c r="E76" s="19" t="s">
        <v>102</v>
      </c>
      <c r="F76" s="12"/>
      <c r="G76" s="113">
        <f>SUM(G77)</f>
        <v>1416.6000000000001</v>
      </c>
    </row>
    <row r="77" spans="1:7" ht="30">
      <c r="A77" s="114" t="s">
        <v>121</v>
      </c>
      <c r="B77" s="184"/>
      <c r="C77" s="11" t="s">
        <v>13</v>
      </c>
      <c r="D77" s="11" t="s">
        <v>29</v>
      </c>
      <c r="E77" s="11" t="s">
        <v>125</v>
      </c>
      <c r="F77" s="12"/>
      <c r="G77" s="128">
        <f>SUM(G78)</f>
        <v>1416.6000000000001</v>
      </c>
    </row>
    <row r="78" spans="1:7" ht="30">
      <c r="A78" s="114" t="s">
        <v>122</v>
      </c>
      <c r="B78" s="184"/>
      <c r="C78" s="11" t="s">
        <v>13</v>
      </c>
      <c r="D78" s="11" t="s">
        <v>29</v>
      </c>
      <c r="E78" s="11" t="s">
        <v>124</v>
      </c>
      <c r="F78" s="12"/>
      <c r="G78" s="128">
        <f>SUM(G79)</f>
        <v>1416.6000000000001</v>
      </c>
    </row>
    <row r="79" spans="1:7" ht="15">
      <c r="A79" s="114" t="s">
        <v>123</v>
      </c>
      <c r="B79" s="184"/>
      <c r="C79" s="11" t="s">
        <v>13</v>
      </c>
      <c r="D79" s="11" t="s">
        <v>29</v>
      </c>
      <c r="E79" s="11" t="s">
        <v>126</v>
      </c>
      <c r="F79" s="12"/>
      <c r="G79" s="128">
        <f>SUM(G80:G81)</f>
        <v>1416.6000000000001</v>
      </c>
    </row>
    <row r="80" spans="1:7" ht="60">
      <c r="A80" s="107" t="s">
        <v>74</v>
      </c>
      <c r="B80" s="184"/>
      <c r="C80" s="12" t="s">
        <v>13</v>
      </c>
      <c r="D80" s="12" t="s">
        <v>29</v>
      </c>
      <c r="E80" s="11" t="s">
        <v>126</v>
      </c>
      <c r="F80" s="12" t="s">
        <v>76</v>
      </c>
      <c r="G80" s="127">
        <v>1382.9</v>
      </c>
    </row>
    <row r="81" spans="1:7" ht="30">
      <c r="A81" s="107" t="s">
        <v>120</v>
      </c>
      <c r="B81" s="184"/>
      <c r="C81" s="12" t="s">
        <v>13</v>
      </c>
      <c r="D81" s="12" t="s">
        <v>29</v>
      </c>
      <c r="E81" s="11" t="s">
        <v>126</v>
      </c>
      <c r="F81" s="12" t="s">
        <v>77</v>
      </c>
      <c r="G81" s="127">
        <v>33.700000000000003</v>
      </c>
    </row>
    <row r="82" spans="1:7" ht="30">
      <c r="A82" s="146" t="s">
        <v>245</v>
      </c>
      <c r="B82" s="221"/>
      <c r="C82" s="23" t="s">
        <v>13</v>
      </c>
      <c r="D82" s="23" t="s">
        <v>29</v>
      </c>
      <c r="E82" s="23" t="s">
        <v>246</v>
      </c>
      <c r="F82" s="12"/>
      <c r="G82" s="127">
        <f>G83</f>
        <v>16.8</v>
      </c>
    </row>
    <row r="83" spans="1:7" ht="15">
      <c r="A83" s="146" t="s">
        <v>247</v>
      </c>
      <c r="B83" s="221"/>
      <c r="C83" s="23" t="s">
        <v>13</v>
      </c>
      <c r="D83" s="23" t="s">
        <v>29</v>
      </c>
      <c r="E83" s="23" t="s">
        <v>97</v>
      </c>
      <c r="F83" s="12"/>
      <c r="G83" s="127">
        <f>G84</f>
        <v>16.8</v>
      </c>
    </row>
    <row r="84" spans="1:7" ht="45">
      <c r="A84" s="138" t="s">
        <v>100</v>
      </c>
      <c r="B84" s="221"/>
      <c r="C84" s="11" t="s">
        <v>13</v>
      </c>
      <c r="D84" s="11" t="s">
        <v>29</v>
      </c>
      <c r="E84" s="23" t="s">
        <v>101</v>
      </c>
      <c r="F84" s="32"/>
      <c r="G84" s="127">
        <f>G85</f>
        <v>16.8</v>
      </c>
    </row>
    <row r="85" spans="1:7" ht="15">
      <c r="A85" s="107" t="s">
        <v>75</v>
      </c>
      <c r="B85" s="221"/>
      <c r="C85" s="12" t="s">
        <v>13</v>
      </c>
      <c r="D85" s="12" t="s">
        <v>29</v>
      </c>
      <c r="E85" s="24" t="s">
        <v>101</v>
      </c>
      <c r="F85" s="12" t="s">
        <v>77</v>
      </c>
      <c r="G85" s="127">
        <v>16.8</v>
      </c>
    </row>
    <row r="86" spans="1:7" ht="15.75">
      <c r="A86" s="133" t="s">
        <v>16</v>
      </c>
      <c r="B86" s="184"/>
      <c r="C86" s="29" t="s">
        <v>17</v>
      </c>
      <c r="D86" s="11"/>
      <c r="E86" s="30"/>
      <c r="F86" s="30"/>
      <c r="G86" s="120">
        <f>SUM(G87,G95)</f>
        <v>14752.6</v>
      </c>
    </row>
    <row r="87" spans="1:7" ht="15">
      <c r="A87" s="109" t="s">
        <v>19</v>
      </c>
      <c r="B87" s="184"/>
      <c r="C87" s="10" t="s">
        <v>17</v>
      </c>
      <c r="D87" s="10" t="s">
        <v>20</v>
      </c>
      <c r="E87" s="22"/>
      <c r="F87" s="22"/>
      <c r="G87" s="120">
        <f>SUM(G88)</f>
        <v>182.2</v>
      </c>
    </row>
    <row r="88" spans="1:7" ht="60">
      <c r="A88" s="134" t="s">
        <v>340</v>
      </c>
      <c r="B88" s="184"/>
      <c r="C88" s="11" t="s">
        <v>17</v>
      </c>
      <c r="D88" s="11" t="s">
        <v>20</v>
      </c>
      <c r="E88" s="19" t="s">
        <v>146</v>
      </c>
      <c r="F88" s="19"/>
      <c r="G88" s="120">
        <f>SUM(G89)</f>
        <v>182.2</v>
      </c>
    </row>
    <row r="89" spans="1:7" ht="45">
      <c r="A89" s="114" t="s">
        <v>142</v>
      </c>
      <c r="B89" s="184"/>
      <c r="C89" s="15" t="s">
        <v>17</v>
      </c>
      <c r="D89" s="15" t="s">
        <v>20</v>
      </c>
      <c r="E89" s="19" t="s">
        <v>153</v>
      </c>
      <c r="F89" s="15"/>
      <c r="G89" s="120">
        <f>SUM(G90)</f>
        <v>182.2</v>
      </c>
    </row>
    <row r="90" spans="1:7" ht="45">
      <c r="A90" s="130" t="s">
        <v>143</v>
      </c>
      <c r="B90" s="184"/>
      <c r="C90" s="11" t="s">
        <v>17</v>
      </c>
      <c r="D90" s="11" t="s">
        <v>20</v>
      </c>
      <c r="E90" s="19" t="s">
        <v>149</v>
      </c>
      <c r="F90" s="19"/>
      <c r="G90" s="120">
        <f>SUM(G91,G93)</f>
        <v>182.2</v>
      </c>
    </row>
    <row r="91" spans="1:7" ht="45">
      <c r="A91" s="114" t="s">
        <v>144</v>
      </c>
      <c r="B91" s="56"/>
      <c r="C91" s="67" t="s">
        <v>17</v>
      </c>
      <c r="D91" s="67" t="s">
        <v>20</v>
      </c>
      <c r="E91" s="67" t="s">
        <v>150</v>
      </c>
      <c r="F91" s="15"/>
      <c r="G91" s="120">
        <f>SUM(G92)</f>
        <v>152.6</v>
      </c>
    </row>
    <row r="92" spans="1:7" ht="30">
      <c r="A92" s="107" t="s">
        <v>120</v>
      </c>
      <c r="B92" s="56"/>
      <c r="C92" s="11" t="s">
        <v>17</v>
      </c>
      <c r="D92" s="11" t="s">
        <v>20</v>
      </c>
      <c r="E92" s="20" t="s">
        <v>150</v>
      </c>
      <c r="F92" s="15" t="s">
        <v>77</v>
      </c>
      <c r="G92" s="111">
        <v>152.6</v>
      </c>
    </row>
    <row r="93" spans="1:7" ht="60">
      <c r="A93" s="114" t="s">
        <v>145</v>
      </c>
      <c r="B93" s="197"/>
      <c r="C93" s="11" t="s">
        <v>17</v>
      </c>
      <c r="D93" s="11" t="s">
        <v>20</v>
      </c>
      <c r="E93" s="67" t="s">
        <v>308</v>
      </c>
      <c r="F93" s="19"/>
      <c r="G93" s="120">
        <f>SUM(G94)</f>
        <v>29.6</v>
      </c>
    </row>
    <row r="94" spans="1:7" ht="30">
      <c r="A94" s="107" t="s">
        <v>120</v>
      </c>
      <c r="B94" s="197"/>
      <c r="C94" s="11" t="s">
        <v>17</v>
      </c>
      <c r="D94" s="11" t="s">
        <v>20</v>
      </c>
      <c r="E94" s="20" t="s">
        <v>308</v>
      </c>
      <c r="F94" s="15" t="s">
        <v>77</v>
      </c>
      <c r="G94" s="111">
        <v>29.6</v>
      </c>
    </row>
    <row r="95" spans="1:7" ht="15">
      <c r="A95" s="119" t="s">
        <v>40</v>
      </c>
      <c r="B95" s="184"/>
      <c r="C95" s="10" t="s">
        <v>17</v>
      </c>
      <c r="D95" s="10" t="s">
        <v>29</v>
      </c>
      <c r="E95" s="22"/>
      <c r="F95" s="22"/>
      <c r="G95" s="120">
        <f>SUM(G96)</f>
        <v>14570.4</v>
      </c>
    </row>
    <row r="96" spans="1:7" ht="60">
      <c r="A96" s="134" t="s">
        <v>340</v>
      </c>
      <c r="B96" s="184"/>
      <c r="C96" s="11" t="s">
        <v>17</v>
      </c>
      <c r="D96" s="11" t="s">
        <v>29</v>
      </c>
      <c r="E96" s="19" t="s">
        <v>146</v>
      </c>
      <c r="F96" s="22"/>
      <c r="G96" s="120">
        <f>SUM(G97)</f>
        <v>14570.4</v>
      </c>
    </row>
    <row r="97" spans="1:7" ht="60">
      <c r="A97" s="114" t="s">
        <v>151</v>
      </c>
      <c r="B97" s="184"/>
      <c r="C97" s="11" t="s">
        <v>17</v>
      </c>
      <c r="D97" s="11" t="s">
        <v>29</v>
      </c>
      <c r="E97" s="19" t="s">
        <v>147</v>
      </c>
      <c r="F97" s="15"/>
      <c r="G97" s="120">
        <f>SUM(G98,G107)</f>
        <v>14570.4</v>
      </c>
    </row>
    <row r="98" spans="1:7" ht="45">
      <c r="A98" s="114" t="s">
        <v>152</v>
      </c>
      <c r="B98" s="184"/>
      <c r="C98" s="11" t="s">
        <v>17</v>
      </c>
      <c r="D98" s="11" t="s">
        <v>29</v>
      </c>
      <c r="E98" s="19" t="s">
        <v>148</v>
      </c>
      <c r="F98" s="15"/>
      <c r="G98" s="120">
        <f>SUM(G99,G101,G103,G105)</f>
        <v>14520.4</v>
      </c>
    </row>
    <row r="99" spans="1:7" ht="45">
      <c r="A99" s="114" t="s">
        <v>154</v>
      </c>
      <c r="B99" s="184"/>
      <c r="C99" s="11" t="s">
        <v>17</v>
      </c>
      <c r="D99" s="11" t="s">
        <v>29</v>
      </c>
      <c r="E99" s="19" t="s">
        <v>155</v>
      </c>
      <c r="F99" s="15"/>
      <c r="G99" s="120">
        <f>SUM(G100)</f>
        <v>1934.5</v>
      </c>
    </row>
    <row r="100" spans="1:7" ht="30">
      <c r="A100" s="107" t="s">
        <v>120</v>
      </c>
      <c r="B100" s="184"/>
      <c r="C100" s="12" t="s">
        <v>17</v>
      </c>
      <c r="D100" s="12" t="s">
        <v>29</v>
      </c>
      <c r="E100" s="15" t="s">
        <v>155</v>
      </c>
      <c r="F100" s="15" t="s">
        <v>77</v>
      </c>
      <c r="G100" s="111">
        <v>1934.5</v>
      </c>
    </row>
    <row r="101" spans="1:7" ht="30">
      <c r="A101" s="206" t="s">
        <v>347</v>
      </c>
      <c r="B101" s="205"/>
      <c r="C101" s="11" t="s">
        <v>17</v>
      </c>
      <c r="D101" s="11" t="s">
        <v>29</v>
      </c>
      <c r="E101" s="19" t="s">
        <v>348</v>
      </c>
      <c r="F101" s="15"/>
      <c r="G101" s="120">
        <f>SUM(G102)</f>
        <v>1100</v>
      </c>
    </row>
    <row r="102" spans="1:7" ht="30">
      <c r="A102" s="107" t="s">
        <v>120</v>
      </c>
      <c r="B102" s="205"/>
      <c r="C102" s="12" t="s">
        <v>17</v>
      </c>
      <c r="D102" s="12" t="s">
        <v>29</v>
      </c>
      <c r="E102" s="15" t="s">
        <v>348</v>
      </c>
      <c r="F102" s="15" t="s">
        <v>77</v>
      </c>
      <c r="G102" s="111">
        <v>1100</v>
      </c>
    </row>
    <row r="103" spans="1:7" ht="60">
      <c r="A103" s="114" t="s">
        <v>156</v>
      </c>
      <c r="B103" s="184"/>
      <c r="C103" s="11" t="s">
        <v>17</v>
      </c>
      <c r="D103" s="11" t="s">
        <v>29</v>
      </c>
      <c r="E103" s="19" t="s">
        <v>157</v>
      </c>
      <c r="F103" s="15"/>
      <c r="G103" s="120">
        <f>SUM(G104)</f>
        <v>11371</v>
      </c>
    </row>
    <row r="104" spans="1:7" ht="30">
      <c r="A104" s="107" t="s">
        <v>120</v>
      </c>
      <c r="B104" s="184"/>
      <c r="C104" s="12" t="s">
        <v>17</v>
      </c>
      <c r="D104" s="12" t="s">
        <v>29</v>
      </c>
      <c r="E104" s="15" t="s">
        <v>157</v>
      </c>
      <c r="F104" s="15" t="s">
        <v>77</v>
      </c>
      <c r="G104" s="111">
        <v>11371</v>
      </c>
    </row>
    <row r="105" spans="1:7" ht="75">
      <c r="A105" s="114" t="s">
        <v>289</v>
      </c>
      <c r="B105" s="192"/>
      <c r="C105" s="11" t="s">
        <v>17</v>
      </c>
      <c r="D105" s="11" t="s">
        <v>29</v>
      </c>
      <c r="E105" s="19" t="s">
        <v>309</v>
      </c>
      <c r="F105" s="15"/>
      <c r="G105" s="120">
        <f>SUM(G106)</f>
        <v>114.9</v>
      </c>
    </row>
    <row r="106" spans="1:7" ht="30">
      <c r="A106" s="107" t="s">
        <v>120</v>
      </c>
      <c r="B106" s="192"/>
      <c r="C106" s="12" t="s">
        <v>17</v>
      </c>
      <c r="D106" s="12" t="s">
        <v>29</v>
      </c>
      <c r="E106" s="15" t="s">
        <v>309</v>
      </c>
      <c r="F106" s="15" t="s">
        <v>77</v>
      </c>
      <c r="G106" s="111">
        <v>114.9</v>
      </c>
    </row>
    <row r="107" spans="1:7" ht="30">
      <c r="A107" s="114" t="s">
        <v>321</v>
      </c>
      <c r="B107" s="198"/>
      <c r="C107" s="11" t="s">
        <v>17</v>
      </c>
      <c r="D107" s="11" t="s">
        <v>29</v>
      </c>
      <c r="E107" s="19" t="s">
        <v>315</v>
      </c>
      <c r="F107" s="15"/>
      <c r="G107" s="120">
        <f>SUM(G108)</f>
        <v>50</v>
      </c>
    </row>
    <row r="108" spans="1:7" ht="30">
      <c r="A108" s="114" t="s">
        <v>320</v>
      </c>
      <c r="B108" s="198"/>
      <c r="C108" s="11" t="s">
        <v>17</v>
      </c>
      <c r="D108" s="11" t="s">
        <v>29</v>
      </c>
      <c r="E108" s="19" t="s">
        <v>316</v>
      </c>
      <c r="F108" s="15"/>
      <c r="G108" s="120">
        <f>SUM(G109)</f>
        <v>50</v>
      </c>
    </row>
    <row r="109" spans="1:7" ht="30">
      <c r="A109" s="107" t="s">
        <v>120</v>
      </c>
      <c r="B109" s="198"/>
      <c r="C109" s="12" t="s">
        <v>17</v>
      </c>
      <c r="D109" s="12" t="s">
        <v>29</v>
      </c>
      <c r="E109" s="15" t="s">
        <v>316</v>
      </c>
      <c r="F109" s="15" t="s">
        <v>77</v>
      </c>
      <c r="G109" s="111">
        <v>50</v>
      </c>
    </row>
    <row r="110" spans="1:7" ht="15">
      <c r="A110" s="133" t="s">
        <v>41</v>
      </c>
      <c r="B110" s="184"/>
      <c r="C110" s="31" t="s">
        <v>42</v>
      </c>
      <c r="D110" s="11"/>
      <c r="E110" s="23"/>
      <c r="F110" s="23"/>
      <c r="G110" s="137">
        <f>SUM(G111,G117)</f>
        <v>3326.8</v>
      </c>
    </row>
    <row r="111" spans="1:7" ht="15">
      <c r="A111" s="109" t="s">
        <v>43</v>
      </c>
      <c r="B111" s="184"/>
      <c r="C111" s="18" t="s">
        <v>42</v>
      </c>
      <c r="D111" s="18" t="s">
        <v>11</v>
      </c>
      <c r="E111" s="18"/>
      <c r="F111" s="18"/>
      <c r="G111" s="120">
        <f t="shared" ref="G111:G115" si="0">SUM(G112)</f>
        <v>226.8</v>
      </c>
    </row>
    <row r="112" spans="1:7" ht="60">
      <c r="A112" s="134" t="s">
        <v>339</v>
      </c>
      <c r="B112" s="184"/>
      <c r="C112" s="11" t="s">
        <v>42</v>
      </c>
      <c r="D112" s="11" t="s">
        <v>11</v>
      </c>
      <c r="E112" s="19" t="s">
        <v>160</v>
      </c>
      <c r="F112" s="19"/>
      <c r="G112" s="120">
        <f t="shared" si="0"/>
        <v>226.8</v>
      </c>
    </row>
    <row r="113" spans="1:7" ht="45">
      <c r="A113" s="134" t="s">
        <v>158</v>
      </c>
      <c r="B113" s="184"/>
      <c r="C113" s="11" t="s">
        <v>42</v>
      </c>
      <c r="D113" s="11" t="s">
        <v>11</v>
      </c>
      <c r="E113" s="19" t="s">
        <v>161</v>
      </c>
      <c r="F113" s="19"/>
      <c r="G113" s="120">
        <f t="shared" si="0"/>
        <v>226.8</v>
      </c>
    </row>
    <row r="114" spans="1:7" ht="30">
      <c r="A114" s="134" t="s">
        <v>159</v>
      </c>
      <c r="B114" s="184"/>
      <c r="C114" s="11" t="s">
        <v>42</v>
      </c>
      <c r="D114" s="11" t="s">
        <v>11</v>
      </c>
      <c r="E114" s="19" t="s">
        <v>163</v>
      </c>
      <c r="F114" s="19"/>
      <c r="G114" s="120">
        <f>SUM(G115)</f>
        <v>226.8</v>
      </c>
    </row>
    <row r="115" spans="1:7" ht="45">
      <c r="A115" s="134" t="s">
        <v>274</v>
      </c>
      <c r="B115" s="184"/>
      <c r="C115" s="11" t="s">
        <v>42</v>
      </c>
      <c r="D115" s="11" t="s">
        <v>11</v>
      </c>
      <c r="E115" s="19" t="s">
        <v>164</v>
      </c>
      <c r="F115" s="19"/>
      <c r="G115" s="120">
        <f t="shared" si="0"/>
        <v>226.8</v>
      </c>
    </row>
    <row r="116" spans="1:7" ht="30">
      <c r="A116" s="107" t="s">
        <v>120</v>
      </c>
      <c r="B116" s="184"/>
      <c r="C116" s="15" t="s">
        <v>42</v>
      </c>
      <c r="D116" s="15" t="s">
        <v>11</v>
      </c>
      <c r="E116" s="15" t="s">
        <v>164</v>
      </c>
      <c r="F116" s="15" t="s">
        <v>77</v>
      </c>
      <c r="G116" s="111">
        <v>226.8</v>
      </c>
    </row>
    <row r="117" spans="1:7" ht="15">
      <c r="A117" s="139" t="s">
        <v>50</v>
      </c>
      <c r="B117" s="193"/>
      <c r="C117" s="22" t="s">
        <v>42</v>
      </c>
      <c r="D117" s="22" t="s">
        <v>25</v>
      </c>
      <c r="E117" s="22"/>
      <c r="F117" s="15"/>
      <c r="G117" s="120">
        <f>SUM(G118)</f>
        <v>3100</v>
      </c>
    </row>
    <row r="118" spans="1:7" ht="60">
      <c r="A118" s="134" t="s">
        <v>339</v>
      </c>
      <c r="B118" s="193"/>
      <c r="C118" s="19" t="s">
        <v>42</v>
      </c>
      <c r="D118" s="19" t="s">
        <v>25</v>
      </c>
      <c r="E118" s="19" t="s">
        <v>160</v>
      </c>
      <c r="F118" s="15"/>
      <c r="G118" s="120">
        <f>SUM(G119)</f>
        <v>3100</v>
      </c>
    </row>
    <row r="119" spans="1:7" ht="45">
      <c r="A119" s="134" t="s">
        <v>158</v>
      </c>
      <c r="B119" s="193"/>
      <c r="C119" s="15" t="s">
        <v>42</v>
      </c>
      <c r="D119" s="15" t="s">
        <v>25</v>
      </c>
      <c r="E119" s="19" t="s">
        <v>161</v>
      </c>
      <c r="F119" s="15"/>
      <c r="G119" s="120">
        <f>SUM(G120)</f>
        <v>3100</v>
      </c>
    </row>
    <row r="120" spans="1:7" ht="30">
      <c r="A120" s="134" t="s">
        <v>159</v>
      </c>
      <c r="B120" s="193"/>
      <c r="C120" s="11" t="s">
        <v>42</v>
      </c>
      <c r="D120" s="11" t="s">
        <v>25</v>
      </c>
      <c r="E120" s="19" t="s">
        <v>163</v>
      </c>
      <c r="F120" s="15"/>
      <c r="G120" s="120">
        <f>SUM(G121,G123)</f>
        <v>3100</v>
      </c>
    </row>
    <row r="121" spans="1:7" ht="30">
      <c r="A121" s="114" t="s">
        <v>313</v>
      </c>
      <c r="B121" s="199"/>
      <c r="C121" s="19" t="s">
        <v>42</v>
      </c>
      <c r="D121" s="19" t="s">
        <v>25</v>
      </c>
      <c r="E121" s="88" t="s">
        <v>314</v>
      </c>
      <c r="F121" s="15"/>
      <c r="G121" s="120">
        <f>SUM(G122)</f>
        <v>1100</v>
      </c>
    </row>
    <row r="122" spans="1:7" ht="15">
      <c r="A122" s="107" t="s">
        <v>75</v>
      </c>
      <c r="B122" s="199"/>
      <c r="C122" s="15" t="s">
        <v>42</v>
      </c>
      <c r="D122" s="15" t="s">
        <v>25</v>
      </c>
      <c r="E122" s="87" t="s">
        <v>314</v>
      </c>
      <c r="F122" s="15" t="s">
        <v>78</v>
      </c>
      <c r="G122" s="111">
        <v>1100</v>
      </c>
    </row>
    <row r="123" spans="1:7" ht="45">
      <c r="A123" s="114" t="s">
        <v>401</v>
      </c>
      <c r="B123" s="212"/>
      <c r="C123" s="19" t="s">
        <v>42</v>
      </c>
      <c r="D123" s="19" t="s">
        <v>25</v>
      </c>
      <c r="E123" s="88" t="s">
        <v>400</v>
      </c>
      <c r="F123" s="15"/>
      <c r="G123" s="120">
        <f>SUM(G124)</f>
        <v>2000</v>
      </c>
    </row>
    <row r="124" spans="1:7" ht="15">
      <c r="A124" s="107" t="s">
        <v>75</v>
      </c>
      <c r="B124" s="212"/>
      <c r="C124" s="15" t="s">
        <v>42</v>
      </c>
      <c r="D124" s="15" t="s">
        <v>25</v>
      </c>
      <c r="E124" s="87" t="s">
        <v>400</v>
      </c>
      <c r="F124" s="15" t="s">
        <v>78</v>
      </c>
      <c r="G124" s="111">
        <v>2000</v>
      </c>
    </row>
    <row r="125" spans="1:7" ht="14.25">
      <c r="A125" s="133" t="s">
        <v>21</v>
      </c>
      <c r="B125" s="55"/>
      <c r="C125" s="31" t="s">
        <v>22</v>
      </c>
      <c r="D125" s="31"/>
      <c r="E125" s="30"/>
      <c r="F125" s="30"/>
      <c r="G125" s="128">
        <f>SUM(G126,G132)</f>
        <v>459.6</v>
      </c>
    </row>
    <row r="126" spans="1:7" ht="15">
      <c r="A126" s="109" t="s">
        <v>27</v>
      </c>
      <c r="B126" s="184"/>
      <c r="C126" s="22" t="s">
        <v>22</v>
      </c>
      <c r="D126" s="22" t="s">
        <v>22</v>
      </c>
      <c r="E126" s="22"/>
      <c r="F126" s="22"/>
      <c r="G126" s="120">
        <f>SUM(G127)</f>
        <v>344.6</v>
      </c>
    </row>
    <row r="127" spans="1:7" ht="45">
      <c r="A127" s="130" t="s">
        <v>336</v>
      </c>
      <c r="B127" s="184"/>
      <c r="C127" s="19" t="s">
        <v>22</v>
      </c>
      <c r="D127" s="19" t="s">
        <v>22</v>
      </c>
      <c r="E127" s="19" t="s">
        <v>139</v>
      </c>
      <c r="F127" s="19"/>
      <c r="G127" s="120">
        <f>SUM(G128)</f>
        <v>344.6</v>
      </c>
    </row>
    <row r="128" spans="1:7" ht="30">
      <c r="A128" s="130" t="s">
        <v>200</v>
      </c>
      <c r="B128" s="184"/>
      <c r="C128" s="19" t="s">
        <v>22</v>
      </c>
      <c r="D128" s="19" t="s">
        <v>22</v>
      </c>
      <c r="E128" s="19" t="s">
        <v>140</v>
      </c>
      <c r="F128" s="19"/>
      <c r="G128" s="120">
        <f>SUM(G129)</f>
        <v>344.6</v>
      </c>
    </row>
    <row r="129" spans="1:7" ht="15">
      <c r="A129" s="130" t="s">
        <v>138</v>
      </c>
      <c r="B129" s="184"/>
      <c r="C129" s="19" t="s">
        <v>22</v>
      </c>
      <c r="D129" s="19" t="s">
        <v>22</v>
      </c>
      <c r="E129" s="19" t="s">
        <v>141</v>
      </c>
      <c r="F129" s="19"/>
      <c r="G129" s="120">
        <f>SUM(G130)</f>
        <v>344.6</v>
      </c>
    </row>
    <row r="130" spans="1:7" ht="30">
      <c r="A130" s="130" t="s">
        <v>201</v>
      </c>
      <c r="B130" s="184"/>
      <c r="C130" s="19" t="s">
        <v>22</v>
      </c>
      <c r="D130" s="19" t="s">
        <v>22</v>
      </c>
      <c r="E130" s="19" t="s">
        <v>202</v>
      </c>
      <c r="F130" s="19"/>
      <c r="G130" s="120">
        <f>SUM(G131)</f>
        <v>344.6</v>
      </c>
    </row>
    <row r="131" spans="1:7" ht="30">
      <c r="A131" s="107" t="s">
        <v>84</v>
      </c>
      <c r="B131" s="184"/>
      <c r="C131" s="15" t="s">
        <v>22</v>
      </c>
      <c r="D131" s="15" t="s">
        <v>22</v>
      </c>
      <c r="E131" s="15" t="s">
        <v>202</v>
      </c>
      <c r="F131" s="12" t="s">
        <v>81</v>
      </c>
      <c r="G131" s="111">
        <v>344.6</v>
      </c>
    </row>
    <row r="132" spans="1:7" ht="15">
      <c r="A132" s="109" t="s">
        <v>28</v>
      </c>
      <c r="B132" s="184"/>
      <c r="C132" s="22" t="s">
        <v>22</v>
      </c>
      <c r="D132" s="22" t="s">
        <v>29</v>
      </c>
      <c r="E132" s="22"/>
      <c r="F132" s="22"/>
      <c r="G132" s="120">
        <f>SUM(G133)</f>
        <v>115</v>
      </c>
    </row>
    <row r="133" spans="1:7" ht="45">
      <c r="A133" s="130" t="s">
        <v>336</v>
      </c>
      <c r="B133" s="184"/>
      <c r="C133" s="11" t="s">
        <v>22</v>
      </c>
      <c r="D133" s="11" t="s">
        <v>29</v>
      </c>
      <c r="E133" s="19" t="s">
        <v>139</v>
      </c>
      <c r="F133" s="12"/>
      <c r="G133" s="120">
        <f>SUM(G134)</f>
        <v>115</v>
      </c>
    </row>
    <row r="134" spans="1:7" ht="30">
      <c r="A134" s="114" t="s">
        <v>172</v>
      </c>
      <c r="B134" s="184"/>
      <c r="C134" s="11" t="s">
        <v>22</v>
      </c>
      <c r="D134" s="11" t="s">
        <v>29</v>
      </c>
      <c r="E134" s="19" t="s">
        <v>175</v>
      </c>
      <c r="F134" s="12"/>
      <c r="G134" s="120">
        <f>SUM(G135,G140)</f>
        <v>115</v>
      </c>
    </row>
    <row r="135" spans="1:7" ht="15">
      <c r="A135" s="130" t="s">
        <v>183</v>
      </c>
      <c r="B135" s="184"/>
      <c r="C135" s="11" t="s">
        <v>22</v>
      </c>
      <c r="D135" s="11" t="s">
        <v>29</v>
      </c>
      <c r="E135" s="19" t="s">
        <v>184</v>
      </c>
      <c r="F135" s="12"/>
      <c r="G135" s="120">
        <f>SUM(G136,G138)</f>
        <v>115</v>
      </c>
    </row>
    <row r="136" spans="1:7" ht="30">
      <c r="A136" s="114" t="s">
        <v>318</v>
      </c>
      <c r="B136" s="55"/>
      <c r="C136" s="11" t="s">
        <v>22</v>
      </c>
      <c r="D136" s="11" t="s">
        <v>29</v>
      </c>
      <c r="E136" s="19" t="s">
        <v>317</v>
      </c>
      <c r="F136" s="19"/>
      <c r="G136" s="128">
        <f>SUM(G137)</f>
        <v>60</v>
      </c>
    </row>
    <row r="137" spans="1:7" ht="30">
      <c r="A137" s="107" t="s">
        <v>120</v>
      </c>
      <c r="B137" s="55"/>
      <c r="C137" s="12" t="s">
        <v>22</v>
      </c>
      <c r="D137" s="12" t="s">
        <v>29</v>
      </c>
      <c r="E137" s="15" t="s">
        <v>317</v>
      </c>
      <c r="F137" s="15" t="s">
        <v>77</v>
      </c>
      <c r="G137" s="127">
        <v>60</v>
      </c>
    </row>
    <row r="138" spans="1:7" ht="15">
      <c r="A138" s="114" t="s">
        <v>276</v>
      </c>
      <c r="B138" s="55"/>
      <c r="C138" s="11" t="s">
        <v>22</v>
      </c>
      <c r="D138" s="11" t="s">
        <v>29</v>
      </c>
      <c r="E138" s="19" t="s">
        <v>277</v>
      </c>
      <c r="F138" s="19"/>
      <c r="G138" s="128">
        <f>SUM(G139)</f>
        <v>55</v>
      </c>
    </row>
    <row r="139" spans="1:7" ht="30">
      <c r="A139" s="107" t="s">
        <v>120</v>
      </c>
      <c r="B139" s="55"/>
      <c r="C139" s="12" t="s">
        <v>22</v>
      </c>
      <c r="D139" s="12" t="s">
        <v>29</v>
      </c>
      <c r="E139" s="15" t="s">
        <v>277</v>
      </c>
      <c r="F139" s="15" t="s">
        <v>77</v>
      </c>
      <c r="G139" s="127">
        <v>55</v>
      </c>
    </row>
    <row r="140" spans="1:7" ht="15">
      <c r="A140" s="114" t="s">
        <v>190</v>
      </c>
      <c r="B140" s="55"/>
      <c r="C140" s="11" t="s">
        <v>22</v>
      </c>
      <c r="D140" s="11" t="s">
        <v>29</v>
      </c>
      <c r="E140" s="19" t="s">
        <v>191</v>
      </c>
      <c r="F140" s="15"/>
      <c r="G140" s="128">
        <f>SUM(G141)</f>
        <v>0</v>
      </c>
    </row>
    <row r="141" spans="1:7" ht="15">
      <c r="A141" s="114" t="s">
        <v>276</v>
      </c>
      <c r="B141" s="55"/>
      <c r="C141" s="11" t="s">
        <v>22</v>
      </c>
      <c r="D141" s="11" t="s">
        <v>29</v>
      </c>
      <c r="E141" s="19" t="s">
        <v>290</v>
      </c>
      <c r="F141" s="19"/>
      <c r="G141" s="128">
        <f>SUM(G142)</f>
        <v>0</v>
      </c>
    </row>
    <row r="142" spans="1:7" ht="30">
      <c r="A142" s="107" t="s">
        <v>120</v>
      </c>
      <c r="B142" s="55"/>
      <c r="C142" s="12" t="s">
        <v>22</v>
      </c>
      <c r="D142" s="12" t="s">
        <v>29</v>
      </c>
      <c r="E142" s="15" t="s">
        <v>290</v>
      </c>
      <c r="F142" s="15" t="s">
        <v>77</v>
      </c>
      <c r="G142" s="127">
        <v>0</v>
      </c>
    </row>
    <row r="143" spans="1:7" ht="15">
      <c r="A143" s="133" t="s">
        <v>46</v>
      </c>
      <c r="B143" s="184"/>
      <c r="C143" s="31" t="s">
        <v>20</v>
      </c>
      <c r="D143" s="31"/>
      <c r="E143" s="31"/>
      <c r="F143" s="31"/>
      <c r="G143" s="137">
        <f>SUM(G144)</f>
        <v>14639.7</v>
      </c>
    </row>
    <row r="144" spans="1:7" ht="15">
      <c r="A144" s="109" t="s">
        <v>47</v>
      </c>
      <c r="B144" s="184"/>
      <c r="C144" s="18" t="s">
        <v>20</v>
      </c>
      <c r="D144" s="18" t="s">
        <v>11</v>
      </c>
      <c r="E144" s="18"/>
      <c r="F144" s="18"/>
      <c r="G144" s="120">
        <f>SUM(G145,G154)</f>
        <v>14639.7</v>
      </c>
    </row>
    <row r="145" spans="1:7" ht="45">
      <c r="A145" s="141" t="s">
        <v>337</v>
      </c>
      <c r="B145" s="184"/>
      <c r="C145" s="19" t="s">
        <v>20</v>
      </c>
      <c r="D145" s="19" t="s">
        <v>11</v>
      </c>
      <c r="E145" s="19" t="s">
        <v>168</v>
      </c>
      <c r="F145" s="19"/>
      <c r="G145" s="120">
        <f>SUM(G146)</f>
        <v>14414.7</v>
      </c>
    </row>
    <row r="146" spans="1:7" ht="30">
      <c r="A146" s="114" t="s">
        <v>166</v>
      </c>
      <c r="B146" s="184"/>
      <c r="C146" s="19" t="s">
        <v>20</v>
      </c>
      <c r="D146" s="19" t="s">
        <v>11</v>
      </c>
      <c r="E146" s="19" t="s">
        <v>169</v>
      </c>
      <c r="F146" s="19"/>
      <c r="G146" s="120">
        <f>SUM(G147)</f>
        <v>14414.7</v>
      </c>
    </row>
    <row r="147" spans="1:7" ht="30">
      <c r="A147" s="130" t="s">
        <v>203</v>
      </c>
      <c r="B147" s="184"/>
      <c r="C147" s="19" t="s">
        <v>20</v>
      </c>
      <c r="D147" s="19" t="s">
        <v>11</v>
      </c>
      <c r="E147" s="19" t="s">
        <v>204</v>
      </c>
      <c r="F147" s="19"/>
      <c r="G147" s="120">
        <f>SUM(G148,G150,G152)</f>
        <v>14414.7</v>
      </c>
    </row>
    <row r="148" spans="1:7" ht="30">
      <c r="A148" s="130" t="s">
        <v>206</v>
      </c>
      <c r="B148" s="184"/>
      <c r="C148" s="19" t="s">
        <v>20</v>
      </c>
      <c r="D148" s="19" t="s">
        <v>11</v>
      </c>
      <c r="E148" s="19" t="s">
        <v>205</v>
      </c>
      <c r="F148" s="19"/>
      <c r="G148" s="120">
        <f>SUM(G149)</f>
        <v>14199.7</v>
      </c>
    </row>
    <row r="149" spans="1:7" ht="30">
      <c r="A149" s="107" t="s">
        <v>84</v>
      </c>
      <c r="B149" s="184"/>
      <c r="C149" s="12" t="s">
        <v>20</v>
      </c>
      <c r="D149" s="12" t="s">
        <v>11</v>
      </c>
      <c r="E149" s="15" t="s">
        <v>205</v>
      </c>
      <c r="F149" s="12" t="s">
        <v>81</v>
      </c>
      <c r="G149" s="111">
        <v>14199.7</v>
      </c>
    </row>
    <row r="150" spans="1:7" ht="15">
      <c r="A150" s="114" t="s">
        <v>257</v>
      </c>
      <c r="B150" s="184"/>
      <c r="C150" s="11" t="s">
        <v>20</v>
      </c>
      <c r="D150" s="11" t="s">
        <v>11</v>
      </c>
      <c r="E150" s="19" t="s">
        <v>256</v>
      </c>
      <c r="F150" s="11"/>
      <c r="G150" s="120">
        <f>SUM(G151)</f>
        <v>117</v>
      </c>
    </row>
    <row r="151" spans="1:7" ht="30">
      <c r="A151" s="107" t="s">
        <v>84</v>
      </c>
      <c r="B151" s="184"/>
      <c r="C151" s="12" t="s">
        <v>20</v>
      </c>
      <c r="D151" s="12" t="s">
        <v>11</v>
      </c>
      <c r="E151" s="15" t="s">
        <v>256</v>
      </c>
      <c r="F151" s="12" t="s">
        <v>81</v>
      </c>
      <c r="G151" s="111">
        <v>117</v>
      </c>
    </row>
    <row r="152" spans="1:7" ht="30">
      <c r="A152" s="114" t="s">
        <v>278</v>
      </c>
      <c r="B152" s="184"/>
      <c r="C152" s="11" t="s">
        <v>20</v>
      </c>
      <c r="D152" s="11" t="s">
        <v>11</v>
      </c>
      <c r="E152" s="19" t="s">
        <v>279</v>
      </c>
      <c r="F152" s="15"/>
      <c r="G152" s="120">
        <f>SUM(G153)</f>
        <v>98</v>
      </c>
    </row>
    <row r="153" spans="1:7" ht="30">
      <c r="A153" s="107" t="s">
        <v>84</v>
      </c>
      <c r="B153" s="184"/>
      <c r="C153" s="12" t="s">
        <v>20</v>
      </c>
      <c r="D153" s="12" t="s">
        <v>11</v>
      </c>
      <c r="E153" s="15" t="s">
        <v>279</v>
      </c>
      <c r="F153" s="15" t="s">
        <v>81</v>
      </c>
      <c r="G153" s="111">
        <v>98</v>
      </c>
    </row>
    <row r="154" spans="1:7" ht="45">
      <c r="A154" s="130" t="s">
        <v>344</v>
      </c>
      <c r="B154" s="184"/>
      <c r="C154" s="11" t="s">
        <v>20</v>
      </c>
      <c r="D154" s="11" t="s">
        <v>11</v>
      </c>
      <c r="E154" s="19" t="s">
        <v>196</v>
      </c>
      <c r="F154" s="15"/>
      <c r="G154" s="120">
        <f>SUM(G155)</f>
        <v>225</v>
      </c>
    </row>
    <row r="155" spans="1:7" ht="45">
      <c r="A155" s="130" t="s">
        <v>193</v>
      </c>
      <c r="B155" s="184"/>
      <c r="C155" s="11" t="s">
        <v>20</v>
      </c>
      <c r="D155" s="11" t="s">
        <v>11</v>
      </c>
      <c r="E155" s="19" t="s">
        <v>197</v>
      </c>
      <c r="F155" s="15"/>
      <c r="G155" s="120">
        <f>SUM(G156)</f>
        <v>225</v>
      </c>
    </row>
    <row r="156" spans="1:7" ht="30">
      <c r="A156" s="130" t="s">
        <v>194</v>
      </c>
      <c r="B156" s="184"/>
      <c r="C156" s="11" t="s">
        <v>20</v>
      </c>
      <c r="D156" s="11" t="s">
        <v>11</v>
      </c>
      <c r="E156" s="19" t="s">
        <v>198</v>
      </c>
      <c r="F156" s="15"/>
      <c r="G156" s="120">
        <f>SUM(G157)</f>
        <v>225</v>
      </c>
    </row>
    <row r="157" spans="1:7" ht="45">
      <c r="A157" s="135" t="s">
        <v>211</v>
      </c>
      <c r="B157" s="184"/>
      <c r="C157" s="11" t="s">
        <v>20</v>
      </c>
      <c r="D157" s="11" t="s">
        <v>11</v>
      </c>
      <c r="E157" s="19" t="s">
        <v>212</v>
      </c>
      <c r="F157" s="15"/>
      <c r="G157" s="120">
        <f>SUM(G158)</f>
        <v>225</v>
      </c>
    </row>
    <row r="158" spans="1:7" ht="30">
      <c r="A158" s="107" t="s">
        <v>84</v>
      </c>
      <c r="B158" s="184"/>
      <c r="C158" s="12" t="s">
        <v>20</v>
      </c>
      <c r="D158" s="12" t="s">
        <v>11</v>
      </c>
      <c r="E158" s="15" t="s">
        <v>212</v>
      </c>
      <c r="F158" s="34" t="s">
        <v>81</v>
      </c>
      <c r="G158" s="136">
        <v>225</v>
      </c>
    </row>
    <row r="159" spans="1:7" ht="15">
      <c r="A159" s="133" t="s">
        <v>30</v>
      </c>
      <c r="B159" s="184"/>
      <c r="C159" s="25" t="s">
        <v>31</v>
      </c>
      <c r="D159" s="25"/>
      <c r="E159" s="25"/>
      <c r="F159" s="25"/>
      <c r="G159" s="137">
        <f>SUM(G160,G169,G187)</f>
        <v>6122.5</v>
      </c>
    </row>
    <row r="160" spans="1:7" ht="15">
      <c r="A160" s="109" t="s">
        <v>48</v>
      </c>
      <c r="B160" s="184"/>
      <c r="C160" s="18" t="s">
        <v>31</v>
      </c>
      <c r="D160" s="18" t="s">
        <v>11</v>
      </c>
      <c r="E160" s="18"/>
      <c r="F160" s="18"/>
      <c r="G160" s="120">
        <f>SUM(G161)</f>
        <v>1440</v>
      </c>
    </row>
    <row r="161" spans="1:7" ht="75">
      <c r="A161" s="121" t="s">
        <v>341</v>
      </c>
      <c r="B161" s="184"/>
      <c r="C161" s="19" t="s">
        <v>31</v>
      </c>
      <c r="D161" s="19" t="s">
        <v>11</v>
      </c>
      <c r="E161" s="19" t="s">
        <v>102</v>
      </c>
      <c r="F161" s="19"/>
      <c r="G161" s="120">
        <f>SUM(G162)</f>
        <v>1440</v>
      </c>
    </row>
    <row r="162" spans="1:7" ht="30">
      <c r="A162" s="121" t="s">
        <v>93</v>
      </c>
      <c r="B162" s="184"/>
      <c r="C162" s="19" t="s">
        <v>31</v>
      </c>
      <c r="D162" s="19" t="s">
        <v>11</v>
      </c>
      <c r="E162" s="19" t="s">
        <v>103</v>
      </c>
      <c r="F162" s="19"/>
      <c r="G162" s="120">
        <f>SUM(G163,G166)</f>
        <v>1440</v>
      </c>
    </row>
    <row r="163" spans="1:7" ht="30">
      <c r="A163" s="121" t="s">
        <v>94</v>
      </c>
      <c r="B163" s="184"/>
      <c r="C163" s="19" t="s">
        <v>31</v>
      </c>
      <c r="D163" s="19" t="s">
        <v>11</v>
      </c>
      <c r="E163" s="19" t="s">
        <v>104</v>
      </c>
      <c r="F163" s="19"/>
      <c r="G163" s="120">
        <f>SUM(G164)</f>
        <v>1395.6</v>
      </c>
    </row>
    <row r="164" spans="1:7" ht="15">
      <c r="A164" s="110" t="s">
        <v>208</v>
      </c>
      <c r="B164" s="184"/>
      <c r="C164" s="19" t="s">
        <v>31</v>
      </c>
      <c r="D164" s="19" t="s">
        <v>11</v>
      </c>
      <c r="E164" s="19" t="s">
        <v>207</v>
      </c>
      <c r="F164" s="19"/>
      <c r="G164" s="120">
        <f>SUM(G165)</f>
        <v>1395.6</v>
      </c>
    </row>
    <row r="165" spans="1:7" ht="15">
      <c r="A165" s="107" t="s">
        <v>79</v>
      </c>
      <c r="B165" s="184"/>
      <c r="C165" s="12" t="s">
        <v>31</v>
      </c>
      <c r="D165" s="12" t="s">
        <v>11</v>
      </c>
      <c r="E165" s="15" t="s">
        <v>207</v>
      </c>
      <c r="F165" s="15" t="s">
        <v>80</v>
      </c>
      <c r="G165" s="111">
        <v>1395.6</v>
      </c>
    </row>
    <row r="166" spans="1:7" ht="30">
      <c r="A166" s="114" t="s">
        <v>95</v>
      </c>
      <c r="B166" s="184"/>
      <c r="C166" s="11" t="s">
        <v>31</v>
      </c>
      <c r="D166" s="11" t="s">
        <v>11</v>
      </c>
      <c r="E166" s="19" t="s">
        <v>105</v>
      </c>
      <c r="F166" s="15"/>
      <c r="G166" s="120">
        <f>SUM(G167)</f>
        <v>44.4</v>
      </c>
    </row>
    <row r="167" spans="1:7" ht="60">
      <c r="A167" s="130" t="s">
        <v>210</v>
      </c>
      <c r="B167" s="184"/>
      <c r="C167" s="11" t="s">
        <v>31</v>
      </c>
      <c r="D167" s="11" t="s">
        <v>11</v>
      </c>
      <c r="E167" s="19" t="s">
        <v>209</v>
      </c>
      <c r="F167" s="19"/>
      <c r="G167" s="120">
        <f>SUM(G168)</f>
        <v>44.4</v>
      </c>
    </row>
    <row r="168" spans="1:7" ht="15">
      <c r="A168" s="107" t="s">
        <v>79</v>
      </c>
      <c r="B168" s="184"/>
      <c r="C168" s="12" t="s">
        <v>31</v>
      </c>
      <c r="D168" s="12" t="s">
        <v>11</v>
      </c>
      <c r="E168" s="15" t="s">
        <v>209</v>
      </c>
      <c r="F168" s="15" t="s">
        <v>80</v>
      </c>
      <c r="G168" s="111">
        <v>44.4</v>
      </c>
    </row>
    <row r="169" spans="1:7" ht="15">
      <c r="A169" s="129" t="s">
        <v>259</v>
      </c>
      <c r="B169" s="184"/>
      <c r="C169" s="10" t="s">
        <v>31</v>
      </c>
      <c r="D169" s="10" t="s">
        <v>13</v>
      </c>
      <c r="E169" s="15"/>
      <c r="F169" s="15"/>
      <c r="G169" s="120">
        <f>SUM(G170,G183)</f>
        <v>197.6</v>
      </c>
    </row>
    <row r="170" spans="1:7" ht="45">
      <c r="A170" s="130" t="s">
        <v>344</v>
      </c>
      <c r="B170" s="184"/>
      <c r="C170" s="11" t="s">
        <v>31</v>
      </c>
      <c r="D170" s="11" t="s">
        <v>13</v>
      </c>
      <c r="E170" s="19" t="s">
        <v>196</v>
      </c>
      <c r="F170" s="15"/>
      <c r="G170" s="120">
        <f>SUM(G171)</f>
        <v>191.6</v>
      </c>
    </row>
    <row r="171" spans="1:7" ht="45">
      <c r="A171" s="130" t="s">
        <v>193</v>
      </c>
      <c r="B171" s="184"/>
      <c r="C171" s="11" t="s">
        <v>31</v>
      </c>
      <c r="D171" s="11" t="s">
        <v>13</v>
      </c>
      <c r="E171" s="19" t="s">
        <v>197</v>
      </c>
      <c r="F171" s="15"/>
      <c r="G171" s="120">
        <f>SUM(G172,G180,G177)</f>
        <v>191.6</v>
      </c>
    </row>
    <row r="172" spans="1:7" ht="30">
      <c r="A172" s="130" t="s">
        <v>213</v>
      </c>
      <c r="B172" s="194"/>
      <c r="C172" s="11" t="s">
        <v>31</v>
      </c>
      <c r="D172" s="11" t="s">
        <v>13</v>
      </c>
      <c r="E172" s="23" t="s">
        <v>215</v>
      </c>
      <c r="F172" s="15"/>
      <c r="G172" s="120">
        <f>SUM(G173,G175)</f>
        <v>159</v>
      </c>
    </row>
    <row r="173" spans="1:7" ht="75">
      <c r="A173" s="114" t="s">
        <v>291</v>
      </c>
      <c r="B173" s="194"/>
      <c r="C173" s="11" t="s">
        <v>31</v>
      </c>
      <c r="D173" s="11" t="s">
        <v>13</v>
      </c>
      <c r="E173" s="23" t="s">
        <v>292</v>
      </c>
      <c r="F173" s="15"/>
      <c r="G173" s="120">
        <f>SUM(G174)</f>
        <v>53</v>
      </c>
    </row>
    <row r="174" spans="1:7" ht="15">
      <c r="A174" s="107" t="s">
        <v>79</v>
      </c>
      <c r="B174" s="194"/>
      <c r="C174" s="12" t="s">
        <v>31</v>
      </c>
      <c r="D174" s="12" t="s">
        <v>13</v>
      </c>
      <c r="E174" s="24" t="s">
        <v>292</v>
      </c>
      <c r="F174" s="15" t="s">
        <v>80</v>
      </c>
      <c r="G174" s="111">
        <v>53</v>
      </c>
    </row>
    <row r="175" spans="1:7" ht="75.75" customHeight="1">
      <c r="A175" s="114" t="s">
        <v>305</v>
      </c>
      <c r="B175" s="195"/>
      <c r="C175" s="11" t="s">
        <v>31</v>
      </c>
      <c r="D175" s="11" t="s">
        <v>13</v>
      </c>
      <c r="E175" s="23" t="s">
        <v>306</v>
      </c>
      <c r="F175" s="15"/>
      <c r="G175" s="120">
        <f>SUM(G176)</f>
        <v>106</v>
      </c>
    </row>
    <row r="176" spans="1:7" ht="15">
      <c r="A176" s="107" t="s">
        <v>79</v>
      </c>
      <c r="B176" s="195"/>
      <c r="C176" s="12" t="s">
        <v>31</v>
      </c>
      <c r="D176" s="12" t="s">
        <v>13</v>
      </c>
      <c r="E176" s="24" t="s">
        <v>306</v>
      </c>
      <c r="F176" s="15" t="s">
        <v>80</v>
      </c>
      <c r="G176" s="111">
        <v>106</v>
      </c>
    </row>
    <row r="177" spans="1:7" ht="60">
      <c r="A177" s="114" t="s">
        <v>368</v>
      </c>
      <c r="B177" s="207"/>
      <c r="C177" s="11" t="s">
        <v>31</v>
      </c>
      <c r="D177" s="11" t="s">
        <v>13</v>
      </c>
      <c r="E177" s="23" t="s">
        <v>370</v>
      </c>
      <c r="F177" s="15"/>
      <c r="G177" s="120">
        <f>SUM(G178)</f>
        <v>15</v>
      </c>
    </row>
    <row r="178" spans="1:7" ht="60">
      <c r="A178" s="114" t="s">
        <v>369</v>
      </c>
      <c r="B178" s="207"/>
      <c r="C178" s="11" t="s">
        <v>31</v>
      </c>
      <c r="D178" s="11" t="s">
        <v>13</v>
      </c>
      <c r="E178" s="23" t="s">
        <v>371</v>
      </c>
      <c r="F178" s="15"/>
      <c r="G178" s="120">
        <f>SUM(G179)</f>
        <v>15</v>
      </c>
    </row>
    <row r="179" spans="1:7" ht="15">
      <c r="A179" s="107" t="s">
        <v>79</v>
      </c>
      <c r="B179" s="207"/>
      <c r="C179" s="12" t="s">
        <v>31</v>
      </c>
      <c r="D179" s="12" t="s">
        <v>13</v>
      </c>
      <c r="E179" s="24" t="s">
        <v>372</v>
      </c>
      <c r="F179" s="15" t="s">
        <v>80</v>
      </c>
      <c r="G179" s="111">
        <v>15</v>
      </c>
    </row>
    <row r="180" spans="1:7" ht="45">
      <c r="A180" s="130" t="s">
        <v>286</v>
      </c>
      <c r="B180" s="184"/>
      <c r="C180" s="11" t="s">
        <v>31</v>
      </c>
      <c r="D180" s="11" t="s">
        <v>13</v>
      </c>
      <c r="E180" s="23" t="s">
        <v>283</v>
      </c>
      <c r="F180" s="15"/>
      <c r="G180" s="120">
        <f>SUM(G181)</f>
        <v>17.600000000000001</v>
      </c>
    </row>
    <row r="181" spans="1:7" ht="45">
      <c r="A181" s="114" t="s">
        <v>287</v>
      </c>
      <c r="B181" s="184"/>
      <c r="C181" s="11" t="s">
        <v>31</v>
      </c>
      <c r="D181" s="11" t="s">
        <v>13</v>
      </c>
      <c r="E181" s="23" t="s">
        <v>284</v>
      </c>
      <c r="F181" s="15"/>
      <c r="G181" s="120">
        <f>SUM(G182)</f>
        <v>17.600000000000001</v>
      </c>
    </row>
    <row r="182" spans="1:7" ht="30">
      <c r="A182" s="107" t="s">
        <v>120</v>
      </c>
      <c r="B182" s="184"/>
      <c r="C182" s="12" t="s">
        <v>31</v>
      </c>
      <c r="D182" s="12" t="s">
        <v>13</v>
      </c>
      <c r="E182" s="24" t="s">
        <v>285</v>
      </c>
      <c r="F182" s="15" t="s">
        <v>77</v>
      </c>
      <c r="G182" s="111">
        <v>17.600000000000001</v>
      </c>
    </row>
    <row r="183" spans="1:7" ht="30">
      <c r="A183" s="146" t="s">
        <v>245</v>
      </c>
      <c r="B183" s="221"/>
      <c r="C183" s="23" t="s">
        <v>31</v>
      </c>
      <c r="D183" s="23" t="s">
        <v>13</v>
      </c>
      <c r="E183" s="23" t="s">
        <v>246</v>
      </c>
      <c r="F183" s="23"/>
      <c r="G183" s="120">
        <f>SUM(G184)</f>
        <v>6</v>
      </c>
    </row>
    <row r="184" spans="1:7" ht="15">
      <c r="A184" s="146" t="s">
        <v>247</v>
      </c>
      <c r="B184" s="221"/>
      <c r="C184" s="23" t="s">
        <v>31</v>
      </c>
      <c r="D184" s="23" t="s">
        <v>13</v>
      </c>
      <c r="E184" s="23" t="s">
        <v>97</v>
      </c>
      <c r="F184" s="23"/>
      <c r="G184" s="120">
        <f>SUM(G185,)</f>
        <v>6</v>
      </c>
    </row>
    <row r="185" spans="1:7" ht="15">
      <c r="A185" s="146" t="s">
        <v>98</v>
      </c>
      <c r="B185" s="221"/>
      <c r="C185" s="23" t="s">
        <v>31</v>
      </c>
      <c r="D185" s="23" t="s">
        <v>13</v>
      </c>
      <c r="E185" s="23" t="s">
        <v>99</v>
      </c>
      <c r="F185" s="23"/>
      <c r="G185" s="120">
        <f>SUM(G186)</f>
        <v>6</v>
      </c>
    </row>
    <row r="186" spans="1:7" ht="15">
      <c r="A186" s="107" t="s">
        <v>75</v>
      </c>
      <c r="B186" s="221"/>
      <c r="C186" s="15" t="s">
        <v>31</v>
      </c>
      <c r="D186" s="15" t="s">
        <v>13</v>
      </c>
      <c r="E186" s="24" t="s">
        <v>99</v>
      </c>
      <c r="F186" s="12" t="s">
        <v>80</v>
      </c>
      <c r="G186" s="111">
        <v>6</v>
      </c>
    </row>
    <row r="187" spans="1:7" ht="15">
      <c r="A187" s="119" t="s">
        <v>32</v>
      </c>
      <c r="B187" s="202"/>
      <c r="C187" s="10" t="s">
        <v>31</v>
      </c>
      <c r="D187" s="10" t="s">
        <v>17</v>
      </c>
      <c r="E187" s="21"/>
      <c r="F187" s="21"/>
      <c r="G187" s="120">
        <f t="shared" ref="G187:G193" si="1">SUM(G188)</f>
        <v>4484.9000000000005</v>
      </c>
    </row>
    <row r="188" spans="1:7" ht="45">
      <c r="A188" s="130" t="s">
        <v>344</v>
      </c>
      <c r="B188" s="202"/>
      <c r="C188" s="11" t="s">
        <v>31</v>
      </c>
      <c r="D188" s="11" t="s">
        <v>17</v>
      </c>
      <c r="E188" s="19" t="s">
        <v>196</v>
      </c>
      <c r="F188" s="23"/>
      <c r="G188" s="120">
        <f t="shared" si="1"/>
        <v>4484.9000000000005</v>
      </c>
    </row>
    <row r="189" spans="1:7" ht="45">
      <c r="A189" s="130" t="s">
        <v>193</v>
      </c>
      <c r="B189" s="202"/>
      <c r="C189" s="11" t="s">
        <v>31</v>
      </c>
      <c r="D189" s="11" t="s">
        <v>17</v>
      </c>
      <c r="E189" s="19" t="s">
        <v>197</v>
      </c>
      <c r="F189" s="23"/>
      <c r="G189" s="120">
        <f t="shared" si="1"/>
        <v>4484.9000000000005</v>
      </c>
    </row>
    <row r="190" spans="1:7" ht="30">
      <c r="A190" s="130" t="s">
        <v>327</v>
      </c>
      <c r="B190" s="202"/>
      <c r="C190" s="11" t="s">
        <v>31</v>
      </c>
      <c r="D190" s="11" t="s">
        <v>17</v>
      </c>
      <c r="E190" s="23" t="s">
        <v>328</v>
      </c>
      <c r="F190" s="23"/>
      <c r="G190" s="120">
        <f>SUM(G191,G193)</f>
        <v>4484.9000000000005</v>
      </c>
    </row>
    <row r="191" spans="1:7" ht="60" customHeight="1">
      <c r="A191" s="130" t="s">
        <v>396</v>
      </c>
      <c r="B191" s="211"/>
      <c r="C191" s="11" t="s">
        <v>31</v>
      </c>
      <c r="D191" s="11" t="s">
        <v>17</v>
      </c>
      <c r="E191" s="23" t="s">
        <v>395</v>
      </c>
      <c r="F191" s="23"/>
      <c r="G191" s="120">
        <f t="shared" si="1"/>
        <v>3792.8</v>
      </c>
    </row>
    <row r="192" spans="1:7" ht="28.5" customHeight="1">
      <c r="A192" s="107" t="s">
        <v>330</v>
      </c>
      <c r="B192" s="211"/>
      <c r="C192" s="12" t="s">
        <v>31</v>
      </c>
      <c r="D192" s="12" t="s">
        <v>17</v>
      </c>
      <c r="E192" s="24" t="s">
        <v>395</v>
      </c>
      <c r="F192" s="15" t="s">
        <v>322</v>
      </c>
      <c r="G192" s="127">
        <v>3792.8</v>
      </c>
    </row>
    <row r="193" spans="1:7" ht="57.75" customHeight="1">
      <c r="A193" s="130" t="s">
        <v>329</v>
      </c>
      <c r="B193" s="202"/>
      <c r="C193" s="11" t="s">
        <v>31</v>
      </c>
      <c r="D193" s="11" t="s">
        <v>17</v>
      </c>
      <c r="E193" s="23" t="s">
        <v>349</v>
      </c>
      <c r="F193" s="23"/>
      <c r="G193" s="120">
        <f t="shared" si="1"/>
        <v>692.1</v>
      </c>
    </row>
    <row r="194" spans="1:7" ht="29.25" customHeight="1">
      <c r="A194" s="107" t="s">
        <v>330</v>
      </c>
      <c r="B194" s="202"/>
      <c r="C194" s="12" t="s">
        <v>31</v>
      </c>
      <c r="D194" s="12" t="s">
        <v>17</v>
      </c>
      <c r="E194" s="24" t="s">
        <v>349</v>
      </c>
      <c r="F194" s="15" t="s">
        <v>322</v>
      </c>
      <c r="G194" s="127">
        <v>692.1</v>
      </c>
    </row>
    <row r="195" spans="1:7" ht="15">
      <c r="A195" s="142" t="s">
        <v>33</v>
      </c>
      <c r="B195" s="184"/>
      <c r="C195" s="31" t="s">
        <v>34</v>
      </c>
      <c r="D195" s="31"/>
      <c r="E195" s="25"/>
      <c r="F195" s="25"/>
      <c r="G195" s="120">
        <f>SUM(G196)</f>
        <v>315.10000000000002</v>
      </c>
    </row>
    <row r="196" spans="1:7" ht="15">
      <c r="A196" s="109" t="s">
        <v>35</v>
      </c>
      <c r="B196" s="184"/>
      <c r="C196" s="22" t="s">
        <v>34</v>
      </c>
      <c r="D196" s="22" t="s">
        <v>11</v>
      </c>
      <c r="E196" s="22"/>
      <c r="F196" s="22"/>
      <c r="G196" s="120">
        <f>SUM(G197)</f>
        <v>315.10000000000002</v>
      </c>
    </row>
    <row r="197" spans="1:7" ht="75">
      <c r="A197" s="143" t="s">
        <v>343</v>
      </c>
      <c r="B197" s="184"/>
      <c r="C197" s="19" t="s">
        <v>34</v>
      </c>
      <c r="D197" s="19" t="s">
        <v>11</v>
      </c>
      <c r="E197" s="19" t="s">
        <v>220</v>
      </c>
      <c r="F197" s="22"/>
      <c r="G197" s="120">
        <f>SUM(G198)</f>
        <v>315.10000000000002</v>
      </c>
    </row>
    <row r="198" spans="1:7" ht="60">
      <c r="A198" s="143" t="s">
        <v>217</v>
      </c>
      <c r="B198" s="184"/>
      <c r="C198" s="19" t="s">
        <v>34</v>
      </c>
      <c r="D198" s="19" t="s">
        <v>11</v>
      </c>
      <c r="E198" s="19" t="s">
        <v>221</v>
      </c>
      <c r="F198" s="22"/>
      <c r="G198" s="120">
        <f>SUM(G199,G208)</f>
        <v>315.10000000000002</v>
      </c>
    </row>
    <row r="199" spans="1:7" ht="45">
      <c r="A199" s="143" t="s">
        <v>218</v>
      </c>
      <c r="B199" s="184"/>
      <c r="C199" s="19" t="s">
        <v>34</v>
      </c>
      <c r="D199" s="19" t="s">
        <v>11</v>
      </c>
      <c r="E199" s="19" t="s">
        <v>222</v>
      </c>
      <c r="F199" s="22"/>
      <c r="G199" s="120">
        <f>SUM(G200,G203,G206)</f>
        <v>264.5</v>
      </c>
    </row>
    <row r="200" spans="1:7" ht="15">
      <c r="A200" s="143" t="s">
        <v>219</v>
      </c>
      <c r="B200" s="184"/>
      <c r="C200" s="19" t="s">
        <v>34</v>
      </c>
      <c r="D200" s="19" t="s">
        <v>11</v>
      </c>
      <c r="E200" s="19" t="s">
        <v>223</v>
      </c>
      <c r="F200" s="22"/>
      <c r="G200" s="120">
        <f>SUM(G201:G202)</f>
        <v>94.7</v>
      </c>
    </row>
    <row r="201" spans="1:7" ht="60">
      <c r="A201" s="107" t="s">
        <v>74</v>
      </c>
      <c r="B201" s="204"/>
      <c r="C201" s="24" t="s">
        <v>34</v>
      </c>
      <c r="D201" s="24" t="s">
        <v>11</v>
      </c>
      <c r="E201" s="15" t="s">
        <v>223</v>
      </c>
      <c r="F201" s="12" t="s">
        <v>76</v>
      </c>
      <c r="G201" s="175">
        <v>39.6</v>
      </c>
    </row>
    <row r="202" spans="1:7" ht="30">
      <c r="A202" s="107" t="s">
        <v>120</v>
      </c>
      <c r="B202" s="184"/>
      <c r="C202" s="24" t="s">
        <v>34</v>
      </c>
      <c r="D202" s="24" t="s">
        <v>11</v>
      </c>
      <c r="E202" s="15" t="s">
        <v>223</v>
      </c>
      <c r="F202" s="12" t="s">
        <v>77</v>
      </c>
      <c r="G202" s="111">
        <v>55.1</v>
      </c>
    </row>
    <row r="203" spans="1:7" ht="30">
      <c r="A203" s="130" t="s">
        <v>224</v>
      </c>
      <c r="B203" s="184"/>
      <c r="C203" s="19" t="s">
        <v>34</v>
      </c>
      <c r="D203" s="19" t="s">
        <v>11</v>
      </c>
      <c r="E203" s="19" t="s">
        <v>225</v>
      </c>
      <c r="F203" s="19"/>
      <c r="G203" s="120">
        <f>SUM(G204:G205)</f>
        <v>169.8</v>
      </c>
    </row>
    <row r="204" spans="1:7" ht="60">
      <c r="A204" s="107" t="s">
        <v>74</v>
      </c>
      <c r="B204" s="204"/>
      <c r="C204" s="15" t="s">
        <v>34</v>
      </c>
      <c r="D204" s="15" t="s">
        <v>11</v>
      </c>
      <c r="E204" s="15" t="s">
        <v>225</v>
      </c>
      <c r="F204" s="14" t="s">
        <v>76</v>
      </c>
      <c r="G204" s="144">
        <v>86.1</v>
      </c>
    </row>
    <row r="205" spans="1:7" ht="30">
      <c r="A205" s="107" t="s">
        <v>120</v>
      </c>
      <c r="B205" s="184"/>
      <c r="C205" s="15" t="s">
        <v>34</v>
      </c>
      <c r="D205" s="15" t="s">
        <v>11</v>
      </c>
      <c r="E205" s="15" t="s">
        <v>225</v>
      </c>
      <c r="F205" s="14" t="s">
        <v>77</v>
      </c>
      <c r="G205" s="144">
        <v>83.7</v>
      </c>
    </row>
    <row r="206" spans="1:7" ht="45">
      <c r="A206" s="114" t="s">
        <v>226</v>
      </c>
      <c r="B206" s="184"/>
      <c r="C206" s="19" t="s">
        <v>34</v>
      </c>
      <c r="D206" s="19" t="s">
        <v>11</v>
      </c>
      <c r="E206" s="19" t="s">
        <v>310</v>
      </c>
      <c r="F206" s="14"/>
      <c r="G206" s="137">
        <f>SUM(G207)</f>
        <v>0</v>
      </c>
    </row>
    <row r="207" spans="1:7" ht="30">
      <c r="A207" s="107" t="s">
        <v>120</v>
      </c>
      <c r="B207" s="184"/>
      <c r="C207" s="15" t="s">
        <v>34</v>
      </c>
      <c r="D207" s="15" t="s">
        <v>11</v>
      </c>
      <c r="E207" s="15" t="s">
        <v>310</v>
      </c>
      <c r="F207" s="14" t="s">
        <v>77</v>
      </c>
      <c r="G207" s="144">
        <v>0</v>
      </c>
    </row>
    <row r="208" spans="1:7" ht="45">
      <c r="A208" s="143" t="s">
        <v>402</v>
      </c>
      <c r="B208" s="212"/>
      <c r="C208" s="19" t="s">
        <v>34</v>
      </c>
      <c r="D208" s="19" t="s">
        <v>11</v>
      </c>
      <c r="E208" s="19" t="s">
        <v>403</v>
      </c>
      <c r="F208" s="22"/>
      <c r="G208" s="120">
        <f>SUM(G209)</f>
        <v>50.6</v>
      </c>
    </row>
    <row r="209" spans="1:7" ht="15">
      <c r="A209" s="143" t="s">
        <v>404</v>
      </c>
      <c r="B209" s="212"/>
      <c r="C209" s="19" t="s">
        <v>34</v>
      </c>
      <c r="D209" s="19" t="s">
        <v>11</v>
      </c>
      <c r="E209" s="19" t="s">
        <v>405</v>
      </c>
      <c r="F209" s="22"/>
      <c r="G209" s="120">
        <f>SUM(G210:G210)</f>
        <v>50.6</v>
      </c>
    </row>
    <row r="210" spans="1:7" ht="30.75" thickBot="1">
      <c r="A210" s="107" t="s">
        <v>120</v>
      </c>
      <c r="B210" s="212"/>
      <c r="C210" s="24" t="s">
        <v>34</v>
      </c>
      <c r="D210" s="24" t="s">
        <v>11</v>
      </c>
      <c r="E210" s="15" t="s">
        <v>405</v>
      </c>
      <c r="F210" s="12" t="s">
        <v>77</v>
      </c>
      <c r="G210" s="111">
        <v>50.6</v>
      </c>
    </row>
    <row r="211" spans="1:7" ht="33" thickTop="1" thickBot="1">
      <c r="A211" s="115" t="s">
        <v>261</v>
      </c>
      <c r="B211" s="8" t="s">
        <v>260</v>
      </c>
      <c r="C211" s="26"/>
      <c r="D211" s="26"/>
      <c r="E211" s="27"/>
      <c r="F211" s="27"/>
      <c r="G211" s="125">
        <f>SUM(G212)</f>
        <v>702.09999999999991</v>
      </c>
    </row>
    <row r="212" spans="1:7" ht="15.75" thickTop="1">
      <c r="A212" s="117" t="s">
        <v>10</v>
      </c>
      <c r="B212" s="58"/>
      <c r="C212" s="69" t="s">
        <v>11</v>
      </c>
      <c r="D212" s="58"/>
      <c r="E212" s="58"/>
      <c r="F212" s="70"/>
      <c r="G212" s="126">
        <f>SUM(G213)</f>
        <v>702.09999999999991</v>
      </c>
    </row>
    <row r="213" spans="1:7" ht="45">
      <c r="A213" s="119" t="s">
        <v>53</v>
      </c>
      <c r="B213" s="184"/>
      <c r="C213" s="10" t="s">
        <v>11</v>
      </c>
      <c r="D213" s="10" t="s">
        <v>45</v>
      </c>
      <c r="E213" s="32"/>
      <c r="F213" s="15"/>
      <c r="G213" s="120">
        <f>SUM(G214)</f>
        <v>702.09999999999991</v>
      </c>
    </row>
    <row r="214" spans="1:7" ht="15">
      <c r="A214" s="121" t="s">
        <v>264</v>
      </c>
      <c r="B214" s="55"/>
      <c r="C214" s="11" t="s">
        <v>11</v>
      </c>
      <c r="D214" s="11" t="s">
        <v>45</v>
      </c>
      <c r="E214" s="19" t="s">
        <v>262</v>
      </c>
      <c r="F214" s="11"/>
      <c r="G214" s="120">
        <f>SUM(G215)</f>
        <v>702.09999999999991</v>
      </c>
    </row>
    <row r="215" spans="1:7" ht="30">
      <c r="A215" s="121" t="s">
        <v>90</v>
      </c>
      <c r="B215" s="55"/>
      <c r="C215" s="12" t="s">
        <v>11</v>
      </c>
      <c r="D215" s="12" t="s">
        <v>45</v>
      </c>
      <c r="E215" s="19" t="s">
        <v>263</v>
      </c>
      <c r="F215" s="11"/>
      <c r="G215" s="120">
        <f>SUM(G216:G217)</f>
        <v>702.09999999999991</v>
      </c>
    </row>
    <row r="216" spans="1:7" ht="60">
      <c r="A216" s="107" t="s">
        <v>74</v>
      </c>
      <c r="B216" s="55"/>
      <c r="C216" s="12" t="s">
        <v>11</v>
      </c>
      <c r="D216" s="12" t="s">
        <v>45</v>
      </c>
      <c r="E216" s="15" t="s">
        <v>263</v>
      </c>
      <c r="F216" s="12" t="s">
        <v>76</v>
      </c>
      <c r="G216" s="111">
        <v>663.3</v>
      </c>
    </row>
    <row r="217" spans="1:7" ht="30.75" thickBot="1">
      <c r="A217" s="107" t="s">
        <v>120</v>
      </c>
      <c r="B217" s="55"/>
      <c r="C217" s="12" t="s">
        <v>11</v>
      </c>
      <c r="D217" s="12" t="s">
        <v>45</v>
      </c>
      <c r="E217" s="15" t="s">
        <v>263</v>
      </c>
      <c r="F217" s="12" t="s">
        <v>77</v>
      </c>
      <c r="G217" s="111">
        <v>38.799999999999997</v>
      </c>
    </row>
    <row r="218" spans="1:7" ht="33" thickTop="1" thickBot="1">
      <c r="A218" s="115" t="s">
        <v>51</v>
      </c>
      <c r="B218" s="8" t="s">
        <v>52</v>
      </c>
      <c r="C218" s="26"/>
      <c r="D218" s="26"/>
      <c r="E218" s="27"/>
      <c r="F218" s="27"/>
      <c r="G218" s="125">
        <f>SUM(G219,G254,G261,G268,G289,G304,G398,G417,G424,G410)</f>
        <v>105907.4</v>
      </c>
    </row>
    <row r="219" spans="1:7" ht="16.5" thickTop="1">
      <c r="A219" s="117" t="s">
        <v>10</v>
      </c>
      <c r="B219" s="58"/>
      <c r="C219" s="69" t="s">
        <v>11</v>
      </c>
      <c r="D219" s="58"/>
      <c r="E219" s="58"/>
      <c r="F219" s="58"/>
      <c r="G219" s="145">
        <f>SUM(G220,G226,G239,G246,G233)</f>
        <v>4171.2000000000007</v>
      </c>
    </row>
    <row r="220" spans="1:7" ht="45">
      <c r="A220" s="109" t="s">
        <v>39</v>
      </c>
      <c r="B220" s="212"/>
      <c r="C220" s="22" t="s">
        <v>11</v>
      </c>
      <c r="D220" s="22" t="s">
        <v>17</v>
      </c>
      <c r="E220" s="22"/>
      <c r="F220" s="22"/>
      <c r="G220" s="120">
        <f>SUM(G221)</f>
        <v>39</v>
      </c>
    </row>
    <row r="221" spans="1:7" ht="75">
      <c r="A221" s="121" t="s">
        <v>341</v>
      </c>
      <c r="B221" s="212"/>
      <c r="C221" s="19" t="s">
        <v>11</v>
      </c>
      <c r="D221" s="19" t="s">
        <v>17</v>
      </c>
      <c r="E221" s="19" t="s">
        <v>102</v>
      </c>
      <c r="F221" s="19"/>
      <c r="G221" s="120">
        <f>SUM(G222)</f>
        <v>39</v>
      </c>
    </row>
    <row r="222" spans="1:7" ht="45">
      <c r="A222" s="114" t="s">
        <v>116</v>
      </c>
      <c r="B222" s="212"/>
      <c r="C222" s="11" t="s">
        <v>11</v>
      </c>
      <c r="D222" s="11" t="s">
        <v>17</v>
      </c>
      <c r="E222" s="11" t="s">
        <v>119</v>
      </c>
      <c r="F222" s="19"/>
      <c r="G222" s="120">
        <f>SUM(G223)</f>
        <v>39</v>
      </c>
    </row>
    <row r="223" spans="1:7" ht="30">
      <c r="A223" s="130" t="s">
        <v>117</v>
      </c>
      <c r="B223" s="212"/>
      <c r="C223" s="11" t="s">
        <v>11</v>
      </c>
      <c r="D223" s="11" t="s">
        <v>17</v>
      </c>
      <c r="E223" s="11" t="s">
        <v>118</v>
      </c>
      <c r="F223" s="19"/>
      <c r="G223" s="120">
        <f>SUM(G224)</f>
        <v>39</v>
      </c>
    </row>
    <row r="224" spans="1:7" ht="45">
      <c r="A224" s="114" t="s">
        <v>407</v>
      </c>
      <c r="B224" s="212"/>
      <c r="C224" s="11" t="s">
        <v>11</v>
      </c>
      <c r="D224" s="11" t="s">
        <v>17</v>
      </c>
      <c r="E224" s="11" t="s">
        <v>406</v>
      </c>
      <c r="F224" s="19"/>
      <c r="G224" s="120">
        <f>SUM(G225)</f>
        <v>39</v>
      </c>
    </row>
    <row r="225" spans="1:7" ht="15">
      <c r="A225" s="107" t="s">
        <v>26</v>
      </c>
      <c r="B225" s="212"/>
      <c r="C225" s="12" t="s">
        <v>11</v>
      </c>
      <c r="D225" s="12" t="s">
        <v>17</v>
      </c>
      <c r="E225" s="12" t="s">
        <v>406</v>
      </c>
      <c r="F225" s="12" t="s">
        <v>82</v>
      </c>
      <c r="G225" s="127">
        <v>39</v>
      </c>
    </row>
    <row r="226" spans="1:7" ht="45">
      <c r="A226" s="119" t="s">
        <v>53</v>
      </c>
      <c r="B226" s="184"/>
      <c r="C226" s="10" t="s">
        <v>11</v>
      </c>
      <c r="D226" s="10" t="s">
        <v>45</v>
      </c>
      <c r="E226" s="32"/>
      <c r="F226" s="32"/>
      <c r="G226" s="113">
        <f>SUM(G227)</f>
        <v>3836.2000000000003</v>
      </c>
    </row>
    <row r="227" spans="1:7" ht="75">
      <c r="A227" s="121" t="s">
        <v>341</v>
      </c>
      <c r="B227" s="184"/>
      <c r="C227" s="19" t="s">
        <v>11</v>
      </c>
      <c r="D227" s="19" t="s">
        <v>45</v>
      </c>
      <c r="E227" s="19" t="s">
        <v>102</v>
      </c>
      <c r="F227" s="33"/>
      <c r="G227" s="120">
        <f>SUM(G228)</f>
        <v>3836.2000000000003</v>
      </c>
    </row>
    <row r="228" spans="1:7" ht="30">
      <c r="A228" s="121" t="s">
        <v>93</v>
      </c>
      <c r="B228" s="184"/>
      <c r="C228" s="19" t="s">
        <v>11</v>
      </c>
      <c r="D228" s="19" t="s">
        <v>45</v>
      </c>
      <c r="E228" s="19" t="s">
        <v>103</v>
      </c>
      <c r="F228" s="33"/>
      <c r="G228" s="120">
        <f>SUM(G229)</f>
        <v>3836.2000000000003</v>
      </c>
    </row>
    <row r="229" spans="1:7" ht="30">
      <c r="A229" s="121" t="s">
        <v>94</v>
      </c>
      <c r="B229" s="184"/>
      <c r="C229" s="19" t="s">
        <v>11</v>
      </c>
      <c r="D229" s="19" t="s">
        <v>45</v>
      </c>
      <c r="E229" s="19" t="s">
        <v>104</v>
      </c>
      <c r="F229" s="33"/>
      <c r="G229" s="120">
        <f>SUM(G230)</f>
        <v>3836.2000000000003</v>
      </c>
    </row>
    <row r="230" spans="1:7" ht="30">
      <c r="A230" s="121" t="s">
        <v>90</v>
      </c>
      <c r="B230" s="184"/>
      <c r="C230" s="19" t="s">
        <v>11</v>
      </c>
      <c r="D230" s="19" t="s">
        <v>45</v>
      </c>
      <c r="E230" s="19" t="s">
        <v>92</v>
      </c>
      <c r="F230" s="33"/>
      <c r="G230" s="120">
        <f>SUM(G231:G232)</f>
        <v>3836.2000000000003</v>
      </c>
    </row>
    <row r="231" spans="1:7" ht="60">
      <c r="A231" s="107" t="s">
        <v>74</v>
      </c>
      <c r="B231" s="184"/>
      <c r="C231" s="28" t="s">
        <v>11</v>
      </c>
      <c r="D231" s="28" t="s">
        <v>45</v>
      </c>
      <c r="E231" s="15" t="s">
        <v>92</v>
      </c>
      <c r="F231" s="12" t="s">
        <v>76</v>
      </c>
      <c r="G231" s="111">
        <v>3533.4</v>
      </c>
    </row>
    <row r="232" spans="1:7" ht="30">
      <c r="A232" s="107" t="s">
        <v>120</v>
      </c>
      <c r="B232" s="184"/>
      <c r="C232" s="28" t="s">
        <v>11</v>
      </c>
      <c r="D232" s="28" t="s">
        <v>45</v>
      </c>
      <c r="E232" s="15" t="s">
        <v>92</v>
      </c>
      <c r="F232" s="12" t="s">
        <v>77</v>
      </c>
      <c r="G232" s="111">
        <v>302.8</v>
      </c>
    </row>
    <row r="233" spans="1:7" ht="15.75">
      <c r="A233" s="129" t="s">
        <v>385</v>
      </c>
      <c r="B233" s="212"/>
      <c r="C233" s="65" t="s">
        <v>11</v>
      </c>
      <c r="D233" s="65" t="s">
        <v>22</v>
      </c>
      <c r="E233" s="66"/>
      <c r="F233" s="66"/>
      <c r="G233" s="155">
        <f>SUM(G234)</f>
        <v>269</v>
      </c>
    </row>
    <row r="234" spans="1:7" ht="75">
      <c r="A234" s="121" t="s">
        <v>341</v>
      </c>
      <c r="B234" s="212"/>
      <c r="C234" s="35" t="s">
        <v>11</v>
      </c>
      <c r="D234" s="35" t="s">
        <v>22</v>
      </c>
      <c r="E234" s="19" t="s">
        <v>102</v>
      </c>
      <c r="F234" s="35"/>
      <c r="G234" s="155">
        <f t="shared" ref="G234:G237" si="2">SUM(G235)</f>
        <v>269</v>
      </c>
    </row>
    <row r="235" spans="1:7" ht="45">
      <c r="A235" s="110" t="s">
        <v>116</v>
      </c>
      <c r="B235" s="212"/>
      <c r="C235" s="35" t="s">
        <v>11</v>
      </c>
      <c r="D235" s="35" t="s">
        <v>22</v>
      </c>
      <c r="E235" s="74" t="s">
        <v>119</v>
      </c>
      <c r="F235" s="35"/>
      <c r="G235" s="155">
        <f t="shared" si="2"/>
        <v>269</v>
      </c>
    </row>
    <row r="236" spans="1:7" ht="30">
      <c r="A236" s="110" t="s">
        <v>117</v>
      </c>
      <c r="B236" s="212"/>
      <c r="C236" s="35" t="s">
        <v>11</v>
      </c>
      <c r="D236" s="35" t="s">
        <v>22</v>
      </c>
      <c r="E236" s="74" t="s">
        <v>118</v>
      </c>
      <c r="F236" s="35"/>
      <c r="G236" s="155">
        <f t="shared" si="2"/>
        <v>269</v>
      </c>
    </row>
    <row r="237" spans="1:7" ht="15.75">
      <c r="A237" s="130" t="s">
        <v>393</v>
      </c>
      <c r="B237" s="212"/>
      <c r="C237" s="35" t="s">
        <v>11</v>
      </c>
      <c r="D237" s="35" t="s">
        <v>22</v>
      </c>
      <c r="E237" s="35" t="s">
        <v>392</v>
      </c>
      <c r="F237" s="35"/>
      <c r="G237" s="155">
        <f t="shared" si="2"/>
        <v>269</v>
      </c>
    </row>
    <row r="238" spans="1:7" ht="15">
      <c r="A238" s="107" t="s">
        <v>26</v>
      </c>
      <c r="B238" s="212"/>
      <c r="C238" s="36" t="s">
        <v>11</v>
      </c>
      <c r="D238" s="36" t="s">
        <v>22</v>
      </c>
      <c r="E238" s="36" t="s">
        <v>392</v>
      </c>
      <c r="F238" s="36" t="s">
        <v>82</v>
      </c>
      <c r="G238" s="127">
        <v>269</v>
      </c>
    </row>
    <row r="239" spans="1:7" ht="15">
      <c r="A239" s="139" t="s">
        <v>54</v>
      </c>
      <c r="B239" s="184"/>
      <c r="C239" s="10" t="s">
        <v>11</v>
      </c>
      <c r="D239" s="10" t="s">
        <v>34</v>
      </c>
      <c r="E239" s="21"/>
      <c r="F239" s="21"/>
      <c r="G239" s="120">
        <f>SUM(G240)</f>
        <v>0</v>
      </c>
    </row>
    <row r="240" spans="1:7" ht="30">
      <c r="A240" s="146" t="s">
        <v>245</v>
      </c>
      <c r="B240" s="184"/>
      <c r="C240" s="23" t="s">
        <v>11</v>
      </c>
      <c r="D240" s="23" t="s">
        <v>34</v>
      </c>
      <c r="E240" s="23" t="s">
        <v>246</v>
      </c>
      <c r="F240" s="23"/>
      <c r="G240" s="120">
        <f>SUM(G241)</f>
        <v>0</v>
      </c>
    </row>
    <row r="241" spans="1:7" ht="15">
      <c r="A241" s="146" t="s">
        <v>247</v>
      </c>
      <c r="B241" s="184"/>
      <c r="C241" s="23" t="s">
        <v>11</v>
      </c>
      <c r="D241" s="23" t="s">
        <v>34</v>
      </c>
      <c r="E241" s="23" t="s">
        <v>97</v>
      </c>
      <c r="F241" s="23"/>
      <c r="G241" s="120">
        <f>SUM(G242,G244)</f>
        <v>0</v>
      </c>
    </row>
    <row r="242" spans="1:7" ht="15">
      <c r="A242" s="146" t="s">
        <v>98</v>
      </c>
      <c r="B242" s="184"/>
      <c r="C242" s="23" t="s">
        <v>11</v>
      </c>
      <c r="D242" s="23" t="s">
        <v>34</v>
      </c>
      <c r="E242" s="23" t="s">
        <v>99</v>
      </c>
      <c r="F242" s="23"/>
      <c r="G242" s="120">
        <f>SUM(G243)</f>
        <v>0</v>
      </c>
    </row>
    <row r="243" spans="1:7" ht="15">
      <c r="A243" s="107" t="s">
        <v>75</v>
      </c>
      <c r="B243" s="184"/>
      <c r="C243" s="15" t="s">
        <v>11</v>
      </c>
      <c r="D243" s="15" t="s">
        <v>34</v>
      </c>
      <c r="E243" s="24" t="s">
        <v>99</v>
      </c>
      <c r="F243" s="12" t="s">
        <v>78</v>
      </c>
      <c r="G243" s="111">
        <v>0</v>
      </c>
    </row>
    <row r="244" spans="1:7" ht="45">
      <c r="A244" s="138" t="s">
        <v>100</v>
      </c>
      <c r="B244" s="184"/>
      <c r="C244" s="11" t="s">
        <v>11</v>
      </c>
      <c r="D244" s="11" t="s">
        <v>34</v>
      </c>
      <c r="E244" s="23" t="s">
        <v>101</v>
      </c>
      <c r="F244" s="32"/>
      <c r="G244" s="120">
        <f>SUM(G245)</f>
        <v>0</v>
      </c>
    </row>
    <row r="245" spans="1:7" ht="15">
      <c r="A245" s="107" t="s">
        <v>75</v>
      </c>
      <c r="B245" s="184"/>
      <c r="C245" s="12" t="s">
        <v>11</v>
      </c>
      <c r="D245" s="12" t="s">
        <v>34</v>
      </c>
      <c r="E245" s="24" t="s">
        <v>101</v>
      </c>
      <c r="F245" s="12" t="s">
        <v>78</v>
      </c>
      <c r="G245" s="111">
        <v>0</v>
      </c>
    </row>
    <row r="246" spans="1:7" ht="15">
      <c r="A246" s="109" t="s">
        <v>14</v>
      </c>
      <c r="B246" s="184"/>
      <c r="C246" s="22" t="s">
        <v>11</v>
      </c>
      <c r="D246" s="22" t="s">
        <v>15</v>
      </c>
      <c r="E246" s="22"/>
      <c r="F246" s="22"/>
      <c r="G246" s="120">
        <f>SUM(G247)</f>
        <v>27</v>
      </c>
    </row>
    <row r="247" spans="1:7" ht="45">
      <c r="A247" s="110" t="s">
        <v>338</v>
      </c>
      <c r="B247" s="184"/>
      <c r="C247" s="11" t="s">
        <v>11</v>
      </c>
      <c r="D247" s="11" t="s">
        <v>15</v>
      </c>
      <c r="E247" s="19" t="s">
        <v>252</v>
      </c>
      <c r="F247" s="22"/>
      <c r="G247" s="120">
        <f>SUM(G248)</f>
        <v>27</v>
      </c>
    </row>
    <row r="248" spans="1:7" ht="30">
      <c r="A248" s="110" t="s">
        <v>249</v>
      </c>
      <c r="B248" s="184"/>
      <c r="C248" s="11" t="s">
        <v>11</v>
      </c>
      <c r="D248" s="11" t="s">
        <v>15</v>
      </c>
      <c r="E248" s="19" t="s">
        <v>253</v>
      </c>
      <c r="F248" s="22"/>
      <c r="G248" s="120">
        <f>SUM(G249)</f>
        <v>27</v>
      </c>
    </row>
    <row r="249" spans="1:7" ht="30">
      <c r="A249" s="110" t="s">
        <v>250</v>
      </c>
      <c r="B249" s="184"/>
      <c r="C249" s="11" t="s">
        <v>11</v>
      </c>
      <c r="D249" s="11" t="s">
        <v>15</v>
      </c>
      <c r="E249" s="19" t="s">
        <v>254</v>
      </c>
      <c r="F249" s="22"/>
      <c r="G249" s="120">
        <f>SUM(G250,G252)</f>
        <v>27</v>
      </c>
    </row>
    <row r="250" spans="1:7" ht="15">
      <c r="A250" s="110" t="s">
        <v>270</v>
      </c>
      <c r="B250" s="184"/>
      <c r="C250" s="11" t="s">
        <v>11</v>
      </c>
      <c r="D250" s="11" t="s">
        <v>15</v>
      </c>
      <c r="E250" s="19" t="s">
        <v>269</v>
      </c>
      <c r="F250" s="22"/>
      <c r="G250" s="120">
        <f>SUM(G251)</f>
        <v>20</v>
      </c>
    </row>
    <row r="251" spans="1:7" ht="30">
      <c r="A251" s="107" t="s">
        <v>84</v>
      </c>
      <c r="B251" s="184"/>
      <c r="C251" s="12" t="s">
        <v>11</v>
      </c>
      <c r="D251" s="12" t="s">
        <v>15</v>
      </c>
      <c r="E251" s="15" t="s">
        <v>269</v>
      </c>
      <c r="F251" s="15" t="s">
        <v>81</v>
      </c>
      <c r="G251" s="111">
        <v>20</v>
      </c>
    </row>
    <row r="252" spans="1:7" ht="30">
      <c r="A252" s="110" t="s">
        <v>251</v>
      </c>
      <c r="B252" s="184"/>
      <c r="C252" s="11" t="s">
        <v>11</v>
      </c>
      <c r="D252" s="11" t="s">
        <v>15</v>
      </c>
      <c r="E252" s="19" t="s">
        <v>255</v>
      </c>
      <c r="F252" s="22"/>
      <c r="G252" s="120">
        <f>SUM(G253)</f>
        <v>7</v>
      </c>
    </row>
    <row r="253" spans="1:7" ht="30">
      <c r="A253" s="107" t="s">
        <v>84</v>
      </c>
      <c r="B253" s="184"/>
      <c r="C253" s="12" t="s">
        <v>11</v>
      </c>
      <c r="D253" s="12" t="s">
        <v>15</v>
      </c>
      <c r="E253" s="15" t="s">
        <v>255</v>
      </c>
      <c r="F253" s="15" t="s">
        <v>81</v>
      </c>
      <c r="G253" s="111">
        <v>7</v>
      </c>
    </row>
    <row r="254" spans="1:7" ht="15">
      <c r="A254" s="147" t="s">
        <v>55</v>
      </c>
      <c r="B254" s="184"/>
      <c r="C254" s="31" t="s">
        <v>25</v>
      </c>
      <c r="D254" s="32"/>
      <c r="E254" s="32"/>
      <c r="F254" s="32"/>
      <c r="G254" s="120">
        <f t="shared" ref="G254:G259" si="3">SUM(G255)</f>
        <v>665.7</v>
      </c>
    </row>
    <row r="255" spans="1:7" ht="30">
      <c r="A255" s="148" t="s">
        <v>56</v>
      </c>
      <c r="B255" s="184"/>
      <c r="C255" s="22" t="s">
        <v>25</v>
      </c>
      <c r="D255" s="22" t="s">
        <v>13</v>
      </c>
      <c r="E255" s="22"/>
      <c r="F255" s="22"/>
      <c r="G255" s="120">
        <f t="shared" si="3"/>
        <v>665.7</v>
      </c>
    </row>
    <row r="256" spans="1:7" ht="75">
      <c r="A256" s="121" t="s">
        <v>341</v>
      </c>
      <c r="B256" s="184"/>
      <c r="C256" s="11" t="s">
        <v>25</v>
      </c>
      <c r="D256" s="11" t="s">
        <v>13</v>
      </c>
      <c r="E256" s="19" t="s">
        <v>102</v>
      </c>
      <c r="F256" s="11"/>
      <c r="G256" s="120">
        <f t="shared" si="3"/>
        <v>665.7</v>
      </c>
    </row>
    <row r="257" spans="1:7" ht="30">
      <c r="A257" s="121" t="s">
        <v>93</v>
      </c>
      <c r="B257" s="184"/>
      <c r="C257" s="11" t="s">
        <v>25</v>
      </c>
      <c r="D257" s="11" t="s">
        <v>13</v>
      </c>
      <c r="E257" s="19" t="s">
        <v>103</v>
      </c>
      <c r="F257" s="73"/>
      <c r="G257" s="137">
        <f t="shared" si="3"/>
        <v>665.7</v>
      </c>
    </row>
    <row r="258" spans="1:7" ht="30">
      <c r="A258" s="130" t="s">
        <v>95</v>
      </c>
      <c r="B258" s="184"/>
      <c r="C258" s="11" t="s">
        <v>25</v>
      </c>
      <c r="D258" s="11" t="s">
        <v>13</v>
      </c>
      <c r="E258" s="19" t="s">
        <v>105</v>
      </c>
      <c r="F258" s="73"/>
      <c r="G258" s="137">
        <f t="shared" si="3"/>
        <v>665.7</v>
      </c>
    </row>
    <row r="259" spans="1:7" ht="45">
      <c r="A259" s="80" t="s">
        <v>96</v>
      </c>
      <c r="B259" s="184"/>
      <c r="C259" s="11" t="s">
        <v>25</v>
      </c>
      <c r="D259" s="11" t="s">
        <v>13</v>
      </c>
      <c r="E259" s="191" t="s">
        <v>137</v>
      </c>
      <c r="F259" s="73"/>
      <c r="G259" s="137">
        <f t="shared" si="3"/>
        <v>665.7</v>
      </c>
    </row>
    <row r="260" spans="1:7" ht="15">
      <c r="A260" s="107" t="s">
        <v>26</v>
      </c>
      <c r="B260" s="184"/>
      <c r="C260" s="13" t="s">
        <v>25</v>
      </c>
      <c r="D260" s="13" t="s">
        <v>13</v>
      </c>
      <c r="E260" s="93" t="s">
        <v>137</v>
      </c>
      <c r="F260" s="14" t="s">
        <v>82</v>
      </c>
      <c r="G260" s="144">
        <v>665.7</v>
      </c>
    </row>
    <row r="261" spans="1:7" ht="28.5">
      <c r="A261" s="122" t="s">
        <v>73</v>
      </c>
      <c r="B261" s="184"/>
      <c r="C261" s="29" t="s">
        <v>13</v>
      </c>
      <c r="D261" s="12"/>
      <c r="E261" s="15"/>
      <c r="F261" s="12"/>
      <c r="G261" s="113">
        <f>SUM(G262)</f>
        <v>0</v>
      </c>
    </row>
    <row r="262" spans="1:7" ht="30">
      <c r="A262" s="129" t="s">
        <v>293</v>
      </c>
      <c r="B262" s="195"/>
      <c r="C262" s="10" t="s">
        <v>13</v>
      </c>
      <c r="D262" s="10" t="s">
        <v>31</v>
      </c>
      <c r="E262" s="15"/>
      <c r="F262" s="12"/>
      <c r="G262" s="123">
        <f t="shared" ref="G262:G266" si="4">SUM(G263)</f>
        <v>0</v>
      </c>
    </row>
    <row r="263" spans="1:7" ht="45">
      <c r="A263" s="110" t="s">
        <v>338</v>
      </c>
      <c r="B263" s="195"/>
      <c r="C263" s="11" t="s">
        <v>13</v>
      </c>
      <c r="D263" s="11" t="s">
        <v>31</v>
      </c>
      <c r="E263" s="19" t="s">
        <v>252</v>
      </c>
      <c r="F263" s="12"/>
      <c r="G263" s="123">
        <f t="shared" si="4"/>
        <v>0</v>
      </c>
    </row>
    <row r="264" spans="1:7" ht="30">
      <c r="A264" s="114" t="s">
        <v>307</v>
      </c>
      <c r="B264" s="195"/>
      <c r="C264" s="11" t="s">
        <v>13</v>
      </c>
      <c r="D264" s="11" t="s">
        <v>31</v>
      </c>
      <c r="E264" s="19" t="s">
        <v>295</v>
      </c>
      <c r="F264" s="11"/>
      <c r="G264" s="123">
        <f t="shared" si="4"/>
        <v>0</v>
      </c>
    </row>
    <row r="265" spans="1:7" ht="30">
      <c r="A265" s="114" t="s">
        <v>294</v>
      </c>
      <c r="B265" s="195"/>
      <c r="C265" s="11" t="s">
        <v>13</v>
      </c>
      <c r="D265" s="11" t="s">
        <v>31</v>
      </c>
      <c r="E265" s="19" t="s">
        <v>296</v>
      </c>
      <c r="F265" s="11"/>
      <c r="G265" s="123">
        <f t="shared" si="4"/>
        <v>0</v>
      </c>
    </row>
    <row r="266" spans="1:7" ht="30">
      <c r="A266" s="114" t="s">
        <v>335</v>
      </c>
      <c r="B266" s="195"/>
      <c r="C266" s="11" t="s">
        <v>13</v>
      </c>
      <c r="D266" s="11" t="s">
        <v>31</v>
      </c>
      <c r="E266" s="19" t="s">
        <v>297</v>
      </c>
      <c r="F266" s="11"/>
      <c r="G266" s="123">
        <f t="shared" si="4"/>
        <v>0</v>
      </c>
    </row>
    <row r="267" spans="1:7" ht="15">
      <c r="A267" s="107" t="s">
        <v>26</v>
      </c>
      <c r="B267" s="195"/>
      <c r="C267" s="12" t="s">
        <v>13</v>
      </c>
      <c r="D267" s="12" t="s">
        <v>31</v>
      </c>
      <c r="E267" s="15" t="s">
        <v>297</v>
      </c>
      <c r="F267" s="12" t="s">
        <v>82</v>
      </c>
      <c r="G267" s="124">
        <v>0</v>
      </c>
    </row>
    <row r="268" spans="1:7" ht="14.25">
      <c r="A268" s="147" t="s">
        <v>16</v>
      </c>
      <c r="B268" s="224"/>
      <c r="C268" s="60" t="s">
        <v>17</v>
      </c>
      <c r="D268" s="61"/>
      <c r="E268" s="60"/>
      <c r="F268" s="60"/>
      <c r="G268" s="120">
        <f>SUM(G269,G283)</f>
        <v>590.79999999999995</v>
      </c>
    </row>
    <row r="269" spans="1:7" ht="15">
      <c r="A269" s="149" t="s">
        <v>18</v>
      </c>
      <c r="B269" s="224"/>
      <c r="C269" s="71" t="s">
        <v>17</v>
      </c>
      <c r="D269" s="71" t="s">
        <v>11</v>
      </c>
      <c r="E269" s="60"/>
      <c r="F269" s="60"/>
      <c r="G269" s="120">
        <f>SUM(G270,G275)</f>
        <v>345.3</v>
      </c>
    </row>
    <row r="270" spans="1:7" ht="45">
      <c r="A270" s="131" t="s">
        <v>336</v>
      </c>
      <c r="B270" s="224"/>
      <c r="C270" s="67" t="s">
        <v>17</v>
      </c>
      <c r="D270" s="67" t="s">
        <v>11</v>
      </c>
      <c r="E270" s="67" t="s">
        <v>139</v>
      </c>
      <c r="F270" s="67"/>
      <c r="G270" s="120">
        <f>SUM(G271)</f>
        <v>40</v>
      </c>
    </row>
    <row r="271" spans="1:7" ht="30">
      <c r="A271" s="114" t="s">
        <v>298</v>
      </c>
      <c r="B271" s="224"/>
      <c r="C271" s="67" t="s">
        <v>17</v>
      </c>
      <c r="D271" s="67" t="s">
        <v>11</v>
      </c>
      <c r="E271" s="67" t="s">
        <v>140</v>
      </c>
      <c r="F271" s="20"/>
      <c r="G271" s="120">
        <f>SUM(G272)</f>
        <v>40</v>
      </c>
    </row>
    <row r="272" spans="1:7" ht="15">
      <c r="A272" s="107" t="s">
        <v>138</v>
      </c>
      <c r="B272" s="224"/>
      <c r="C272" s="67" t="s">
        <v>17</v>
      </c>
      <c r="D272" s="67" t="s">
        <v>11</v>
      </c>
      <c r="E272" s="67" t="s">
        <v>141</v>
      </c>
      <c r="F272" s="20"/>
      <c r="G272" s="120">
        <f>SUM(G273)</f>
        <v>40</v>
      </c>
    </row>
    <row r="273" spans="1:7" ht="15">
      <c r="A273" s="114" t="s">
        <v>299</v>
      </c>
      <c r="B273" s="224"/>
      <c r="C273" s="67" t="s">
        <v>17</v>
      </c>
      <c r="D273" s="67" t="s">
        <v>11</v>
      </c>
      <c r="E273" s="67" t="s">
        <v>300</v>
      </c>
      <c r="F273" s="20"/>
      <c r="G273" s="120">
        <f>SUM(G274)</f>
        <v>40</v>
      </c>
    </row>
    <row r="274" spans="1:7" ht="30">
      <c r="A274" s="107" t="s">
        <v>84</v>
      </c>
      <c r="B274" s="224"/>
      <c r="C274" s="20" t="s">
        <v>17</v>
      </c>
      <c r="D274" s="20" t="s">
        <v>11</v>
      </c>
      <c r="E274" s="20" t="s">
        <v>300</v>
      </c>
      <c r="F274" s="20" t="s">
        <v>81</v>
      </c>
      <c r="G274" s="111">
        <v>40</v>
      </c>
    </row>
    <row r="275" spans="1:7" ht="45">
      <c r="A275" s="130" t="s">
        <v>344</v>
      </c>
      <c r="B275" s="224"/>
      <c r="C275" s="67" t="s">
        <v>17</v>
      </c>
      <c r="D275" s="67" t="s">
        <v>11</v>
      </c>
      <c r="E275" s="67" t="s">
        <v>196</v>
      </c>
      <c r="F275" s="67"/>
      <c r="G275" s="120">
        <f>SUM(G276)</f>
        <v>305.3</v>
      </c>
    </row>
    <row r="276" spans="1:7" ht="45">
      <c r="A276" s="130" t="s">
        <v>193</v>
      </c>
      <c r="B276" s="224"/>
      <c r="C276" s="67" t="s">
        <v>17</v>
      </c>
      <c r="D276" s="67" t="s">
        <v>11</v>
      </c>
      <c r="E276" s="67" t="s">
        <v>197</v>
      </c>
      <c r="F276" s="20"/>
      <c r="G276" s="120">
        <f>SUM(G277)</f>
        <v>305.3</v>
      </c>
    </row>
    <row r="277" spans="1:7" ht="30">
      <c r="A277" s="130" t="s">
        <v>194</v>
      </c>
      <c r="B277" s="224"/>
      <c r="C277" s="67" t="s">
        <v>17</v>
      </c>
      <c r="D277" s="67" t="s">
        <v>11</v>
      </c>
      <c r="E277" s="67" t="s">
        <v>198</v>
      </c>
      <c r="F277" s="20"/>
      <c r="G277" s="120">
        <f>SUM(G278,G280)</f>
        <v>305.3</v>
      </c>
    </row>
    <row r="278" spans="1:7" ht="60">
      <c r="A278" s="114" t="s">
        <v>398</v>
      </c>
      <c r="B278" s="224"/>
      <c r="C278" s="67" t="s">
        <v>17</v>
      </c>
      <c r="D278" s="67" t="s">
        <v>11</v>
      </c>
      <c r="E278" s="67" t="s">
        <v>397</v>
      </c>
      <c r="F278" s="20"/>
      <c r="G278" s="120">
        <f>SUM(G279:G279)</f>
        <v>141.9</v>
      </c>
    </row>
    <row r="279" spans="1:7" ht="30">
      <c r="A279" s="107" t="s">
        <v>84</v>
      </c>
      <c r="B279" s="224"/>
      <c r="C279" s="20" t="s">
        <v>17</v>
      </c>
      <c r="D279" s="20" t="s">
        <v>11</v>
      </c>
      <c r="E279" s="20" t="s">
        <v>397</v>
      </c>
      <c r="F279" s="20" t="s">
        <v>81</v>
      </c>
      <c r="G279" s="111">
        <v>141.9</v>
      </c>
    </row>
    <row r="280" spans="1:7" ht="105">
      <c r="A280" s="114" t="s">
        <v>331</v>
      </c>
      <c r="B280" s="224"/>
      <c r="C280" s="67" t="s">
        <v>17</v>
      </c>
      <c r="D280" s="67" t="s">
        <v>11</v>
      </c>
      <c r="E280" s="67" t="s">
        <v>288</v>
      </c>
      <c r="F280" s="20"/>
      <c r="G280" s="120">
        <f>SUM(G281:G282)</f>
        <v>163.4</v>
      </c>
    </row>
    <row r="281" spans="1:7" ht="15">
      <c r="A281" s="107" t="s">
        <v>26</v>
      </c>
      <c r="B281" s="224"/>
      <c r="C281" s="20" t="s">
        <v>17</v>
      </c>
      <c r="D281" s="20" t="s">
        <v>11</v>
      </c>
      <c r="E281" s="67" t="s">
        <v>288</v>
      </c>
      <c r="F281" s="20" t="s">
        <v>82</v>
      </c>
      <c r="G281" s="111">
        <v>24</v>
      </c>
    </row>
    <row r="282" spans="1:7" ht="30">
      <c r="A282" s="107" t="s">
        <v>84</v>
      </c>
      <c r="B282" s="224"/>
      <c r="C282" s="20" t="s">
        <v>17</v>
      </c>
      <c r="D282" s="20" t="s">
        <v>11</v>
      </c>
      <c r="E282" s="20" t="s">
        <v>288</v>
      </c>
      <c r="F282" s="20" t="s">
        <v>81</v>
      </c>
      <c r="G282" s="111">
        <v>139.4</v>
      </c>
    </row>
    <row r="283" spans="1:7" ht="15">
      <c r="A283" s="139" t="s">
        <v>350</v>
      </c>
      <c r="B283" s="205"/>
      <c r="C283" s="10" t="s">
        <v>17</v>
      </c>
      <c r="D283" s="10" t="s">
        <v>42</v>
      </c>
      <c r="E283" s="23"/>
      <c r="F283" s="23"/>
      <c r="G283" s="120">
        <f>SUM(G284)</f>
        <v>245.5</v>
      </c>
    </row>
    <row r="284" spans="1:7" ht="60">
      <c r="A284" s="114" t="s">
        <v>351</v>
      </c>
      <c r="B284" s="205"/>
      <c r="C284" s="19" t="s">
        <v>17</v>
      </c>
      <c r="D284" s="19" t="s">
        <v>42</v>
      </c>
      <c r="E284" s="19" t="s">
        <v>352</v>
      </c>
      <c r="F284" s="15"/>
      <c r="G284" s="120">
        <f>SUM(G285)</f>
        <v>245.5</v>
      </c>
    </row>
    <row r="285" spans="1:7" ht="30">
      <c r="A285" s="134" t="s">
        <v>353</v>
      </c>
      <c r="B285" s="205"/>
      <c r="C285" s="15" t="s">
        <v>17</v>
      </c>
      <c r="D285" s="15" t="s">
        <v>42</v>
      </c>
      <c r="E285" s="19" t="s">
        <v>354</v>
      </c>
      <c r="F285" s="15"/>
      <c r="G285" s="120">
        <f>SUM(G286)</f>
        <v>245.5</v>
      </c>
    </row>
    <row r="286" spans="1:7" ht="30">
      <c r="A286" s="134" t="s">
        <v>355</v>
      </c>
      <c r="B286" s="205"/>
      <c r="C286" s="11" t="s">
        <v>17</v>
      </c>
      <c r="D286" s="11" t="s">
        <v>42</v>
      </c>
      <c r="E286" s="19" t="s">
        <v>356</v>
      </c>
      <c r="F286" s="15"/>
      <c r="G286" s="120">
        <f>SUM(G287)</f>
        <v>245.5</v>
      </c>
    </row>
    <row r="287" spans="1:7" ht="30">
      <c r="A287" s="114" t="s">
        <v>365</v>
      </c>
      <c r="B287" s="205"/>
      <c r="C287" s="15" t="s">
        <v>17</v>
      </c>
      <c r="D287" s="15" t="s">
        <v>42</v>
      </c>
      <c r="E287" s="19" t="s">
        <v>357</v>
      </c>
      <c r="F287" s="15"/>
      <c r="G287" s="120">
        <f>SUM(G288)</f>
        <v>245.5</v>
      </c>
    </row>
    <row r="288" spans="1:7" ht="15">
      <c r="A288" s="107" t="s">
        <v>26</v>
      </c>
      <c r="B288" s="205"/>
      <c r="C288" s="12" t="s">
        <v>17</v>
      </c>
      <c r="D288" s="12" t="s">
        <v>42</v>
      </c>
      <c r="E288" s="15" t="s">
        <v>357</v>
      </c>
      <c r="F288" s="15" t="s">
        <v>82</v>
      </c>
      <c r="G288" s="111">
        <v>245.5</v>
      </c>
    </row>
    <row r="289" spans="1:7" ht="15">
      <c r="A289" s="133" t="s">
        <v>41</v>
      </c>
      <c r="B289" s="184"/>
      <c r="C289" s="31" t="s">
        <v>42</v>
      </c>
      <c r="D289" s="11"/>
      <c r="E289" s="23"/>
      <c r="F289" s="23"/>
      <c r="G289" s="120">
        <f>SUM(G290,G296)</f>
        <v>1368</v>
      </c>
    </row>
    <row r="290" spans="1:7" ht="15">
      <c r="A290" s="139" t="s">
        <v>50</v>
      </c>
      <c r="B290" s="184"/>
      <c r="C290" s="10" t="s">
        <v>42</v>
      </c>
      <c r="D290" s="10" t="s">
        <v>25</v>
      </c>
      <c r="E290" s="23"/>
      <c r="F290" s="23"/>
      <c r="G290" s="120">
        <f>SUM(G291)</f>
        <v>662</v>
      </c>
    </row>
    <row r="291" spans="1:7" ht="60">
      <c r="A291" s="134" t="s">
        <v>339</v>
      </c>
      <c r="B291" s="184"/>
      <c r="C291" s="19" t="s">
        <v>42</v>
      </c>
      <c r="D291" s="19" t="s">
        <v>25</v>
      </c>
      <c r="E291" s="19" t="s">
        <v>160</v>
      </c>
      <c r="F291" s="15"/>
      <c r="G291" s="120">
        <f>SUM(G292)</f>
        <v>662</v>
      </c>
    </row>
    <row r="292" spans="1:7" ht="45">
      <c r="A292" s="134" t="s">
        <v>158</v>
      </c>
      <c r="B292" s="184"/>
      <c r="C292" s="15" t="s">
        <v>42</v>
      </c>
      <c r="D292" s="15" t="s">
        <v>25</v>
      </c>
      <c r="E292" s="19" t="s">
        <v>161</v>
      </c>
      <c r="F292" s="15"/>
      <c r="G292" s="120">
        <f>SUM(G293)</f>
        <v>662</v>
      </c>
    </row>
    <row r="293" spans="1:7" ht="30">
      <c r="A293" s="134" t="s">
        <v>159</v>
      </c>
      <c r="B293" s="184"/>
      <c r="C293" s="11" t="s">
        <v>42</v>
      </c>
      <c r="D293" s="11" t="s">
        <v>25</v>
      </c>
      <c r="E293" s="19" t="s">
        <v>163</v>
      </c>
      <c r="F293" s="15"/>
      <c r="G293" s="120">
        <f>SUM(G294)</f>
        <v>662</v>
      </c>
    </row>
    <row r="294" spans="1:7" ht="60">
      <c r="A294" s="114" t="s">
        <v>162</v>
      </c>
      <c r="B294" s="184"/>
      <c r="C294" s="15" t="s">
        <v>42</v>
      </c>
      <c r="D294" s="15" t="s">
        <v>25</v>
      </c>
      <c r="E294" s="19" t="s">
        <v>165</v>
      </c>
      <c r="F294" s="15"/>
      <c r="G294" s="120">
        <f>SUM(G295)</f>
        <v>662</v>
      </c>
    </row>
    <row r="295" spans="1:7" ht="15">
      <c r="A295" s="107" t="s">
        <v>26</v>
      </c>
      <c r="B295" s="184"/>
      <c r="C295" s="12" t="s">
        <v>42</v>
      </c>
      <c r="D295" s="12" t="s">
        <v>25</v>
      </c>
      <c r="E295" s="15" t="s">
        <v>165</v>
      </c>
      <c r="F295" s="15" t="s">
        <v>82</v>
      </c>
      <c r="G295" s="111">
        <v>662</v>
      </c>
    </row>
    <row r="296" spans="1:7" ht="15">
      <c r="A296" s="109" t="s">
        <v>44</v>
      </c>
      <c r="B296" s="184"/>
      <c r="C296" s="22" t="s">
        <v>42</v>
      </c>
      <c r="D296" s="22" t="s">
        <v>13</v>
      </c>
      <c r="E296" s="22"/>
      <c r="F296" s="22"/>
      <c r="G296" s="120">
        <f>SUM(G297)</f>
        <v>706</v>
      </c>
    </row>
    <row r="297" spans="1:7" ht="45">
      <c r="A297" s="141" t="s">
        <v>337</v>
      </c>
      <c r="B297" s="184"/>
      <c r="C297" s="19" t="s">
        <v>42</v>
      </c>
      <c r="D297" s="19" t="s">
        <v>13</v>
      </c>
      <c r="E297" s="19" t="s">
        <v>168</v>
      </c>
      <c r="F297" s="15"/>
      <c r="G297" s="140">
        <f>SUM(G298)</f>
        <v>706</v>
      </c>
    </row>
    <row r="298" spans="1:7" ht="30">
      <c r="A298" s="114" t="s">
        <v>166</v>
      </c>
      <c r="B298" s="184"/>
      <c r="C298" s="19" t="s">
        <v>42</v>
      </c>
      <c r="D298" s="19" t="s">
        <v>13</v>
      </c>
      <c r="E298" s="19" t="s">
        <v>169</v>
      </c>
      <c r="F298" s="15"/>
      <c r="G298" s="140">
        <f>SUM(G299)</f>
        <v>706</v>
      </c>
    </row>
    <row r="299" spans="1:7" ht="30">
      <c r="A299" s="110" t="s">
        <v>167</v>
      </c>
      <c r="B299" s="184"/>
      <c r="C299" s="11" t="s">
        <v>42</v>
      </c>
      <c r="D299" s="11" t="s">
        <v>13</v>
      </c>
      <c r="E299" s="19" t="s">
        <v>170</v>
      </c>
      <c r="F299" s="22"/>
      <c r="G299" s="120">
        <f>SUM(G300,G302)</f>
        <v>706</v>
      </c>
    </row>
    <row r="300" spans="1:7" ht="75">
      <c r="A300" s="114" t="s">
        <v>334</v>
      </c>
      <c r="B300" s="184"/>
      <c r="C300" s="11" t="s">
        <v>42</v>
      </c>
      <c r="D300" s="11" t="s">
        <v>13</v>
      </c>
      <c r="E300" s="19" t="s">
        <v>171</v>
      </c>
      <c r="F300" s="15"/>
      <c r="G300" s="120">
        <f>SUM(G301)</f>
        <v>269.8</v>
      </c>
    </row>
    <row r="301" spans="1:7" ht="15">
      <c r="A301" s="107" t="s">
        <v>26</v>
      </c>
      <c r="B301" s="184"/>
      <c r="C301" s="15" t="s">
        <v>42</v>
      </c>
      <c r="D301" s="15" t="s">
        <v>13</v>
      </c>
      <c r="E301" s="15" t="s">
        <v>171</v>
      </c>
      <c r="F301" s="15" t="s">
        <v>82</v>
      </c>
      <c r="G301" s="144">
        <v>269.8</v>
      </c>
    </row>
    <row r="302" spans="1:7" ht="75">
      <c r="A302" s="114" t="s">
        <v>333</v>
      </c>
      <c r="B302" s="203"/>
      <c r="C302" s="11" t="s">
        <v>42</v>
      </c>
      <c r="D302" s="11" t="s">
        <v>13</v>
      </c>
      <c r="E302" s="19" t="s">
        <v>358</v>
      </c>
      <c r="F302" s="15"/>
      <c r="G302" s="120">
        <f>SUM(G303)</f>
        <v>436.2</v>
      </c>
    </row>
    <row r="303" spans="1:7" ht="15">
      <c r="A303" s="107" t="s">
        <v>26</v>
      </c>
      <c r="B303" s="203"/>
      <c r="C303" s="15" t="s">
        <v>42</v>
      </c>
      <c r="D303" s="15" t="s">
        <v>13</v>
      </c>
      <c r="E303" s="15" t="s">
        <v>358</v>
      </c>
      <c r="F303" s="15" t="s">
        <v>82</v>
      </c>
      <c r="G303" s="144">
        <v>436.2</v>
      </c>
    </row>
    <row r="304" spans="1:7" ht="14.25">
      <c r="A304" s="133" t="s">
        <v>21</v>
      </c>
      <c r="B304" s="55"/>
      <c r="C304" s="31" t="s">
        <v>22</v>
      </c>
      <c r="D304" s="31"/>
      <c r="E304" s="30"/>
      <c r="F304" s="30"/>
      <c r="G304" s="128">
        <f>SUM(G305,G317,G357,G387,G375)</f>
        <v>96175.7</v>
      </c>
    </row>
    <row r="305" spans="1:7" ht="15">
      <c r="A305" s="109" t="s">
        <v>23</v>
      </c>
      <c r="B305" s="55"/>
      <c r="C305" s="10" t="s">
        <v>22</v>
      </c>
      <c r="D305" s="10" t="s">
        <v>11</v>
      </c>
      <c r="E305" s="22"/>
      <c r="F305" s="22"/>
      <c r="G305" s="128">
        <f>SUM(G306)</f>
        <v>23835.599999999999</v>
      </c>
    </row>
    <row r="306" spans="1:7" ht="45">
      <c r="A306" s="130" t="s">
        <v>336</v>
      </c>
      <c r="B306" s="55"/>
      <c r="C306" s="19" t="s">
        <v>22</v>
      </c>
      <c r="D306" s="19" t="s">
        <v>11</v>
      </c>
      <c r="E306" s="19" t="s">
        <v>139</v>
      </c>
      <c r="F306" s="19"/>
      <c r="G306" s="120">
        <f>SUM(G307)</f>
        <v>23835.599999999999</v>
      </c>
    </row>
    <row r="307" spans="1:7" ht="30">
      <c r="A307" s="114" t="s">
        <v>172</v>
      </c>
      <c r="B307" s="55"/>
      <c r="C307" s="12" t="s">
        <v>22</v>
      </c>
      <c r="D307" s="12" t="s">
        <v>11</v>
      </c>
      <c r="E307" s="19" t="s">
        <v>175</v>
      </c>
      <c r="F307" s="15"/>
      <c r="G307" s="128">
        <f>SUM(G308)</f>
        <v>23835.599999999999</v>
      </c>
    </row>
    <row r="308" spans="1:7" ht="15">
      <c r="A308" s="130" t="s">
        <v>173</v>
      </c>
      <c r="B308" s="55"/>
      <c r="C308" s="11" t="s">
        <v>22</v>
      </c>
      <c r="D308" s="11" t="s">
        <v>11</v>
      </c>
      <c r="E308" s="19" t="s">
        <v>176</v>
      </c>
      <c r="F308" s="19"/>
      <c r="G308" s="128">
        <f>SUM(G309,G311,G313,G315)</f>
        <v>23835.599999999999</v>
      </c>
    </row>
    <row r="309" spans="1:7" ht="30">
      <c r="A309" s="114" t="s">
        <v>174</v>
      </c>
      <c r="B309" s="55"/>
      <c r="C309" s="11" t="s">
        <v>22</v>
      </c>
      <c r="D309" s="11" t="s">
        <v>11</v>
      </c>
      <c r="E309" s="19" t="s">
        <v>177</v>
      </c>
      <c r="F309" s="15"/>
      <c r="G309" s="128">
        <f>SUM(G310)</f>
        <v>7379.6</v>
      </c>
    </row>
    <row r="310" spans="1:7" ht="30">
      <c r="A310" s="107" t="s">
        <v>84</v>
      </c>
      <c r="B310" s="55"/>
      <c r="C310" s="12" t="s">
        <v>22</v>
      </c>
      <c r="D310" s="12" t="s">
        <v>11</v>
      </c>
      <c r="E310" s="15" t="s">
        <v>177</v>
      </c>
      <c r="F310" s="15" t="s">
        <v>81</v>
      </c>
      <c r="G310" s="127">
        <v>7379.6</v>
      </c>
    </row>
    <row r="311" spans="1:7" ht="90">
      <c r="A311" s="130" t="s">
        <v>178</v>
      </c>
      <c r="B311" s="55"/>
      <c r="C311" s="11" t="s">
        <v>22</v>
      </c>
      <c r="D311" s="11" t="s">
        <v>11</v>
      </c>
      <c r="E311" s="19" t="s">
        <v>179</v>
      </c>
      <c r="F311" s="19"/>
      <c r="G311" s="128">
        <f>SUM(G312)</f>
        <v>8.1999999999999993</v>
      </c>
    </row>
    <row r="312" spans="1:7" ht="30">
      <c r="A312" s="107" t="s">
        <v>84</v>
      </c>
      <c r="B312" s="55"/>
      <c r="C312" s="12" t="s">
        <v>22</v>
      </c>
      <c r="D312" s="12" t="s">
        <v>11</v>
      </c>
      <c r="E312" s="15" t="s">
        <v>179</v>
      </c>
      <c r="F312" s="15" t="s">
        <v>81</v>
      </c>
      <c r="G312" s="127">
        <v>8.1999999999999993</v>
      </c>
    </row>
    <row r="313" spans="1:7" ht="90">
      <c r="A313" s="130" t="s">
        <v>272</v>
      </c>
      <c r="B313" s="55"/>
      <c r="C313" s="11" t="s">
        <v>22</v>
      </c>
      <c r="D313" s="11" t="s">
        <v>11</v>
      </c>
      <c r="E313" s="19" t="s">
        <v>180</v>
      </c>
      <c r="F313" s="15"/>
      <c r="G313" s="128">
        <f>SUM(G314)</f>
        <v>16372.8</v>
      </c>
    </row>
    <row r="314" spans="1:7" ht="30">
      <c r="A314" s="107" t="s">
        <v>84</v>
      </c>
      <c r="B314" s="57"/>
      <c r="C314" s="12" t="s">
        <v>22</v>
      </c>
      <c r="D314" s="12" t="s">
        <v>11</v>
      </c>
      <c r="E314" s="15" t="s">
        <v>180</v>
      </c>
      <c r="F314" s="15" t="s">
        <v>81</v>
      </c>
      <c r="G314" s="127">
        <v>16372.8</v>
      </c>
    </row>
    <row r="315" spans="1:7" ht="30">
      <c r="A315" s="114" t="s">
        <v>181</v>
      </c>
      <c r="B315" s="55"/>
      <c r="C315" s="11" t="s">
        <v>22</v>
      </c>
      <c r="D315" s="11" t="s">
        <v>11</v>
      </c>
      <c r="E315" s="19" t="s">
        <v>182</v>
      </c>
      <c r="F315" s="15"/>
      <c r="G315" s="128">
        <f>SUM(G316)</f>
        <v>75</v>
      </c>
    </row>
    <row r="316" spans="1:7" ht="30">
      <c r="A316" s="107" t="s">
        <v>84</v>
      </c>
      <c r="B316" s="55"/>
      <c r="C316" s="12" t="s">
        <v>22</v>
      </c>
      <c r="D316" s="12" t="s">
        <v>11</v>
      </c>
      <c r="E316" s="15" t="s">
        <v>182</v>
      </c>
      <c r="F316" s="15" t="s">
        <v>81</v>
      </c>
      <c r="G316" s="127">
        <v>75</v>
      </c>
    </row>
    <row r="317" spans="1:7" ht="15">
      <c r="A317" s="109" t="s">
        <v>24</v>
      </c>
      <c r="B317" s="55"/>
      <c r="C317" s="21" t="s">
        <v>22</v>
      </c>
      <c r="D317" s="21" t="s">
        <v>25</v>
      </c>
      <c r="E317" s="21"/>
      <c r="F317" s="21"/>
      <c r="G317" s="128">
        <f>SUM(G318,G345,G353)</f>
        <v>58373.3</v>
      </c>
    </row>
    <row r="318" spans="1:7" ht="45">
      <c r="A318" s="130" t="s">
        <v>336</v>
      </c>
      <c r="B318" s="55"/>
      <c r="C318" s="11" t="s">
        <v>22</v>
      </c>
      <c r="D318" s="11" t="s">
        <v>25</v>
      </c>
      <c r="E318" s="19" t="s">
        <v>139</v>
      </c>
      <c r="F318" s="19"/>
      <c r="G318" s="128">
        <f>SUM(G319)</f>
        <v>57815.8</v>
      </c>
    </row>
    <row r="319" spans="1:7" ht="30">
      <c r="A319" s="114" t="s">
        <v>172</v>
      </c>
      <c r="B319" s="55"/>
      <c r="C319" s="11" t="s">
        <v>22</v>
      </c>
      <c r="D319" s="11" t="s">
        <v>25</v>
      </c>
      <c r="E319" s="19" t="s">
        <v>175</v>
      </c>
      <c r="F319" s="19"/>
      <c r="G319" s="128">
        <f>SUM(G320)</f>
        <v>57815.8</v>
      </c>
    </row>
    <row r="320" spans="1:7" ht="15">
      <c r="A320" s="130" t="s">
        <v>183</v>
      </c>
      <c r="B320" s="55"/>
      <c r="C320" s="11" t="s">
        <v>22</v>
      </c>
      <c r="D320" s="11" t="s">
        <v>25</v>
      </c>
      <c r="E320" s="19" t="s">
        <v>184</v>
      </c>
      <c r="F320" s="19"/>
      <c r="G320" s="128">
        <f>SUM(G321,G323,G327,G329,G333,G335,G337,G339,G341,G343,G325,G331)</f>
        <v>57815.8</v>
      </c>
    </row>
    <row r="321" spans="1:7" ht="30">
      <c r="A321" s="130" t="s">
        <v>174</v>
      </c>
      <c r="B321" s="55"/>
      <c r="C321" s="11" t="s">
        <v>22</v>
      </c>
      <c r="D321" s="11" t="s">
        <v>25</v>
      </c>
      <c r="E321" s="19" t="s">
        <v>185</v>
      </c>
      <c r="F321" s="19"/>
      <c r="G321" s="128">
        <f>SUM(G322)</f>
        <v>15889.2</v>
      </c>
    </row>
    <row r="322" spans="1:7" ht="30">
      <c r="A322" s="107" t="s">
        <v>84</v>
      </c>
      <c r="B322" s="55"/>
      <c r="C322" s="12" t="s">
        <v>22</v>
      </c>
      <c r="D322" s="12" t="s">
        <v>25</v>
      </c>
      <c r="E322" s="15" t="s">
        <v>185</v>
      </c>
      <c r="F322" s="15" t="s">
        <v>81</v>
      </c>
      <c r="G322" s="127">
        <v>15889.2</v>
      </c>
    </row>
    <row r="323" spans="1:7" ht="30">
      <c r="A323" s="114" t="s">
        <v>376</v>
      </c>
      <c r="B323" s="55"/>
      <c r="C323" s="11" t="s">
        <v>22</v>
      </c>
      <c r="D323" s="11" t="s">
        <v>25</v>
      </c>
      <c r="E323" s="19" t="s">
        <v>377</v>
      </c>
      <c r="F323" s="19"/>
      <c r="G323" s="128">
        <f>SUM(G324)</f>
        <v>258.3</v>
      </c>
    </row>
    <row r="324" spans="1:7" ht="30">
      <c r="A324" s="107" t="s">
        <v>84</v>
      </c>
      <c r="B324" s="55"/>
      <c r="C324" s="12" t="s">
        <v>22</v>
      </c>
      <c r="D324" s="12" t="s">
        <v>25</v>
      </c>
      <c r="E324" s="15" t="s">
        <v>377</v>
      </c>
      <c r="F324" s="15" t="s">
        <v>81</v>
      </c>
      <c r="G324" s="127">
        <v>258.3</v>
      </c>
    </row>
    <row r="325" spans="1:7" ht="45">
      <c r="A325" s="114" t="s">
        <v>399</v>
      </c>
      <c r="B325" s="55"/>
      <c r="C325" s="11" t="s">
        <v>22</v>
      </c>
      <c r="D325" s="11" t="s">
        <v>25</v>
      </c>
      <c r="E325" s="19" t="s">
        <v>388</v>
      </c>
      <c r="F325" s="19"/>
      <c r="G325" s="128">
        <f>SUM(G326)</f>
        <v>46</v>
      </c>
    </row>
    <row r="326" spans="1:7" ht="30">
      <c r="A326" s="107" t="s">
        <v>84</v>
      </c>
      <c r="B326" s="55"/>
      <c r="C326" s="12" t="s">
        <v>22</v>
      </c>
      <c r="D326" s="12" t="s">
        <v>25</v>
      </c>
      <c r="E326" s="15" t="s">
        <v>388</v>
      </c>
      <c r="F326" s="15" t="s">
        <v>81</v>
      </c>
      <c r="G326" s="127">
        <v>46</v>
      </c>
    </row>
    <row r="327" spans="1:7" ht="30">
      <c r="A327" s="130" t="s">
        <v>367</v>
      </c>
      <c r="B327" s="55"/>
      <c r="C327" s="11" t="s">
        <v>22</v>
      </c>
      <c r="D327" s="11" t="s">
        <v>25</v>
      </c>
      <c r="E327" s="11" t="s">
        <v>186</v>
      </c>
      <c r="F327" s="11"/>
      <c r="G327" s="128">
        <f>SUM(G328)</f>
        <v>929.3</v>
      </c>
    </row>
    <row r="328" spans="1:7" ht="30">
      <c r="A328" s="107" t="s">
        <v>84</v>
      </c>
      <c r="B328" s="55"/>
      <c r="C328" s="12" t="s">
        <v>22</v>
      </c>
      <c r="D328" s="12" t="s">
        <v>25</v>
      </c>
      <c r="E328" s="12" t="s">
        <v>186</v>
      </c>
      <c r="F328" s="15" t="s">
        <v>81</v>
      </c>
      <c r="G328" s="127">
        <v>929.3</v>
      </c>
    </row>
    <row r="329" spans="1:7" ht="45">
      <c r="A329" s="114" t="s">
        <v>258</v>
      </c>
      <c r="B329" s="55"/>
      <c r="C329" s="11" t="s">
        <v>22</v>
      </c>
      <c r="D329" s="11" t="s">
        <v>25</v>
      </c>
      <c r="E329" s="11" t="s">
        <v>311</v>
      </c>
      <c r="F329" s="15"/>
      <c r="G329" s="128">
        <f>SUM(G330)</f>
        <v>839</v>
      </c>
    </row>
    <row r="330" spans="1:7" ht="30">
      <c r="A330" s="107" t="s">
        <v>84</v>
      </c>
      <c r="B330" s="55"/>
      <c r="C330" s="12" t="s">
        <v>22</v>
      </c>
      <c r="D330" s="12" t="s">
        <v>25</v>
      </c>
      <c r="E330" s="12" t="s">
        <v>311</v>
      </c>
      <c r="F330" s="15" t="s">
        <v>81</v>
      </c>
      <c r="G330" s="127">
        <v>839</v>
      </c>
    </row>
    <row r="331" spans="1:7" ht="45">
      <c r="A331" s="114" t="s">
        <v>389</v>
      </c>
      <c r="B331" s="55"/>
      <c r="C331" s="11" t="s">
        <v>22</v>
      </c>
      <c r="D331" s="11" t="s">
        <v>25</v>
      </c>
      <c r="E331" s="11" t="s">
        <v>390</v>
      </c>
      <c r="F331" s="15"/>
      <c r="G331" s="128">
        <f>SUM(G332)</f>
        <v>883.8</v>
      </c>
    </row>
    <row r="332" spans="1:7" ht="30">
      <c r="A332" s="107" t="s">
        <v>84</v>
      </c>
      <c r="B332" s="55"/>
      <c r="C332" s="12" t="s">
        <v>22</v>
      </c>
      <c r="D332" s="12" t="s">
        <v>25</v>
      </c>
      <c r="E332" s="12" t="s">
        <v>390</v>
      </c>
      <c r="F332" s="15" t="s">
        <v>81</v>
      </c>
      <c r="G332" s="127">
        <v>883.8</v>
      </c>
    </row>
    <row r="333" spans="1:7" ht="90">
      <c r="A333" s="130" t="s">
        <v>272</v>
      </c>
      <c r="B333" s="55"/>
      <c r="C333" s="11" t="s">
        <v>22</v>
      </c>
      <c r="D333" s="11" t="s">
        <v>25</v>
      </c>
      <c r="E333" s="19" t="s">
        <v>187</v>
      </c>
      <c r="F333" s="19"/>
      <c r="G333" s="128">
        <f>SUM(G334)</f>
        <v>35405</v>
      </c>
    </row>
    <row r="334" spans="1:7" ht="30">
      <c r="A334" s="107" t="s">
        <v>84</v>
      </c>
      <c r="B334" s="55"/>
      <c r="C334" s="12" t="s">
        <v>22</v>
      </c>
      <c r="D334" s="12" t="s">
        <v>25</v>
      </c>
      <c r="E334" s="15" t="s">
        <v>187</v>
      </c>
      <c r="F334" s="15" t="s">
        <v>81</v>
      </c>
      <c r="G334" s="127">
        <v>35405</v>
      </c>
    </row>
    <row r="335" spans="1:7" ht="45">
      <c r="A335" s="130" t="s">
        <v>188</v>
      </c>
      <c r="B335" s="55"/>
      <c r="C335" s="11" t="s">
        <v>22</v>
      </c>
      <c r="D335" s="11" t="s">
        <v>25</v>
      </c>
      <c r="E335" s="19" t="s">
        <v>189</v>
      </c>
      <c r="F335" s="19"/>
      <c r="G335" s="128">
        <f>SUM(G336)</f>
        <v>483.5</v>
      </c>
    </row>
    <row r="336" spans="1:7" ht="30">
      <c r="A336" s="107" t="s">
        <v>84</v>
      </c>
      <c r="B336" s="55"/>
      <c r="C336" s="12" t="s">
        <v>22</v>
      </c>
      <c r="D336" s="12" t="s">
        <v>25</v>
      </c>
      <c r="E336" s="15" t="s">
        <v>189</v>
      </c>
      <c r="F336" s="15" t="s">
        <v>81</v>
      </c>
      <c r="G336" s="127">
        <v>483.5</v>
      </c>
    </row>
    <row r="337" spans="1:7" ht="45">
      <c r="A337" s="130" t="s">
        <v>373</v>
      </c>
      <c r="B337" s="55"/>
      <c r="C337" s="11" t="s">
        <v>22</v>
      </c>
      <c r="D337" s="11" t="s">
        <v>25</v>
      </c>
      <c r="E337" s="19" t="s">
        <v>408</v>
      </c>
      <c r="F337" s="19"/>
      <c r="G337" s="128">
        <f>SUM(G338)</f>
        <v>1302</v>
      </c>
    </row>
    <row r="338" spans="1:7" ht="30">
      <c r="A338" s="107" t="s">
        <v>84</v>
      </c>
      <c r="B338" s="55"/>
      <c r="C338" s="12" t="s">
        <v>22</v>
      </c>
      <c r="D338" s="12" t="s">
        <v>25</v>
      </c>
      <c r="E338" s="15" t="s">
        <v>408</v>
      </c>
      <c r="F338" s="15" t="s">
        <v>81</v>
      </c>
      <c r="G338" s="127">
        <v>1302</v>
      </c>
    </row>
    <row r="339" spans="1:7" ht="45">
      <c r="A339" s="130" t="s">
        <v>375</v>
      </c>
      <c r="B339" s="55"/>
      <c r="C339" s="11" t="s">
        <v>22</v>
      </c>
      <c r="D339" s="11" t="s">
        <v>25</v>
      </c>
      <c r="E339" s="19" t="s">
        <v>374</v>
      </c>
      <c r="F339" s="19"/>
      <c r="G339" s="128">
        <f>SUM(G340)</f>
        <v>120</v>
      </c>
    </row>
    <row r="340" spans="1:7" ht="30">
      <c r="A340" s="107" t="s">
        <v>84</v>
      </c>
      <c r="B340" s="55"/>
      <c r="C340" s="12" t="s">
        <v>22</v>
      </c>
      <c r="D340" s="12" t="s">
        <v>25</v>
      </c>
      <c r="E340" s="15" t="s">
        <v>374</v>
      </c>
      <c r="F340" s="15" t="s">
        <v>81</v>
      </c>
      <c r="G340" s="127">
        <v>120</v>
      </c>
    </row>
    <row r="341" spans="1:7" ht="75">
      <c r="A341" s="130" t="s">
        <v>378</v>
      </c>
      <c r="B341" s="55"/>
      <c r="C341" s="11" t="s">
        <v>22</v>
      </c>
      <c r="D341" s="11" t="s">
        <v>25</v>
      </c>
      <c r="E341" s="19" t="s">
        <v>379</v>
      </c>
      <c r="F341" s="19"/>
      <c r="G341" s="128">
        <f>SUM(G342)</f>
        <v>1422.7</v>
      </c>
    </row>
    <row r="342" spans="1:7" ht="30">
      <c r="A342" s="107" t="s">
        <v>84</v>
      </c>
      <c r="B342" s="55"/>
      <c r="C342" s="12" t="s">
        <v>22</v>
      </c>
      <c r="D342" s="12" t="s">
        <v>25</v>
      </c>
      <c r="E342" s="15" t="s">
        <v>379</v>
      </c>
      <c r="F342" s="15" t="s">
        <v>81</v>
      </c>
      <c r="G342" s="127">
        <v>1422.7</v>
      </c>
    </row>
    <row r="343" spans="1:7" ht="120">
      <c r="A343" s="130" t="s">
        <v>381</v>
      </c>
      <c r="B343" s="55"/>
      <c r="C343" s="11" t="s">
        <v>22</v>
      </c>
      <c r="D343" s="11" t="s">
        <v>25</v>
      </c>
      <c r="E343" s="19" t="s">
        <v>380</v>
      </c>
      <c r="F343" s="19"/>
      <c r="G343" s="128">
        <f>SUM(G344)</f>
        <v>237</v>
      </c>
    </row>
    <row r="344" spans="1:7" ht="30">
      <c r="A344" s="107" t="s">
        <v>84</v>
      </c>
      <c r="B344" s="55"/>
      <c r="C344" s="12" t="s">
        <v>22</v>
      </c>
      <c r="D344" s="12" t="s">
        <v>25</v>
      </c>
      <c r="E344" s="15" t="s">
        <v>380</v>
      </c>
      <c r="F344" s="15" t="s">
        <v>81</v>
      </c>
      <c r="G344" s="127">
        <v>237</v>
      </c>
    </row>
    <row r="345" spans="1:7" ht="45">
      <c r="A345" s="130" t="s">
        <v>344</v>
      </c>
      <c r="B345" s="55"/>
      <c r="C345" s="11" t="s">
        <v>22</v>
      </c>
      <c r="D345" s="11" t="s">
        <v>25</v>
      </c>
      <c r="E345" s="19" t="s">
        <v>196</v>
      </c>
      <c r="F345" s="19"/>
      <c r="G345" s="128">
        <f>SUM(G346)</f>
        <v>532.5</v>
      </c>
    </row>
    <row r="346" spans="1:7" ht="45">
      <c r="A346" s="130" t="s">
        <v>193</v>
      </c>
      <c r="B346" s="55"/>
      <c r="C346" s="11" t="s">
        <v>22</v>
      </c>
      <c r="D346" s="11" t="s">
        <v>25</v>
      </c>
      <c r="E346" s="19" t="s">
        <v>197</v>
      </c>
      <c r="F346" s="19"/>
      <c r="G346" s="128">
        <f>SUM(G347,G350)</f>
        <v>532.5</v>
      </c>
    </row>
    <row r="347" spans="1:7" ht="30">
      <c r="A347" s="130" t="s">
        <v>213</v>
      </c>
      <c r="B347" s="55"/>
      <c r="C347" s="11" t="s">
        <v>22</v>
      </c>
      <c r="D347" s="11" t="s">
        <v>25</v>
      </c>
      <c r="E347" s="19" t="s">
        <v>215</v>
      </c>
      <c r="F347" s="19"/>
      <c r="G347" s="128">
        <f>SUM(G348)</f>
        <v>70</v>
      </c>
    </row>
    <row r="348" spans="1:7" ht="60">
      <c r="A348" s="130" t="s">
        <v>273</v>
      </c>
      <c r="B348" s="55"/>
      <c r="C348" s="11" t="s">
        <v>22</v>
      </c>
      <c r="D348" s="11" t="s">
        <v>25</v>
      </c>
      <c r="E348" s="19" t="s">
        <v>267</v>
      </c>
      <c r="F348" s="19"/>
      <c r="G348" s="128">
        <f>SUM(G349)</f>
        <v>70</v>
      </c>
    </row>
    <row r="349" spans="1:7" ht="30">
      <c r="A349" s="107" t="s">
        <v>84</v>
      </c>
      <c r="B349" s="55"/>
      <c r="C349" s="12" t="s">
        <v>22</v>
      </c>
      <c r="D349" s="12" t="s">
        <v>25</v>
      </c>
      <c r="E349" s="15" t="s">
        <v>267</v>
      </c>
      <c r="F349" s="15" t="s">
        <v>81</v>
      </c>
      <c r="G349" s="127">
        <v>70</v>
      </c>
    </row>
    <row r="350" spans="1:7" ht="30">
      <c r="A350" s="130" t="s">
        <v>194</v>
      </c>
      <c r="B350" s="55"/>
      <c r="C350" s="11" t="s">
        <v>22</v>
      </c>
      <c r="D350" s="11" t="s">
        <v>25</v>
      </c>
      <c r="E350" s="19" t="s">
        <v>198</v>
      </c>
      <c r="F350" s="19"/>
      <c r="G350" s="128">
        <f>SUM(G351)</f>
        <v>462.5</v>
      </c>
    </row>
    <row r="351" spans="1:7" ht="45">
      <c r="A351" s="130" t="s">
        <v>195</v>
      </c>
      <c r="B351" s="55"/>
      <c r="C351" s="11" t="s">
        <v>22</v>
      </c>
      <c r="D351" s="11" t="s">
        <v>25</v>
      </c>
      <c r="E351" s="19" t="s">
        <v>199</v>
      </c>
      <c r="F351" s="19"/>
      <c r="G351" s="128">
        <f>SUM(G352)</f>
        <v>462.5</v>
      </c>
    </row>
    <row r="352" spans="1:7" ht="30">
      <c r="A352" s="107" t="s">
        <v>84</v>
      </c>
      <c r="B352" s="55"/>
      <c r="C352" s="12" t="s">
        <v>22</v>
      </c>
      <c r="D352" s="12" t="s">
        <v>25</v>
      </c>
      <c r="E352" s="15" t="s">
        <v>199</v>
      </c>
      <c r="F352" s="15" t="s">
        <v>81</v>
      </c>
      <c r="G352" s="127">
        <v>462.5</v>
      </c>
    </row>
    <row r="353" spans="1:7" ht="30">
      <c r="A353" s="146" t="s">
        <v>245</v>
      </c>
      <c r="B353" s="221"/>
      <c r="C353" s="23" t="s">
        <v>22</v>
      </c>
      <c r="D353" s="23" t="s">
        <v>25</v>
      </c>
      <c r="E353" s="23" t="s">
        <v>246</v>
      </c>
      <c r="F353" s="23"/>
      <c r="G353" s="127">
        <f>G354</f>
        <v>25</v>
      </c>
    </row>
    <row r="354" spans="1:7" ht="15">
      <c r="A354" s="146" t="s">
        <v>247</v>
      </c>
      <c r="B354" s="221"/>
      <c r="C354" s="23" t="s">
        <v>22</v>
      </c>
      <c r="D354" s="23" t="s">
        <v>25</v>
      </c>
      <c r="E354" s="23" t="s">
        <v>97</v>
      </c>
      <c r="F354" s="23"/>
      <c r="G354" s="127">
        <f>G355</f>
        <v>25</v>
      </c>
    </row>
    <row r="355" spans="1:7" ht="15">
      <c r="A355" s="146" t="s">
        <v>98</v>
      </c>
      <c r="B355" s="221"/>
      <c r="C355" s="23" t="s">
        <v>22</v>
      </c>
      <c r="D355" s="23" t="s">
        <v>25</v>
      </c>
      <c r="E355" s="23" t="s">
        <v>99</v>
      </c>
      <c r="F355" s="23"/>
      <c r="G355" s="127">
        <f>G356</f>
        <v>25</v>
      </c>
    </row>
    <row r="356" spans="1:7" ht="30">
      <c r="A356" s="107" t="s">
        <v>84</v>
      </c>
      <c r="B356" s="221"/>
      <c r="C356" s="15" t="s">
        <v>22</v>
      </c>
      <c r="D356" s="15" t="s">
        <v>25</v>
      </c>
      <c r="E356" s="24" t="s">
        <v>99</v>
      </c>
      <c r="F356" s="12" t="s">
        <v>81</v>
      </c>
      <c r="G356" s="127">
        <v>25</v>
      </c>
    </row>
    <row r="357" spans="1:7" ht="14.25" customHeight="1">
      <c r="A357" s="129" t="s">
        <v>268</v>
      </c>
      <c r="B357" s="55"/>
      <c r="C357" s="10" t="s">
        <v>22</v>
      </c>
      <c r="D357" s="10" t="s">
        <v>13</v>
      </c>
      <c r="E357" s="15"/>
      <c r="F357" s="15"/>
      <c r="G357" s="128">
        <f>SUM(G358)</f>
        <v>13592.2</v>
      </c>
    </row>
    <row r="358" spans="1:7" ht="45">
      <c r="A358" s="130" t="s">
        <v>336</v>
      </c>
      <c r="B358" s="55"/>
      <c r="C358" s="11" t="s">
        <v>22</v>
      </c>
      <c r="D358" s="11" t="s">
        <v>13</v>
      </c>
      <c r="E358" s="19" t="s">
        <v>139</v>
      </c>
      <c r="F358" s="15"/>
      <c r="G358" s="128">
        <f>SUM(G359)</f>
        <v>13592.2</v>
      </c>
    </row>
    <row r="359" spans="1:7" ht="30">
      <c r="A359" s="114" t="s">
        <v>172</v>
      </c>
      <c r="B359" s="55"/>
      <c r="C359" s="11" t="s">
        <v>22</v>
      </c>
      <c r="D359" s="11" t="s">
        <v>13</v>
      </c>
      <c r="E359" s="19" t="s">
        <v>175</v>
      </c>
      <c r="F359" s="15"/>
      <c r="G359" s="128">
        <f>SUM(G360)</f>
        <v>13592.2</v>
      </c>
    </row>
    <row r="360" spans="1:7" ht="15">
      <c r="A360" s="114" t="s">
        <v>190</v>
      </c>
      <c r="B360" s="55"/>
      <c r="C360" s="11" t="s">
        <v>22</v>
      </c>
      <c r="D360" s="11" t="s">
        <v>13</v>
      </c>
      <c r="E360" s="19" t="s">
        <v>191</v>
      </c>
      <c r="F360" s="19"/>
      <c r="G360" s="128">
        <f>SUM(G361,G363,G365,G367,G371,G373,G369)</f>
        <v>13592.2</v>
      </c>
    </row>
    <row r="361" spans="1:7" ht="30">
      <c r="A361" s="114" t="s">
        <v>174</v>
      </c>
      <c r="B361" s="55"/>
      <c r="C361" s="11" t="s">
        <v>22</v>
      </c>
      <c r="D361" s="11" t="s">
        <v>13</v>
      </c>
      <c r="E361" s="19" t="s">
        <v>192</v>
      </c>
      <c r="F361" s="19"/>
      <c r="G361" s="128">
        <f>SUM(G362)</f>
        <v>12245.5</v>
      </c>
    </row>
    <row r="362" spans="1:7" ht="30">
      <c r="A362" s="107" t="s">
        <v>84</v>
      </c>
      <c r="B362" s="55"/>
      <c r="C362" s="12" t="s">
        <v>22</v>
      </c>
      <c r="D362" s="12" t="s">
        <v>13</v>
      </c>
      <c r="E362" s="15" t="s">
        <v>192</v>
      </c>
      <c r="F362" s="15" t="s">
        <v>81</v>
      </c>
      <c r="G362" s="127">
        <v>12245.5</v>
      </c>
    </row>
    <row r="363" spans="1:7" ht="30">
      <c r="A363" s="114" t="s">
        <v>376</v>
      </c>
      <c r="B363" s="55"/>
      <c r="C363" s="11" t="s">
        <v>22</v>
      </c>
      <c r="D363" s="11" t="s">
        <v>13</v>
      </c>
      <c r="E363" s="19" t="s">
        <v>383</v>
      </c>
      <c r="F363" s="19"/>
      <c r="G363" s="128">
        <f>SUM(G364)</f>
        <v>300</v>
      </c>
    </row>
    <row r="364" spans="1:7" ht="30">
      <c r="A364" s="107" t="s">
        <v>84</v>
      </c>
      <c r="B364" s="55"/>
      <c r="C364" s="12" t="s">
        <v>22</v>
      </c>
      <c r="D364" s="12" t="s">
        <v>13</v>
      </c>
      <c r="E364" s="15" t="s">
        <v>383</v>
      </c>
      <c r="F364" s="15" t="s">
        <v>81</v>
      </c>
      <c r="G364" s="127">
        <v>300</v>
      </c>
    </row>
    <row r="365" spans="1:7" ht="30">
      <c r="A365" s="114" t="s">
        <v>318</v>
      </c>
      <c r="B365" s="55"/>
      <c r="C365" s="11" t="s">
        <v>22</v>
      </c>
      <c r="D365" s="11" t="s">
        <v>13</v>
      </c>
      <c r="E365" s="19" t="s">
        <v>319</v>
      </c>
      <c r="F365" s="19"/>
      <c r="G365" s="128">
        <f>SUM(G366)</f>
        <v>15</v>
      </c>
    </row>
    <row r="366" spans="1:7" ht="30">
      <c r="A366" s="107" t="s">
        <v>84</v>
      </c>
      <c r="B366" s="55"/>
      <c r="C366" s="12" t="s">
        <v>22</v>
      </c>
      <c r="D366" s="12" t="s">
        <v>13</v>
      </c>
      <c r="E366" s="15" t="s">
        <v>319</v>
      </c>
      <c r="F366" s="15" t="s">
        <v>81</v>
      </c>
      <c r="G366" s="127">
        <v>15</v>
      </c>
    </row>
    <row r="367" spans="1:7" ht="15">
      <c r="A367" s="114" t="s">
        <v>276</v>
      </c>
      <c r="B367" s="55"/>
      <c r="C367" s="11" t="s">
        <v>22</v>
      </c>
      <c r="D367" s="11" t="s">
        <v>13</v>
      </c>
      <c r="E367" s="19" t="s">
        <v>290</v>
      </c>
      <c r="F367" s="19"/>
      <c r="G367" s="128">
        <f>SUM(G368)</f>
        <v>39.700000000000003</v>
      </c>
    </row>
    <row r="368" spans="1:7" ht="30">
      <c r="A368" s="107" t="s">
        <v>84</v>
      </c>
      <c r="B368" s="55"/>
      <c r="C368" s="12" t="s">
        <v>22</v>
      </c>
      <c r="D368" s="12" t="s">
        <v>13</v>
      </c>
      <c r="E368" s="15" t="s">
        <v>290</v>
      </c>
      <c r="F368" s="15" t="s">
        <v>81</v>
      </c>
      <c r="G368" s="127">
        <v>39.700000000000003</v>
      </c>
    </row>
    <row r="369" spans="1:7" ht="45">
      <c r="A369" s="114" t="s">
        <v>399</v>
      </c>
      <c r="B369" s="55"/>
      <c r="C369" s="11" t="s">
        <v>22</v>
      </c>
      <c r="D369" s="11" t="s">
        <v>13</v>
      </c>
      <c r="E369" s="19" t="s">
        <v>391</v>
      </c>
      <c r="F369" s="19"/>
      <c r="G369" s="128">
        <f>SUM(G370)</f>
        <v>25</v>
      </c>
    </row>
    <row r="370" spans="1:7" ht="30">
      <c r="A370" s="107" t="s">
        <v>84</v>
      </c>
      <c r="B370" s="55"/>
      <c r="C370" s="12" t="s">
        <v>22</v>
      </c>
      <c r="D370" s="12" t="s">
        <v>13</v>
      </c>
      <c r="E370" s="15" t="s">
        <v>391</v>
      </c>
      <c r="F370" s="15" t="s">
        <v>81</v>
      </c>
      <c r="G370" s="127">
        <v>25</v>
      </c>
    </row>
    <row r="371" spans="1:7" ht="90">
      <c r="A371" s="130" t="s">
        <v>272</v>
      </c>
      <c r="B371" s="55"/>
      <c r="C371" s="11" t="s">
        <v>22</v>
      </c>
      <c r="D371" s="11" t="s">
        <v>13</v>
      </c>
      <c r="E371" s="19" t="s">
        <v>271</v>
      </c>
      <c r="F371" s="19"/>
      <c r="G371" s="128">
        <f>SUM(G372)</f>
        <v>910</v>
      </c>
    </row>
    <row r="372" spans="1:7" ht="30">
      <c r="A372" s="107" t="s">
        <v>84</v>
      </c>
      <c r="B372" s="55"/>
      <c r="C372" s="12" t="s">
        <v>22</v>
      </c>
      <c r="D372" s="12" t="s">
        <v>13</v>
      </c>
      <c r="E372" s="15" t="s">
        <v>271</v>
      </c>
      <c r="F372" s="15" t="s">
        <v>81</v>
      </c>
      <c r="G372" s="127">
        <v>910</v>
      </c>
    </row>
    <row r="373" spans="1:7" ht="120">
      <c r="A373" s="130" t="s">
        <v>381</v>
      </c>
      <c r="B373" s="55"/>
      <c r="C373" s="11" t="s">
        <v>22</v>
      </c>
      <c r="D373" s="11" t="s">
        <v>13</v>
      </c>
      <c r="E373" s="19" t="s">
        <v>382</v>
      </c>
      <c r="F373" s="19"/>
      <c r="G373" s="128">
        <f>SUM(G374)</f>
        <v>57</v>
      </c>
    </row>
    <row r="374" spans="1:7" ht="30">
      <c r="A374" s="107" t="s">
        <v>84</v>
      </c>
      <c r="B374" s="55"/>
      <c r="C374" s="12" t="s">
        <v>22</v>
      </c>
      <c r="D374" s="12" t="s">
        <v>13</v>
      </c>
      <c r="E374" s="15" t="s">
        <v>382</v>
      </c>
      <c r="F374" s="15" t="s">
        <v>81</v>
      </c>
      <c r="G374" s="127">
        <v>57</v>
      </c>
    </row>
    <row r="375" spans="1:7" ht="15">
      <c r="A375" s="129" t="s">
        <v>27</v>
      </c>
      <c r="B375" s="55"/>
      <c r="C375" s="10" t="s">
        <v>22</v>
      </c>
      <c r="D375" s="10" t="s">
        <v>22</v>
      </c>
      <c r="E375" s="15"/>
      <c r="F375" s="15"/>
      <c r="G375" s="128">
        <f>SUM(G376)</f>
        <v>12.3</v>
      </c>
    </row>
    <row r="376" spans="1:7" ht="45">
      <c r="A376" s="130" t="s">
        <v>336</v>
      </c>
      <c r="B376" s="55"/>
      <c r="C376" s="11" t="s">
        <v>22</v>
      </c>
      <c r="D376" s="11" t="s">
        <v>22</v>
      </c>
      <c r="E376" s="19" t="s">
        <v>139</v>
      </c>
      <c r="F376" s="15"/>
      <c r="G376" s="128">
        <f>SUM(G377)</f>
        <v>12.3</v>
      </c>
    </row>
    <row r="377" spans="1:7" ht="30.75" customHeight="1">
      <c r="A377" s="114" t="s">
        <v>200</v>
      </c>
      <c r="B377" s="55"/>
      <c r="C377" s="11" t="s">
        <v>22</v>
      </c>
      <c r="D377" s="11" t="s">
        <v>22</v>
      </c>
      <c r="E377" s="19" t="s">
        <v>140</v>
      </c>
      <c r="F377" s="15"/>
      <c r="G377" s="128">
        <f>SUM(G378,G381,G384)</f>
        <v>12.3</v>
      </c>
    </row>
    <row r="378" spans="1:7" ht="15">
      <c r="A378" s="107" t="s">
        <v>361</v>
      </c>
      <c r="B378" s="55"/>
      <c r="C378" s="11" t="s">
        <v>22</v>
      </c>
      <c r="D378" s="11" t="s">
        <v>22</v>
      </c>
      <c r="E378" s="67" t="s">
        <v>359</v>
      </c>
      <c r="F378" s="20"/>
      <c r="G378" s="120">
        <f>SUM(G379)</f>
        <v>12.3</v>
      </c>
    </row>
    <row r="379" spans="1:7" ht="15">
      <c r="A379" s="114" t="s">
        <v>362</v>
      </c>
      <c r="B379" s="55"/>
      <c r="C379" s="11" t="s">
        <v>22</v>
      </c>
      <c r="D379" s="11" t="s">
        <v>22</v>
      </c>
      <c r="E379" s="67" t="s">
        <v>360</v>
      </c>
      <c r="F379" s="20"/>
      <c r="G379" s="120">
        <f>SUM(G380)</f>
        <v>12.3</v>
      </c>
    </row>
    <row r="380" spans="1:7" ht="30">
      <c r="A380" s="107" t="s">
        <v>84</v>
      </c>
      <c r="B380" s="55"/>
      <c r="C380" s="12" t="s">
        <v>22</v>
      </c>
      <c r="D380" s="12" t="s">
        <v>22</v>
      </c>
      <c r="E380" s="20" t="s">
        <v>360</v>
      </c>
      <c r="F380" s="20" t="s">
        <v>81</v>
      </c>
      <c r="G380" s="111">
        <v>12.3</v>
      </c>
    </row>
    <row r="381" spans="1:7" ht="15">
      <c r="A381" s="107" t="s">
        <v>138</v>
      </c>
      <c r="B381" s="55"/>
      <c r="C381" s="11" t="s">
        <v>22</v>
      </c>
      <c r="D381" s="11" t="s">
        <v>22</v>
      </c>
      <c r="E381" s="67" t="s">
        <v>141</v>
      </c>
      <c r="F381" s="20"/>
      <c r="G381" s="120">
        <f>SUM(G382)</f>
        <v>0</v>
      </c>
    </row>
    <row r="382" spans="1:7" ht="15">
      <c r="A382" s="114" t="s">
        <v>299</v>
      </c>
      <c r="B382" s="55"/>
      <c r="C382" s="11" t="s">
        <v>22</v>
      </c>
      <c r="D382" s="11" t="s">
        <v>22</v>
      </c>
      <c r="E382" s="67" t="s">
        <v>300</v>
      </c>
      <c r="F382" s="20"/>
      <c r="G382" s="120">
        <f>SUM(G383)</f>
        <v>0</v>
      </c>
    </row>
    <row r="383" spans="1:7" ht="30">
      <c r="A383" s="107" t="s">
        <v>84</v>
      </c>
      <c r="B383" s="55"/>
      <c r="C383" s="12" t="s">
        <v>22</v>
      </c>
      <c r="D383" s="12" t="s">
        <v>22</v>
      </c>
      <c r="E383" s="20" t="s">
        <v>300</v>
      </c>
      <c r="F383" s="20" t="s">
        <v>81</v>
      </c>
      <c r="G383" s="111">
        <v>0</v>
      </c>
    </row>
    <row r="384" spans="1:7" ht="30">
      <c r="A384" s="114" t="s">
        <v>301</v>
      </c>
      <c r="B384" s="55"/>
      <c r="C384" s="11" t="s">
        <v>22</v>
      </c>
      <c r="D384" s="11" t="s">
        <v>22</v>
      </c>
      <c r="E384" s="19" t="s">
        <v>302</v>
      </c>
      <c r="F384" s="15"/>
      <c r="G384" s="128">
        <f>SUM(G385)</f>
        <v>0</v>
      </c>
    </row>
    <row r="385" spans="1:7" ht="15">
      <c r="A385" s="114" t="s">
        <v>303</v>
      </c>
      <c r="B385" s="55"/>
      <c r="C385" s="11" t="s">
        <v>22</v>
      </c>
      <c r="D385" s="11" t="s">
        <v>22</v>
      </c>
      <c r="E385" s="19" t="s">
        <v>304</v>
      </c>
      <c r="F385" s="15"/>
      <c r="G385" s="128">
        <f>SUM(G386)</f>
        <v>0</v>
      </c>
    </row>
    <row r="386" spans="1:7" ht="30">
      <c r="A386" s="107" t="s">
        <v>84</v>
      </c>
      <c r="B386" s="55"/>
      <c r="C386" s="12" t="s">
        <v>22</v>
      </c>
      <c r="D386" s="12" t="s">
        <v>22</v>
      </c>
      <c r="E386" s="19" t="s">
        <v>304</v>
      </c>
      <c r="F386" s="15" t="s">
        <v>81</v>
      </c>
      <c r="G386" s="127">
        <v>0</v>
      </c>
    </row>
    <row r="387" spans="1:7" ht="15">
      <c r="A387" s="109" t="s">
        <v>28</v>
      </c>
      <c r="B387" s="55"/>
      <c r="C387" s="22" t="s">
        <v>22</v>
      </c>
      <c r="D387" s="22" t="s">
        <v>29</v>
      </c>
      <c r="E387" s="22"/>
      <c r="F387" s="22"/>
      <c r="G387" s="120">
        <f>SUM(G388,G393)</f>
        <v>362.3</v>
      </c>
    </row>
    <row r="388" spans="1:7" ht="45">
      <c r="A388" s="130" t="s">
        <v>411</v>
      </c>
      <c r="B388" s="55"/>
      <c r="C388" s="11" t="s">
        <v>22</v>
      </c>
      <c r="D388" s="11" t="s">
        <v>29</v>
      </c>
      <c r="E388" s="19" t="s">
        <v>139</v>
      </c>
      <c r="F388" s="19"/>
      <c r="G388" s="128">
        <f>SUM(G389)</f>
        <v>76.8</v>
      </c>
    </row>
    <row r="389" spans="1:7" ht="30">
      <c r="A389" s="114" t="s">
        <v>172</v>
      </c>
      <c r="B389" s="55"/>
      <c r="C389" s="11" t="s">
        <v>22</v>
      </c>
      <c r="D389" s="11" t="s">
        <v>29</v>
      </c>
      <c r="E389" s="19" t="s">
        <v>175</v>
      </c>
      <c r="F389" s="19"/>
      <c r="G389" s="128">
        <f>SUM(G390)</f>
        <v>76.8</v>
      </c>
    </row>
    <row r="390" spans="1:7" ht="15">
      <c r="A390" s="130" t="s">
        <v>183</v>
      </c>
      <c r="B390" s="55"/>
      <c r="C390" s="11" t="s">
        <v>22</v>
      </c>
      <c r="D390" s="11" t="s">
        <v>29</v>
      </c>
      <c r="E390" s="19" t="s">
        <v>184</v>
      </c>
      <c r="F390" s="19"/>
      <c r="G390" s="128">
        <f>SUM(G391)</f>
        <v>76.8</v>
      </c>
    </row>
    <row r="391" spans="1:7" ht="75">
      <c r="A391" s="114" t="s">
        <v>409</v>
      </c>
      <c r="B391" s="55"/>
      <c r="C391" s="11" t="s">
        <v>22</v>
      </c>
      <c r="D391" s="11" t="s">
        <v>29</v>
      </c>
      <c r="E391" s="19" t="s">
        <v>410</v>
      </c>
      <c r="F391" s="19"/>
      <c r="G391" s="128">
        <f>SUM(G392)</f>
        <v>76.8</v>
      </c>
    </row>
    <row r="392" spans="1:7" ht="30">
      <c r="A392" s="107" t="s">
        <v>84</v>
      </c>
      <c r="B392" s="55"/>
      <c r="C392" s="12" t="s">
        <v>22</v>
      </c>
      <c r="D392" s="12" t="s">
        <v>29</v>
      </c>
      <c r="E392" s="15" t="s">
        <v>410</v>
      </c>
      <c r="F392" s="15" t="s">
        <v>81</v>
      </c>
      <c r="G392" s="127">
        <v>76.8</v>
      </c>
    </row>
    <row r="393" spans="1:7" ht="45">
      <c r="A393" s="130" t="s">
        <v>344</v>
      </c>
      <c r="B393" s="184"/>
      <c r="C393" s="11" t="s">
        <v>22</v>
      </c>
      <c r="D393" s="11" t="s">
        <v>29</v>
      </c>
      <c r="E393" s="19" t="s">
        <v>196</v>
      </c>
      <c r="F393" s="15"/>
      <c r="G393" s="120">
        <f>SUM(G394)</f>
        <v>285.5</v>
      </c>
    </row>
    <row r="394" spans="1:7" ht="45">
      <c r="A394" s="130" t="s">
        <v>193</v>
      </c>
      <c r="B394" s="184"/>
      <c r="C394" s="11" t="s">
        <v>22</v>
      </c>
      <c r="D394" s="11" t="s">
        <v>29</v>
      </c>
      <c r="E394" s="19" t="s">
        <v>197</v>
      </c>
      <c r="F394" s="15"/>
      <c r="G394" s="120">
        <f>SUM(G395)</f>
        <v>285.5</v>
      </c>
    </row>
    <row r="395" spans="1:7" ht="30">
      <c r="A395" s="130" t="s">
        <v>194</v>
      </c>
      <c r="B395" s="184"/>
      <c r="C395" s="11" t="s">
        <v>22</v>
      </c>
      <c r="D395" s="11" t="s">
        <v>29</v>
      </c>
      <c r="E395" s="19" t="s">
        <v>198</v>
      </c>
      <c r="F395" s="15"/>
      <c r="G395" s="120">
        <f>SUM(G396)</f>
        <v>285.5</v>
      </c>
    </row>
    <row r="396" spans="1:7" ht="45">
      <c r="A396" s="80" t="s">
        <v>233</v>
      </c>
      <c r="B396" s="184"/>
      <c r="C396" s="11" t="s">
        <v>22</v>
      </c>
      <c r="D396" s="11" t="s">
        <v>29</v>
      </c>
      <c r="E396" s="88" t="s">
        <v>232</v>
      </c>
      <c r="F396" s="92"/>
      <c r="G396" s="106">
        <f>SUM(G397)</f>
        <v>285.5</v>
      </c>
    </row>
    <row r="397" spans="1:7" ht="30">
      <c r="A397" s="107" t="s">
        <v>84</v>
      </c>
      <c r="B397" s="184"/>
      <c r="C397" s="12" t="s">
        <v>22</v>
      </c>
      <c r="D397" s="12" t="s">
        <v>29</v>
      </c>
      <c r="E397" s="87" t="s">
        <v>232</v>
      </c>
      <c r="F397" s="93">
        <v>600</v>
      </c>
      <c r="G397" s="105">
        <v>285.5</v>
      </c>
    </row>
    <row r="398" spans="1:7" ht="15">
      <c r="A398" s="133" t="s">
        <v>30</v>
      </c>
      <c r="B398" s="184"/>
      <c r="C398" s="25" t="s">
        <v>31</v>
      </c>
      <c r="D398" s="25"/>
      <c r="E398" s="25"/>
      <c r="F398" s="25"/>
      <c r="G398" s="120">
        <f t="shared" ref="G398:G408" si="5">SUM(G399)</f>
        <v>688.6</v>
      </c>
    </row>
    <row r="399" spans="1:7" ht="15">
      <c r="A399" s="119" t="s">
        <v>32</v>
      </c>
      <c r="B399" s="184"/>
      <c r="C399" s="10" t="s">
        <v>31</v>
      </c>
      <c r="D399" s="10" t="s">
        <v>17</v>
      </c>
      <c r="E399" s="21"/>
      <c r="F399" s="21"/>
      <c r="G399" s="120">
        <f>SUM(G400,G405)</f>
        <v>688.6</v>
      </c>
    </row>
    <row r="400" spans="1:7" ht="45">
      <c r="A400" s="130" t="s">
        <v>336</v>
      </c>
      <c r="B400" s="55"/>
      <c r="C400" s="11" t="s">
        <v>31</v>
      </c>
      <c r="D400" s="11" t="s">
        <v>17</v>
      </c>
      <c r="E400" s="19" t="s">
        <v>139</v>
      </c>
      <c r="F400" s="21"/>
      <c r="G400" s="120">
        <f>SUM(G401)</f>
        <v>32.9</v>
      </c>
    </row>
    <row r="401" spans="1:7" ht="30">
      <c r="A401" s="114" t="s">
        <v>172</v>
      </c>
      <c r="B401" s="55"/>
      <c r="C401" s="11" t="s">
        <v>31</v>
      </c>
      <c r="D401" s="11" t="s">
        <v>17</v>
      </c>
      <c r="E401" s="19" t="s">
        <v>175</v>
      </c>
      <c r="F401" s="21"/>
      <c r="G401" s="120">
        <f>SUM(G402)</f>
        <v>32.9</v>
      </c>
    </row>
    <row r="402" spans="1:7" ht="15">
      <c r="A402" s="130" t="s">
        <v>183</v>
      </c>
      <c r="B402" s="55"/>
      <c r="C402" s="11" t="s">
        <v>31</v>
      </c>
      <c r="D402" s="11" t="s">
        <v>17</v>
      </c>
      <c r="E402" s="19" t="s">
        <v>184</v>
      </c>
      <c r="F402" s="21"/>
      <c r="G402" s="120">
        <f>SUM(G403)</f>
        <v>32.9</v>
      </c>
    </row>
    <row r="403" spans="1:7" ht="45">
      <c r="A403" s="130" t="s">
        <v>326</v>
      </c>
      <c r="B403" s="55"/>
      <c r="C403" s="11" t="s">
        <v>31</v>
      </c>
      <c r="D403" s="11" t="s">
        <v>17</v>
      </c>
      <c r="E403" s="19" t="s">
        <v>325</v>
      </c>
      <c r="F403" s="19"/>
      <c r="G403" s="128">
        <f>SUM(G404)</f>
        <v>32.9</v>
      </c>
    </row>
    <row r="404" spans="1:7" ht="30">
      <c r="A404" s="107" t="s">
        <v>84</v>
      </c>
      <c r="B404" s="55"/>
      <c r="C404" s="24" t="s">
        <v>31</v>
      </c>
      <c r="D404" s="24" t="s">
        <v>17</v>
      </c>
      <c r="E404" s="15" t="s">
        <v>325</v>
      </c>
      <c r="F404" s="15" t="s">
        <v>81</v>
      </c>
      <c r="G404" s="127">
        <v>32.9</v>
      </c>
    </row>
    <row r="405" spans="1:7" ht="45">
      <c r="A405" s="130" t="s">
        <v>344</v>
      </c>
      <c r="B405" s="184"/>
      <c r="C405" s="11" t="s">
        <v>31</v>
      </c>
      <c r="D405" s="11" t="s">
        <v>17</v>
      </c>
      <c r="E405" s="19" t="s">
        <v>196</v>
      </c>
      <c r="F405" s="23"/>
      <c r="G405" s="120">
        <f t="shared" si="5"/>
        <v>655.7</v>
      </c>
    </row>
    <row r="406" spans="1:7" ht="45">
      <c r="A406" s="130" t="s">
        <v>193</v>
      </c>
      <c r="B406" s="184"/>
      <c r="C406" s="11" t="s">
        <v>31</v>
      </c>
      <c r="D406" s="11" t="s">
        <v>17</v>
      </c>
      <c r="E406" s="19" t="s">
        <v>197</v>
      </c>
      <c r="F406" s="23"/>
      <c r="G406" s="120">
        <f t="shared" si="5"/>
        <v>655.7</v>
      </c>
    </row>
    <row r="407" spans="1:7" ht="30">
      <c r="A407" s="114" t="s">
        <v>213</v>
      </c>
      <c r="B407" s="184"/>
      <c r="C407" s="11" t="s">
        <v>31</v>
      </c>
      <c r="D407" s="11" t="s">
        <v>17</v>
      </c>
      <c r="E407" s="23" t="s">
        <v>215</v>
      </c>
      <c r="F407" s="15"/>
      <c r="G407" s="128">
        <f t="shared" si="5"/>
        <v>655.7</v>
      </c>
    </row>
    <row r="408" spans="1:7" ht="60">
      <c r="A408" s="114" t="s">
        <v>214</v>
      </c>
      <c r="B408" s="184"/>
      <c r="C408" s="11" t="s">
        <v>31</v>
      </c>
      <c r="D408" s="11" t="s">
        <v>17</v>
      </c>
      <c r="E408" s="23" t="s">
        <v>216</v>
      </c>
      <c r="F408" s="15"/>
      <c r="G408" s="128">
        <f t="shared" si="5"/>
        <v>655.7</v>
      </c>
    </row>
    <row r="409" spans="1:7" ht="30">
      <c r="A409" s="107" t="s">
        <v>84</v>
      </c>
      <c r="B409" s="184"/>
      <c r="C409" s="24" t="s">
        <v>31</v>
      </c>
      <c r="D409" s="24" t="s">
        <v>17</v>
      </c>
      <c r="E409" s="24" t="s">
        <v>216</v>
      </c>
      <c r="F409" s="15" t="s">
        <v>81</v>
      </c>
      <c r="G409" s="150">
        <v>655.7</v>
      </c>
    </row>
    <row r="410" spans="1:7" ht="15">
      <c r="A410" s="142" t="s">
        <v>33</v>
      </c>
      <c r="B410" s="200"/>
      <c r="C410" s="31" t="s">
        <v>34</v>
      </c>
      <c r="D410" s="31"/>
      <c r="E410" s="25"/>
      <c r="F410" s="25"/>
      <c r="G410" s="120">
        <f t="shared" ref="G410:G415" si="6">SUM(G411)</f>
        <v>34</v>
      </c>
    </row>
    <row r="411" spans="1:7" ht="15">
      <c r="A411" s="109" t="s">
        <v>35</v>
      </c>
      <c r="B411" s="200"/>
      <c r="C411" s="22" t="s">
        <v>34</v>
      </c>
      <c r="D411" s="22" t="s">
        <v>11</v>
      </c>
      <c r="E411" s="22"/>
      <c r="F411" s="22"/>
      <c r="G411" s="120">
        <f t="shared" si="6"/>
        <v>34</v>
      </c>
    </row>
    <row r="412" spans="1:7" ht="45">
      <c r="A412" s="130" t="s">
        <v>336</v>
      </c>
      <c r="B412" s="200"/>
      <c r="C412" s="19" t="s">
        <v>34</v>
      </c>
      <c r="D412" s="19" t="s">
        <v>11</v>
      </c>
      <c r="E412" s="19" t="s">
        <v>139</v>
      </c>
      <c r="F412" s="22"/>
      <c r="G412" s="120">
        <f t="shared" si="6"/>
        <v>34</v>
      </c>
    </row>
    <row r="413" spans="1:7" ht="30">
      <c r="A413" s="114" t="s">
        <v>172</v>
      </c>
      <c r="B413" s="200"/>
      <c r="C413" s="19" t="s">
        <v>34</v>
      </c>
      <c r="D413" s="19" t="s">
        <v>11</v>
      </c>
      <c r="E413" s="19" t="s">
        <v>175</v>
      </c>
      <c r="F413" s="22"/>
      <c r="G413" s="120">
        <f>SUM(G414)</f>
        <v>34</v>
      </c>
    </row>
    <row r="414" spans="1:7" ht="15">
      <c r="A414" s="114" t="s">
        <v>190</v>
      </c>
      <c r="B414" s="200"/>
      <c r="C414" s="19" t="s">
        <v>34</v>
      </c>
      <c r="D414" s="19" t="s">
        <v>11</v>
      </c>
      <c r="E414" s="19" t="s">
        <v>191</v>
      </c>
      <c r="F414" s="22"/>
      <c r="G414" s="120">
        <f t="shared" si="6"/>
        <v>34</v>
      </c>
    </row>
    <row r="415" spans="1:7" ht="45">
      <c r="A415" s="114" t="s">
        <v>323</v>
      </c>
      <c r="B415" s="200"/>
      <c r="C415" s="19" t="s">
        <v>34</v>
      </c>
      <c r="D415" s="19" t="s">
        <v>11</v>
      </c>
      <c r="E415" s="19" t="s">
        <v>324</v>
      </c>
      <c r="F415" s="22"/>
      <c r="G415" s="120">
        <f t="shared" si="6"/>
        <v>34</v>
      </c>
    </row>
    <row r="416" spans="1:7" ht="30">
      <c r="A416" s="107" t="s">
        <v>84</v>
      </c>
      <c r="B416" s="200"/>
      <c r="C416" s="24" t="s">
        <v>34</v>
      </c>
      <c r="D416" s="24" t="s">
        <v>11</v>
      </c>
      <c r="E416" s="15" t="s">
        <v>324</v>
      </c>
      <c r="F416" s="12" t="s">
        <v>81</v>
      </c>
      <c r="G416" s="111">
        <v>34</v>
      </c>
    </row>
    <row r="417" spans="1:7" ht="15">
      <c r="A417" s="151" t="s">
        <v>85</v>
      </c>
      <c r="B417" s="184"/>
      <c r="C417" s="31" t="s">
        <v>15</v>
      </c>
      <c r="D417" s="31"/>
      <c r="E417" s="31"/>
      <c r="F417" s="31"/>
      <c r="G417" s="120">
        <f t="shared" ref="G417:G422" si="7">SUM(G418)</f>
        <v>7.4</v>
      </c>
    </row>
    <row r="418" spans="1:7" ht="30">
      <c r="A418" s="109" t="s">
        <v>86</v>
      </c>
      <c r="B418" s="184"/>
      <c r="C418" s="22" t="s">
        <v>15</v>
      </c>
      <c r="D418" s="22" t="s">
        <v>11</v>
      </c>
      <c r="E418" s="19"/>
      <c r="F418" s="19"/>
      <c r="G418" s="120">
        <f t="shared" si="7"/>
        <v>7.4</v>
      </c>
    </row>
    <row r="419" spans="1:7" ht="75">
      <c r="A419" s="121" t="s">
        <v>341</v>
      </c>
      <c r="B419" s="184"/>
      <c r="C419" s="19" t="s">
        <v>15</v>
      </c>
      <c r="D419" s="19" t="s">
        <v>11</v>
      </c>
      <c r="E419" s="19" t="s">
        <v>102</v>
      </c>
      <c r="F419" s="19"/>
      <c r="G419" s="120">
        <f t="shared" si="7"/>
        <v>7.4</v>
      </c>
    </row>
    <row r="420" spans="1:7" ht="45">
      <c r="A420" s="110" t="s">
        <v>116</v>
      </c>
      <c r="B420" s="184"/>
      <c r="C420" s="19" t="s">
        <v>15</v>
      </c>
      <c r="D420" s="19" t="s">
        <v>11</v>
      </c>
      <c r="E420" s="74" t="s">
        <v>119</v>
      </c>
      <c r="F420" s="74"/>
      <c r="G420" s="120">
        <f t="shared" si="7"/>
        <v>7.4</v>
      </c>
    </row>
    <row r="421" spans="1:7" ht="30">
      <c r="A421" s="110" t="s">
        <v>117</v>
      </c>
      <c r="B421" s="184"/>
      <c r="C421" s="19" t="s">
        <v>15</v>
      </c>
      <c r="D421" s="19" t="s">
        <v>11</v>
      </c>
      <c r="E421" s="74" t="s">
        <v>118</v>
      </c>
      <c r="F421" s="74"/>
      <c r="G421" s="120">
        <f t="shared" si="7"/>
        <v>7.4</v>
      </c>
    </row>
    <row r="422" spans="1:7" ht="15">
      <c r="A422" s="110" t="s">
        <v>227</v>
      </c>
      <c r="B422" s="184"/>
      <c r="C422" s="19" t="s">
        <v>15</v>
      </c>
      <c r="D422" s="19" t="s">
        <v>11</v>
      </c>
      <c r="E422" s="74" t="s">
        <v>228</v>
      </c>
      <c r="F422" s="74"/>
      <c r="G422" s="120">
        <f t="shared" si="7"/>
        <v>7.4</v>
      </c>
    </row>
    <row r="423" spans="1:7" ht="15">
      <c r="A423" s="107" t="s">
        <v>87</v>
      </c>
      <c r="B423" s="184"/>
      <c r="C423" s="34" t="s">
        <v>15</v>
      </c>
      <c r="D423" s="34" t="s">
        <v>11</v>
      </c>
      <c r="E423" s="34" t="s">
        <v>228</v>
      </c>
      <c r="F423" s="34" t="s">
        <v>88</v>
      </c>
      <c r="G423" s="111">
        <v>7.4</v>
      </c>
    </row>
    <row r="424" spans="1:7" ht="42.75">
      <c r="A424" s="152" t="s">
        <v>265</v>
      </c>
      <c r="B424" s="184"/>
      <c r="C424" s="75" t="s">
        <v>57</v>
      </c>
      <c r="D424" s="14"/>
      <c r="E424" s="14"/>
      <c r="F424" s="14"/>
      <c r="G424" s="153">
        <f>SUM(G425,G431)</f>
        <v>2206</v>
      </c>
    </row>
    <row r="425" spans="1:7" ht="30">
      <c r="A425" s="154" t="s">
        <v>58</v>
      </c>
      <c r="B425" s="184"/>
      <c r="C425" s="65" t="s">
        <v>57</v>
      </c>
      <c r="D425" s="65" t="s">
        <v>11</v>
      </c>
      <c r="E425" s="66"/>
      <c r="F425" s="66"/>
      <c r="G425" s="155">
        <f t="shared" ref="G425:G435" si="8">SUM(G426)</f>
        <v>1783</v>
      </c>
    </row>
    <row r="426" spans="1:7" ht="75">
      <c r="A426" s="121" t="s">
        <v>341</v>
      </c>
      <c r="B426" s="184"/>
      <c r="C426" s="35" t="s">
        <v>57</v>
      </c>
      <c r="D426" s="35" t="s">
        <v>11</v>
      </c>
      <c r="E426" s="19" t="s">
        <v>102</v>
      </c>
      <c r="F426" s="35"/>
      <c r="G426" s="155">
        <f t="shared" si="8"/>
        <v>1783</v>
      </c>
    </row>
    <row r="427" spans="1:7" ht="45">
      <c r="A427" s="110" t="s">
        <v>116</v>
      </c>
      <c r="B427" s="184"/>
      <c r="C427" s="35" t="s">
        <v>57</v>
      </c>
      <c r="D427" s="35" t="s">
        <v>11</v>
      </c>
      <c r="E427" s="74" t="s">
        <v>119</v>
      </c>
      <c r="F427" s="35"/>
      <c r="G427" s="155">
        <f t="shared" si="8"/>
        <v>1783</v>
      </c>
    </row>
    <row r="428" spans="1:7" ht="30">
      <c r="A428" s="110" t="s">
        <v>117</v>
      </c>
      <c r="B428" s="184"/>
      <c r="C428" s="35" t="s">
        <v>57</v>
      </c>
      <c r="D428" s="35" t="s">
        <v>11</v>
      </c>
      <c r="E428" s="74" t="s">
        <v>118</v>
      </c>
      <c r="F428" s="35"/>
      <c r="G428" s="155">
        <f t="shared" si="8"/>
        <v>1783</v>
      </c>
    </row>
    <row r="429" spans="1:7" ht="30">
      <c r="A429" s="130" t="s">
        <v>332</v>
      </c>
      <c r="B429" s="184"/>
      <c r="C429" s="35" t="s">
        <v>57</v>
      </c>
      <c r="D429" s="35" t="s">
        <v>11</v>
      </c>
      <c r="E429" s="35" t="s">
        <v>229</v>
      </c>
      <c r="F429" s="35"/>
      <c r="G429" s="155">
        <f t="shared" si="8"/>
        <v>1783</v>
      </c>
    </row>
    <row r="430" spans="1:7" ht="15">
      <c r="A430" s="107" t="s">
        <v>26</v>
      </c>
      <c r="B430" s="184"/>
      <c r="C430" s="36" t="s">
        <v>57</v>
      </c>
      <c r="D430" s="36" t="s">
        <v>11</v>
      </c>
      <c r="E430" s="36" t="s">
        <v>229</v>
      </c>
      <c r="F430" s="36" t="s">
        <v>82</v>
      </c>
      <c r="G430" s="127">
        <v>1783</v>
      </c>
    </row>
    <row r="431" spans="1:7" ht="30">
      <c r="A431" s="208" t="s">
        <v>394</v>
      </c>
      <c r="B431" s="207"/>
      <c r="C431" s="65" t="s">
        <v>57</v>
      </c>
      <c r="D431" s="65" t="s">
        <v>13</v>
      </c>
      <c r="E431" s="66"/>
      <c r="F431" s="66"/>
      <c r="G431" s="155">
        <f>SUM(G432,G437)</f>
        <v>423</v>
      </c>
    </row>
    <row r="432" spans="1:7" ht="75">
      <c r="A432" s="121" t="s">
        <v>341</v>
      </c>
      <c r="B432" s="207"/>
      <c r="C432" s="35" t="s">
        <v>57</v>
      </c>
      <c r="D432" s="35" t="s">
        <v>13</v>
      </c>
      <c r="E432" s="19" t="s">
        <v>102</v>
      </c>
      <c r="F432" s="35"/>
      <c r="G432" s="155">
        <f t="shared" si="8"/>
        <v>37</v>
      </c>
    </row>
    <row r="433" spans="1:7" ht="45">
      <c r="A433" s="110" t="s">
        <v>116</v>
      </c>
      <c r="B433" s="207"/>
      <c r="C433" s="35" t="s">
        <v>57</v>
      </c>
      <c r="D433" s="35" t="s">
        <v>13</v>
      </c>
      <c r="E433" s="74" t="s">
        <v>119</v>
      </c>
      <c r="F433" s="35"/>
      <c r="G433" s="155">
        <f t="shared" si="8"/>
        <v>37</v>
      </c>
    </row>
    <row r="434" spans="1:7" ht="30">
      <c r="A434" s="110" t="s">
        <v>117</v>
      </c>
      <c r="B434" s="207"/>
      <c r="C434" s="35" t="s">
        <v>57</v>
      </c>
      <c r="D434" s="35" t="s">
        <v>13</v>
      </c>
      <c r="E434" s="74" t="s">
        <v>118</v>
      </c>
      <c r="F434" s="35"/>
      <c r="G434" s="155">
        <f t="shared" si="8"/>
        <v>37</v>
      </c>
    </row>
    <row r="435" spans="1:7" ht="45">
      <c r="A435" s="130" t="s">
        <v>407</v>
      </c>
      <c r="B435" s="207"/>
      <c r="C435" s="35" t="s">
        <v>57</v>
      </c>
      <c r="D435" s="35" t="s">
        <v>13</v>
      </c>
      <c r="E435" s="35" t="s">
        <v>406</v>
      </c>
      <c r="F435" s="35"/>
      <c r="G435" s="155">
        <f t="shared" si="8"/>
        <v>37</v>
      </c>
    </row>
    <row r="436" spans="1:7" ht="15">
      <c r="A436" s="107" t="s">
        <v>26</v>
      </c>
      <c r="B436" s="207"/>
      <c r="C436" s="36" t="s">
        <v>57</v>
      </c>
      <c r="D436" s="36" t="s">
        <v>13</v>
      </c>
      <c r="E436" s="36" t="s">
        <v>406</v>
      </c>
      <c r="F436" s="36" t="s">
        <v>82</v>
      </c>
      <c r="G436" s="127">
        <v>37</v>
      </c>
    </row>
    <row r="437" spans="1:7" ht="30">
      <c r="A437" s="146" t="s">
        <v>245</v>
      </c>
      <c r="B437" s="210"/>
      <c r="C437" s="23" t="s">
        <v>57</v>
      </c>
      <c r="D437" s="23" t="s">
        <v>13</v>
      </c>
      <c r="E437" s="23" t="s">
        <v>246</v>
      </c>
      <c r="F437" s="23"/>
      <c r="G437" s="120">
        <f>SUM(G438)</f>
        <v>386</v>
      </c>
    </row>
    <row r="438" spans="1:7" ht="15">
      <c r="A438" s="146" t="s">
        <v>247</v>
      </c>
      <c r="B438" s="210"/>
      <c r="C438" s="23" t="s">
        <v>57</v>
      </c>
      <c r="D438" s="23" t="s">
        <v>13</v>
      </c>
      <c r="E438" s="23" t="s">
        <v>97</v>
      </c>
      <c r="F438" s="23"/>
      <c r="G438" s="120">
        <f>SUM(G439)</f>
        <v>386</v>
      </c>
    </row>
    <row r="439" spans="1:7" ht="15">
      <c r="A439" s="146" t="s">
        <v>386</v>
      </c>
      <c r="B439" s="210"/>
      <c r="C439" s="23" t="s">
        <v>57</v>
      </c>
      <c r="D439" s="23" t="s">
        <v>13</v>
      </c>
      <c r="E439" s="23" t="s">
        <v>387</v>
      </c>
      <c r="F439" s="23"/>
      <c r="G439" s="120">
        <f>SUM(G440)</f>
        <v>386</v>
      </c>
    </row>
    <row r="440" spans="1:7" ht="15.75" thickBot="1">
      <c r="A440" s="107" t="s">
        <v>26</v>
      </c>
      <c r="B440" s="210"/>
      <c r="C440" s="15" t="s">
        <v>57</v>
      </c>
      <c r="D440" s="15" t="s">
        <v>13</v>
      </c>
      <c r="E440" s="24" t="s">
        <v>387</v>
      </c>
      <c r="F440" s="12" t="s">
        <v>82</v>
      </c>
      <c r="G440" s="111">
        <v>386</v>
      </c>
    </row>
    <row r="441" spans="1:7" ht="33" thickTop="1" thickBot="1">
      <c r="A441" s="115" t="s">
        <v>59</v>
      </c>
      <c r="B441" s="8" t="s">
        <v>60</v>
      </c>
      <c r="C441" s="27"/>
      <c r="D441" s="27"/>
      <c r="E441" s="27"/>
      <c r="F441" s="27"/>
      <c r="G441" s="125">
        <f>SUM(G442,G459)</f>
        <v>1680.1000000000001</v>
      </c>
    </row>
    <row r="442" spans="1:7" ht="15.75" thickTop="1">
      <c r="A442" s="117" t="s">
        <v>10</v>
      </c>
      <c r="B442" s="58"/>
      <c r="C442" s="69" t="s">
        <v>11</v>
      </c>
      <c r="D442" s="58"/>
      <c r="E442" s="58"/>
      <c r="F442" s="58"/>
      <c r="G442" s="126">
        <f>SUM(G443)</f>
        <v>1676.1000000000001</v>
      </c>
    </row>
    <row r="443" spans="1:7" ht="15">
      <c r="A443" s="109" t="s">
        <v>14</v>
      </c>
      <c r="B443" s="184"/>
      <c r="C443" s="10" t="s">
        <v>11</v>
      </c>
      <c r="D443" s="10" t="s">
        <v>15</v>
      </c>
      <c r="E443" s="22"/>
      <c r="F443" s="22"/>
      <c r="G443" s="120">
        <f>SUM(G444)</f>
        <v>1676.1000000000001</v>
      </c>
    </row>
    <row r="444" spans="1:7" ht="75">
      <c r="A444" s="121" t="s">
        <v>341</v>
      </c>
      <c r="B444" s="184"/>
      <c r="C444" s="19" t="s">
        <v>11</v>
      </c>
      <c r="D444" s="19" t="s">
        <v>15</v>
      </c>
      <c r="E444" s="19" t="s">
        <v>102</v>
      </c>
      <c r="F444" s="33"/>
      <c r="G444" s="120">
        <f>SUM(G445,G450)</f>
        <v>1676.1000000000001</v>
      </c>
    </row>
    <row r="445" spans="1:7" ht="30">
      <c r="A445" s="121" t="s">
        <v>93</v>
      </c>
      <c r="B445" s="184"/>
      <c r="C445" s="19" t="s">
        <v>11</v>
      </c>
      <c r="D445" s="19" t="s">
        <v>15</v>
      </c>
      <c r="E445" s="19" t="s">
        <v>103</v>
      </c>
      <c r="F445" s="33"/>
      <c r="G445" s="120">
        <f>SUM(G446)</f>
        <v>1637.1000000000001</v>
      </c>
    </row>
    <row r="446" spans="1:7" ht="30">
      <c r="A446" s="121" t="s">
        <v>94</v>
      </c>
      <c r="B446" s="184"/>
      <c r="C446" s="19" t="s">
        <v>11</v>
      </c>
      <c r="D446" s="19" t="s">
        <v>15</v>
      </c>
      <c r="E446" s="19" t="s">
        <v>104</v>
      </c>
      <c r="F446" s="33"/>
      <c r="G446" s="120">
        <f>SUM(G447)</f>
        <v>1637.1000000000001</v>
      </c>
    </row>
    <row r="447" spans="1:7" ht="30">
      <c r="A447" s="121" t="s">
        <v>90</v>
      </c>
      <c r="B447" s="184"/>
      <c r="C447" s="19" t="s">
        <v>11</v>
      </c>
      <c r="D447" s="19" t="s">
        <v>15</v>
      </c>
      <c r="E447" s="19" t="s">
        <v>92</v>
      </c>
      <c r="F447" s="33"/>
      <c r="G447" s="120">
        <f>SUM(G448:G449)</f>
        <v>1637.1000000000001</v>
      </c>
    </row>
    <row r="448" spans="1:7" ht="60">
      <c r="A448" s="107" t="s">
        <v>74</v>
      </c>
      <c r="B448" s="184"/>
      <c r="C448" s="28" t="s">
        <v>11</v>
      </c>
      <c r="D448" s="28" t="s">
        <v>15</v>
      </c>
      <c r="E448" s="15" t="s">
        <v>92</v>
      </c>
      <c r="F448" s="12" t="s">
        <v>76</v>
      </c>
      <c r="G448" s="111">
        <v>1476.9</v>
      </c>
    </row>
    <row r="449" spans="1:7" ht="30">
      <c r="A449" s="107" t="s">
        <v>83</v>
      </c>
      <c r="B449" s="184"/>
      <c r="C449" s="28" t="s">
        <v>11</v>
      </c>
      <c r="D449" s="28" t="s">
        <v>15</v>
      </c>
      <c r="E449" s="15" t="s">
        <v>92</v>
      </c>
      <c r="F449" s="12" t="s">
        <v>77</v>
      </c>
      <c r="G449" s="111">
        <v>160.19999999999999</v>
      </c>
    </row>
    <row r="450" spans="1:7" ht="45">
      <c r="A450" s="114" t="s">
        <v>127</v>
      </c>
      <c r="B450" s="184"/>
      <c r="C450" s="12" t="s">
        <v>11</v>
      </c>
      <c r="D450" s="12" t="s">
        <v>15</v>
      </c>
      <c r="E450" s="11" t="s">
        <v>132</v>
      </c>
      <c r="F450" s="12"/>
      <c r="G450" s="128">
        <f>SUM(G451)</f>
        <v>39</v>
      </c>
    </row>
    <row r="451" spans="1:7" ht="45">
      <c r="A451" s="130" t="s">
        <v>128</v>
      </c>
      <c r="B451" s="184"/>
      <c r="C451" s="12" t="s">
        <v>11</v>
      </c>
      <c r="D451" s="12" t="s">
        <v>15</v>
      </c>
      <c r="E451" s="11" t="s">
        <v>133</v>
      </c>
      <c r="F451" s="19"/>
      <c r="G451" s="120">
        <f>SUM(G452,G454,G457)</f>
        <v>39</v>
      </c>
    </row>
    <row r="452" spans="1:7" ht="60">
      <c r="A452" s="130" t="s">
        <v>130</v>
      </c>
      <c r="B452" s="184"/>
      <c r="C452" s="12" t="s">
        <v>11</v>
      </c>
      <c r="D452" s="12" t="s">
        <v>15</v>
      </c>
      <c r="E452" s="11" t="s">
        <v>135</v>
      </c>
      <c r="F452" s="19"/>
      <c r="G452" s="128">
        <f>SUM(G453)</f>
        <v>0</v>
      </c>
    </row>
    <row r="453" spans="1:7" ht="30">
      <c r="A453" s="107" t="s">
        <v>120</v>
      </c>
      <c r="B453" s="184"/>
      <c r="C453" s="12" t="s">
        <v>11</v>
      </c>
      <c r="D453" s="12" t="s">
        <v>15</v>
      </c>
      <c r="E453" s="12" t="s">
        <v>135</v>
      </c>
      <c r="F453" s="15" t="s">
        <v>77</v>
      </c>
      <c r="G453" s="127">
        <v>0</v>
      </c>
    </row>
    <row r="454" spans="1:7" ht="30">
      <c r="A454" s="114" t="s">
        <v>131</v>
      </c>
      <c r="B454" s="184"/>
      <c r="C454" s="12" t="s">
        <v>11</v>
      </c>
      <c r="D454" s="12" t="s">
        <v>15</v>
      </c>
      <c r="E454" s="11" t="s">
        <v>136</v>
      </c>
      <c r="F454" s="12"/>
      <c r="G454" s="128">
        <f>SUM(G455:G456)</f>
        <v>12.1</v>
      </c>
    </row>
    <row r="455" spans="1:7" ht="30">
      <c r="A455" s="107" t="s">
        <v>120</v>
      </c>
      <c r="B455" s="184"/>
      <c r="C455" s="12" t="s">
        <v>11</v>
      </c>
      <c r="D455" s="12" t="s">
        <v>15</v>
      </c>
      <c r="E455" s="12" t="s">
        <v>136</v>
      </c>
      <c r="F455" s="15" t="s">
        <v>77</v>
      </c>
      <c r="G455" s="127">
        <v>9.5</v>
      </c>
    </row>
    <row r="456" spans="1:7" ht="15">
      <c r="A456" s="107" t="s">
        <v>75</v>
      </c>
      <c r="B456" s="184"/>
      <c r="C456" s="12" t="s">
        <v>11</v>
      </c>
      <c r="D456" s="12" t="s">
        <v>15</v>
      </c>
      <c r="E456" s="12" t="s">
        <v>136</v>
      </c>
      <c r="F456" s="15" t="s">
        <v>78</v>
      </c>
      <c r="G456" s="127">
        <v>2.6</v>
      </c>
    </row>
    <row r="457" spans="1:7" ht="15">
      <c r="A457" s="114" t="s">
        <v>364</v>
      </c>
      <c r="B457" s="205"/>
      <c r="C457" s="12" t="s">
        <v>11</v>
      </c>
      <c r="D457" s="12" t="s">
        <v>15</v>
      </c>
      <c r="E457" s="11" t="s">
        <v>363</v>
      </c>
      <c r="F457" s="12"/>
      <c r="G457" s="128">
        <f>SUM(G458)</f>
        <v>26.9</v>
      </c>
    </row>
    <row r="458" spans="1:7" ht="30">
      <c r="A458" s="107" t="s">
        <v>120</v>
      </c>
      <c r="B458" s="205"/>
      <c r="C458" s="12" t="s">
        <v>11</v>
      </c>
      <c r="D458" s="12" t="s">
        <v>15</v>
      </c>
      <c r="E458" s="12" t="s">
        <v>363</v>
      </c>
      <c r="F458" s="15" t="s">
        <v>77</v>
      </c>
      <c r="G458" s="127">
        <v>26.9</v>
      </c>
    </row>
    <row r="459" spans="1:7" ht="15">
      <c r="A459" s="147" t="s">
        <v>16</v>
      </c>
      <c r="B459" s="185"/>
      <c r="C459" s="31" t="s">
        <v>17</v>
      </c>
      <c r="D459" s="12"/>
      <c r="E459" s="14"/>
      <c r="F459" s="15"/>
      <c r="G459" s="123">
        <f>SUM(G460)</f>
        <v>4</v>
      </c>
    </row>
    <row r="460" spans="1:7" ht="15">
      <c r="A460" s="109" t="s">
        <v>61</v>
      </c>
      <c r="B460" s="184"/>
      <c r="C460" s="22" t="s">
        <v>17</v>
      </c>
      <c r="D460" s="22" t="s">
        <v>49</v>
      </c>
      <c r="E460" s="22"/>
      <c r="F460" s="22"/>
      <c r="G460" s="120">
        <f>SUM(G461)</f>
        <v>4</v>
      </c>
    </row>
    <row r="461" spans="1:7" ht="75">
      <c r="A461" s="121" t="s">
        <v>341</v>
      </c>
      <c r="B461" s="184"/>
      <c r="C461" s="67" t="s">
        <v>17</v>
      </c>
      <c r="D461" s="67" t="s">
        <v>49</v>
      </c>
      <c r="E461" s="67" t="s">
        <v>102</v>
      </c>
      <c r="F461" s="19"/>
      <c r="G461" s="120">
        <f>SUM(G462)</f>
        <v>4</v>
      </c>
    </row>
    <row r="462" spans="1:7" ht="45">
      <c r="A462" s="114" t="s">
        <v>127</v>
      </c>
      <c r="B462" s="184"/>
      <c r="C462" s="12" t="s">
        <v>17</v>
      </c>
      <c r="D462" s="12" t="s">
        <v>49</v>
      </c>
      <c r="E462" s="11" t="s">
        <v>132</v>
      </c>
      <c r="F462" s="12"/>
      <c r="G462" s="128">
        <f>SUM(G463)</f>
        <v>4</v>
      </c>
    </row>
    <row r="463" spans="1:7" ht="45">
      <c r="A463" s="130" t="s">
        <v>128</v>
      </c>
      <c r="B463" s="184"/>
      <c r="C463" s="12" t="s">
        <v>17</v>
      </c>
      <c r="D463" s="12" t="s">
        <v>49</v>
      </c>
      <c r="E463" s="11" t="s">
        <v>133</v>
      </c>
      <c r="F463" s="19"/>
      <c r="G463" s="120">
        <f>SUM(G464)</f>
        <v>4</v>
      </c>
    </row>
    <row r="464" spans="1:7" ht="30">
      <c r="A464" s="114" t="s">
        <v>129</v>
      </c>
      <c r="B464" s="184"/>
      <c r="C464" s="12" t="s">
        <v>17</v>
      </c>
      <c r="D464" s="12" t="s">
        <v>49</v>
      </c>
      <c r="E464" s="11" t="s">
        <v>134</v>
      </c>
      <c r="F464" s="12"/>
      <c r="G464" s="120">
        <f>SUM(G465:G465)</f>
        <v>4</v>
      </c>
    </row>
    <row r="465" spans="1:7" ht="30.75" thickBot="1">
      <c r="A465" s="107" t="s">
        <v>120</v>
      </c>
      <c r="B465" s="184"/>
      <c r="C465" s="12" t="s">
        <v>17</v>
      </c>
      <c r="D465" s="12" t="s">
        <v>49</v>
      </c>
      <c r="E465" s="12" t="s">
        <v>134</v>
      </c>
      <c r="F465" s="12" t="s">
        <v>77</v>
      </c>
      <c r="G465" s="111">
        <v>4</v>
      </c>
    </row>
    <row r="466" spans="1:7" ht="18" thickTop="1" thickBot="1">
      <c r="A466" s="156" t="s">
        <v>62</v>
      </c>
      <c r="B466" s="37"/>
      <c r="C466" s="37"/>
      <c r="D466" s="37"/>
      <c r="E466" s="37"/>
      <c r="F466" s="37"/>
      <c r="G466" s="157">
        <f>SUM(G11,G18,G218,G441,G211)</f>
        <v>168447.80000000002</v>
      </c>
    </row>
    <row r="467" spans="1:7" ht="13.5" thickTop="1"/>
  </sheetData>
  <mergeCells count="10">
    <mergeCell ref="B268:B282"/>
    <mergeCell ref="A7:G7"/>
    <mergeCell ref="A9:A10"/>
    <mergeCell ref="B9:F9"/>
    <mergeCell ref="G9:G10"/>
    <mergeCell ref="A1:G1"/>
    <mergeCell ref="A2:G2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21"/>
  <sheetViews>
    <sheetView tabSelected="1" zoomScaleNormal="100" zoomScaleSheetLayoutView="100" workbookViewId="0">
      <selection activeCell="F16" sqref="F16"/>
    </sheetView>
  </sheetViews>
  <sheetFormatPr defaultRowHeight="12.75"/>
  <cols>
    <col min="1" max="1" width="59" style="53" customWidth="1"/>
    <col min="2" max="2" width="5" style="64" customWidth="1"/>
    <col min="3" max="3" width="4.28515625" customWidth="1"/>
    <col min="4" max="4" width="17.5703125" style="84" customWidth="1"/>
    <col min="5" max="5" width="6.5703125" customWidth="1"/>
    <col min="6" max="6" width="13.140625" customWidth="1"/>
  </cols>
  <sheetData>
    <row r="1" spans="1:10" ht="15.75">
      <c r="A1" s="223" t="s">
        <v>425</v>
      </c>
      <c r="B1" s="223"/>
      <c r="C1" s="223"/>
      <c r="D1" s="223"/>
      <c r="E1" s="223"/>
      <c r="F1" s="223"/>
    </row>
    <row r="2" spans="1:10" ht="15.75">
      <c r="A2" s="223" t="s">
        <v>419</v>
      </c>
      <c r="B2" s="223"/>
      <c r="C2" s="223"/>
      <c r="D2" s="223"/>
      <c r="E2" s="223"/>
      <c r="F2" s="223"/>
    </row>
    <row r="3" spans="1:10" ht="15.75">
      <c r="A3" s="223" t="s">
        <v>420</v>
      </c>
      <c r="B3" s="223"/>
      <c r="C3" s="223"/>
      <c r="D3" s="223"/>
      <c r="E3" s="223"/>
      <c r="F3" s="223"/>
    </row>
    <row r="4" spans="1:10" ht="15.75">
      <c r="A4" s="223" t="s">
        <v>421</v>
      </c>
      <c r="B4" s="223"/>
      <c r="C4" s="223"/>
      <c r="D4" s="223"/>
      <c r="E4" s="223"/>
      <c r="F4" s="223"/>
    </row>
    <row r="5" spans="1:10" ht="8.25" customHeight="1">
      <c r="A5" s="223"/>
      <c r="B5" s="223"/>
      <c r="C5" s="223"/>
      <c r="D5" s="223"/>
      <c r="E5" s="223"/>
      <c r="F5" s="223"/>
    </row>
    <row r="6" spans="1:10" ht="15.75" hidden="1">
      <c r="A6" s="223"/>
      <c r="B6" s="223"/>
      <c r="C6" s="223"/>
      <c r="D6" s="223"/>
      <c r="E6" s="223"/>
      <c r="F6" s="223"/>
    </row>
    <row r="7" spans="1:10" ht="15.75" hidden="1">
      <c r="A7" s="223"/>
      <c r="B7" s="223"/>
      <c r="C7" s="223"/>
      <c r="D7" s="223"/>
      <c r="E7" s="223"/>
      <c r="F7" s="223"/>
    </row>
    <row r="8" spans="1:10" ht="15.75" hidden="1">
      <c r="A8" s="223"/>
      <c r="B8" s="223"/>
      <c r="C8" s="223"/>
      <c r="D8" s="223"/>
      <c r="E8" s="223"/>
      <c r="F8" s="223"/>
    </row>
    <row r="9" spans="1:10" ht="15.75" hidden="1">
      <c r="A9" s="179"/>
      <c r="B9" s="179"/>
      <c r="C9" s="179"/>
      <c r="D9" s="186"/>
      <c r="E9" s="179"/>
      <c r="F9" s="179"/>
      <c r="G9" s="1"/>
    </row>
    <row r="10" spans="1:10" ht="99" customHeight="1">
      <c r="A10" s="236" t="s">
        <v>414</v>
      </c>
      <c r="B10" s="236"/>
      <c r="C10" s="236"/>
      <c r="D10" s="236"/>
      <c r="E10" s="236"/>
      <c r="F10" s="236"/>
      <c r="G10" s="41"/>
      <c r="H10" s="41"/>
      <c r="I10" s="41"/>
      <c r="J10" s="41"/>
    </row>
    <row r="11" spans="1:10" ht="13.5" thickBot="1">
      <c r="A11" s="42"/>
      <c r="B11" s="43"/>
      <c r="C11" s="44"/>
      <c r="D11" s="187"/>
      <c r="E11" s="44"/>
      <c r="F11" s="45" t="s">
        <v>63</v>
      </c>
    </row>
    <row r="12" spans="1:10" ht="14.25" thickTop="1" thickBot="1">
      <c r="A12" s="231" t="s">
        <v>64</v>
      </c>
      <c r="B12" s="233" t="s">
        <v>65</v>
      </c>
      <c r="C12" s="233"/>
      <c r="D12" s="233"/>
      <c r="E12" s="233"/>
      <c r="F12" s="234" t="s">
        <v>426</v>
      </c>
    </row>
    <row r="13" spans="1:10" ht="88.5" thickBot="1">
      <c r="A13" s="232"/>
      <c r="B13" s="46" t="s">
        <v>66</v>
      </c>
      <c r="C13" s="46" t="s">
        <v>67</v>
      </c>
      <c r="D13" s="46" t="s">
        <v>68</v>
      </c>
      <c r="E13" s="46" t="s">
        <v>69</v>
      </c>
      <c r="F13" s="235"/>
    </row>
    <row r="14" spans="1:10" s="47" customFormat="1" ht="17.25" thickTop="1" thickBot="1">
      <c r="A14" s="115" t="s">
        <v>10</v>
      </c>
      <c r="B14" s="8" t="s">
        <v>11</v>
      </c>
      <c r="C14" s="8"/>
      <c r="D14" s="8"/>
      <c r="E14" s="8"/>
      <c r="F14" s="116">
        <f>SUM(F15,F19,F24,F36,F42,F63,F70,F53)</f>
        <v>25657.9</v>
      </c>
    </row>
    <row r="15" spans="1:10" ht="30.75" thickTop="1">
      <c r="A15" s="158" t="s">
        <v>38</v>
      </c>
      <c r="B15" s="18" t="s">
        <v>11</v>
      </c>
      <c r="C15" s="18" t="s">
        <v>25</v>
      </c>
      <c r="D15" s="18"/>
      <c r="E15" s="18"/>
      <c r="F15" s="159">
        <f>SUM(F16)</f>
        <v>1690.9</v>
      </c>
    </row>
    <row r="16" spans="1:10" ht="15">
      <c r="A16" s="121" t="s">
        <v>89</v>
      </c>
      <c r="B16" s="19" t="s">
        <v>11</v>
      </c>
      <c r="C16" s="19" t="s">
        <v>25</v>
      </c>
      <c r="D16" s="19" t="s">
        <v>234</v>
      </c>
      <c r="E16" s="19"/>
      <c r="F16" s="120">
        <f>SUM(F17)</f>
        <v>1690.9</v>
      </c>
    </row>
    <row r="17" spans="1:6" ht="30">
      <c r="A17" s="121" t="s">
        <v>90</v>
      </c>
      <c r="B17" s="19" t="s">
        <v>11</v>
      </c>
      <c r="C17" s="19" t="s">
        <v>25</v>
      </c>
      <c r="D17" s="19" t="s">
        <v>235</v>
      </c>
      <c r="E17" s="19"/>
      <c r="F17" s="120">
        <f>SUM(F18)</f>
        <v>1690.9</v>
      </c>
    </row>
    <row r="18" spans="1:6" ht="57.75" customHeight="1">
      <c r="A18" s="107" t="s">
        <v>74</v>
      </c>
      <c r="B18" s="12" t="s">
        <v>11</v>
      </c>
      <c r="C18" s="12" t="s">
        <v>25</v>
      </c>
      <c r="D18" s="15" t="s">
        <v>235</v>
      </c>
      <c r="E18" s="12" t="s">
        <v>76</v>
      </c>
      <c r="F18" s="111">
        <v>1690.9</v>
      </c>
    </row>
    <row r="19" spans="1:6" ht="45">
      <c r="A19" s="119" t="s">
        <v>12</v>
      </c>
      <c r="B19" s="10" t="s">
        <v>11</v>
      </c>
      <c r="C19" s="10" t="s">
        <v>13</v>
      </c>
      <c r="D19" s="10"/>
      <c r="E19" s="10"/>
      <c r="F19" s="120">
        <f>SUM(F20)</f>
        <v>620.5</v>
      </c>
    </row>
    <row r="20" spans="1:6" ht="15">
      <c r="A20" s="121" t="s">
        <v>91</v>
      </c>
      <c r="B20" s="11" t="s">
        <v>11</v>
      </c>
      <c r="C20" s="11" t="s">
        <v>13</v>
      </c>
      <c r="D20" s="19" t="s">
        <v>236</v>
      </c>
      <c r="E20" s="11"/>
      <c r="F20" s="120">
        <f>SUM(F21)</f>
        <v>620.5</v>
      </c>
    </row>
    <row r="21" spans="1:6" ht="30">
      <c r="A21" s="121" t="s">
        <v>90</v>
      </c>
      <c r="B21" s="12" t="s">
        <v>11</v>
      </c>
      <c r="C21" s="12" t="s">
        <v>13</v>
      </c>
      <c r="D21" s="19" t="s">
        <v>237</v>
      </c>
      <c r="E21" s="11"/>
      <c r="F21" s="120">
        <f>SUM(F22:F23)</f>
        <v>620.5</v>
      </c>
    </row>
    <row r="22" spans="1:6" ht="57" customHeight="1">
      <c r="A22" s="107" t="s">
        <v>74</v>
      </c>
      <c r="B22" s="12" t="s">
        <v>11</v>
      </c>
      <c r="C22" s="12" t="s">
        <v>13</v>
      </c>
      <c r="D22" s="15" t="s">
        <v>237</v>
      </c>
      <c r="E22" s="12" t="s">
        <v>76</v>
      </c>
      <c r="F22" s="111">
        <v>478.9</v>
      </c>
    </row>
    <row r="23" spans="1:6" ht="30">
      <c r="A23" s="107" t="s">
        <v>120</v>
      </c>
      <c r="B23" s="12" t="s">
        <v>11</v>
      </c>
      <c r="C23" s="12" t="s">
        <v>13</v>
      </c>
      <c r="D23" s="15" t="s">
        <v>237</v>
      </c>
      <c r="E23" s="12" t="s">
        <v>77</v>
      </c>
      <c r="F23" s="111">
        <v>141.6</v>
      </c>
    </row>
    <row r="24" spans="1:6" ht="45">
      <c r="A24" s="109" t="s">
        <v>39</v>
      </c>
      <c r="B24" s="22" t="s">
        <v>11</v>
      </c>
      <c r="C24" s="22" t="s">
        <v>17</v>
      </c>
      <c r="D24" s="22"/>
      <c r="E24" s="22"/>
      <c r="F24" s="120">
        <f>SUM(F25)</f>
        <v>16139.5</v>
      </c>
    </row>
    <row r="25" spans="1:6" ht="90">
      <c r="A25" s="121" t="s">
        <v>341</v>
      </c>
      <c r="B25" s="19" t="s">
        <v>11</v>
      </c>
      <c r="C25" s="19" t="s">
        <v>17</v>
      </c>
      <c r="D25" s="19" t="s">
        <v>102</v>
      </c>
      <c r="E25" s="19"/>
      <c r="F25" s="120">
        <f>SUM(F26,F32)</f>
        <v>16139.5</v>
      </c>
    </row>
    <row r="26" spans="1:6" ht="30.75" customHeight="1">
      <c r="A26" s="121" t="s">
        <v>93</v>
      </c>
      <c r="B26" s="19" t="s">
        <v>11</v>
      </c>
      <c r="C26" s="19" t="s">
        <v>17</v>
      </c>
      <c r="D26" s="19" t="s">
        <v>103</v>
      </c>
      <c r="E26" s="19"/>
      <c r="F26" s="120">
        <f>SUM(F27)</f>
        <v>16100.5</v>
      </c>
    </row>
    <row r="27" spans="1:6" ht="30">
      <c r="A27" s="121" t="s">
        <v>94</v>
      </c>
      <c r="B27" s="19" t="s">
        <v>11</v>
      </c>
      <c r="C27" s="19" t="s">
        <v>17</v>
      </c>
      <c r="D27" s="19" t="s">
        <v>104</v>
      </c>
      <c r="E27" s="19"/>
      <c r="F27" s="120">
        <f>SUM(F28)</f>
        <v>16100.5</v>
      </c>
    </row>
    <row r="28" spans="1:6" ht="30">
      <c r="A28" s="121" t="s">
        <v>90</v>
      </c>
      <c r="B28" s="19" t="s">
        <v>11</v>
      </c>
      <c r="C28" s="19" t="s">
        <v>17</v>
      </c>
      <c r="D28" s="19" t="s">
        <v>92</v>
      </c>
      <c r="E28" s="19"/>
      <c r="F28" s="120">
        <f>SUM(F29:F31)</f>
        <v>16100.5</v>
      </c>
    </row>
    <row r="29" spans="1:6" ht="59.25" customHeight="1">
      <c r="A29" s="107" t="s">
        <v>74</v>
      </c>
      <c r="B29" s="12" t="s">
        <v>11</v>
      </c>
      <c r="C29" s="12" t="s">
        <v>17</v>
      </c>
      <c r="D29" s="12" t="s">
        <v>92</v>
      </c>
      <c r="E29" s="12" t="s">
        <v>76</v>
      </c>
      <c r="F29" s="127">
        <v>13582.4</v>
      </c>
    </row>
    <row r="30" spans="1:6" ht="30">
      <c r="A30" s="107" t="s">
        <v>120</v>
      </c>
      <c r="B30" s="12" t="s">
        <v>11</v>
      </c>
      <c r="C30" s="12" t="s">
        <v>17</v>
      </c>
      <c r="D30" s="12" t="s">
        <v>92</v>
      </c>
      <c r="E30" s="12" t="s">
        <v>77</v>
      </c>
      <c r="F30" s="127">
        <v>2449.4</v>
      </c>
    </row>
    <row r="31" spans="1:6" ht="15">
      <c r="A31" s="107" t="s">
        <v>75</v>
      </c>
      <c r="B31" s="12" t="s">
        <v>11</v>
      </c>
      <c r="C31" s="12" t="s">
        <v>17</v>
      </c>
      <c r="D31" s="12" t="s">
        <v>92</v>
      </c>
      <c r="E31" s="12" t="s">
        <v>78</v>
      </c>
      <c r="F31" s="127">
        <v>68.7</v>
      </c>
    </row>
    <row r="32" spans="1:6" ht="45">
      <c r="A32" s="114" t="s">
        <v>116</v>
      </c>
      <c r="B32" s="11" t="s">
        <v>11</v>
      </c>
      <c r="C32" s="11" t="s">
        <v>17</v>
      </c>
      <c r="D32" s="11" t="s">
        <v>119</v>
      </c>
      <c r="E32" s="19"/>
      <c r="F32" s="120">
        <f>SUM(F33)</f>
        <v>39</v>
      </c>
    </row>
    <row r="33" spans="1:6" ht="30">
      <c r="A33" s="130" t="s">
        <v>117</v>
      </c>
      <c r="B33" s="11" t="s">
        <v>11</v>
      </c>
      <c r="C33" s="11" t="s">
        <v>17</v>
      </c>
      <c r="D33" s="11" t="s">
        <v>118</v>
      </c>
      <c r="E33" s="19"/>
      <c r="F33" s="120">
        <f>SUM(F34)</f>
        <v>39</v>
      </c>
    </row>
    <row r="34" spans="1:6" ht="46.5" customHeight="1">
      <c r="A34" s="114" t="s">
        <v>407</v>
      </c>
      <c r="B34" s="11" t="s">
        <v>11</v>
      </c>
      <c r="C34" s="11" t="s">
        <v>17</v>
      </c>
      <c r="D34" s="11" t="s">
        <v>406</v>
      </c>
      <c r="E34" s="19"/>
      <c r="F34" s="120">
        <f>SUM(F35)</f>
        <v>39</v>
      </c>
    </row>
    <row r="35" spans="1:6" ht="15">
      <c r="A35" s="107" t="s">
        <v>26</v>
      </c>
      <c r="B35" s="12" t="s">
        <v>11</v>
      </c>
      <c r="C35" s="12" t="s">
        <v>17</v>
      </c>
      <c r="D35" s="12" t="s">
        <v>406</v>
      </c>
      <c r="E35" s="12" t="s">
        <v>82</v>
      </c>
      <c r="F35" s="127">
        <v>39</v>
      </c>
    </row>
    <row r="36" spans="1:6" ht="15" hidden="1">
      <c r="A36" s="129" t="s">
        <v>280</v>
      </c>
      <c r="B36" s="72" t="s">
        <v>11</v>
      </c>
      <c r="C36" s="72" t="s">
        <v>42</v>
      </c>
      <c r="D36" s="12"/>
      <c r="E36" s="12"/>
      <c r="F36" s="128">
        <f>SUM(F37)</f>
        <v>0</v>
      </c>
    </row>
    <row r="37" spans="1:6" ht="90" hidden="1">
      <c r="A37" s="121" t="s">
        <v>341</v>
      </c>
      <c r="B37" s="33" t="s">
        <v>11</v>
      </c>
      <c r="C37" s="33" t="s">
        <v>42</v>
      </c>
      <c r="D37" s="11" t="s">
        <v>102</v>
      </c>
      <c r="E37" s="12"/>
      <c r="F37" s="128">
        <f>SUM(F38)</f>
        <v>0</v>
      </c>
    </row>
    <row r="38" spans="1:6" ht="45" hidden="1">
      <c r="A38" s="121" t="s">
        <v>93</v>
      </c>
      <c r="B38" s="33" t="s">
        <v>11</v>
      </c>
      <c r="C38" s="33" t="s">
        <v>42</v>
      </c>
      <c r="D38" s="11" t="s">
        <v>103</v>
      </c>
      <c r="E38" s="12"/>
      <c r="F38" s="128">
        <f>SUM(F39)</f>
        <v>0</v>
      </c>
    </row>
    <row r="39" spans="1:6" ht="30" hidden="1">
      <c r="A39" s="114" t="s">
        <v>95</v>
      </c>
      <c r="B39" s="33" t="s">
        <v>11</v>
      </c>
      <c r="C39" s="33" t="s">
        <v>42</v>
      </c>
      <c r="D39" s="11" t="s">
        <v>105</v>
      </c>
      <c r="E39" s="12"/>
      <c r="F39" s="128">
        <f>SUM(F40)</f>
        <v>0</v>
      </c>
    </row>
    <row r="40" spans="1:6" ht="45" hidden="1">
      <c r="A40" s="174" t="s">
        <v>281</v>
      </c>
      <c r="B40" s="33" t="s">
        <v>11</v>
      </c>
      <c r="C40" s="33" t="s">
        <v>42</v>
      </c>
      <c r="D40" s="11" t="s">
        <v>282</v>
      </c>
      <c r="E40" s="12"/>
      <c r="F40" s="128">
        <f>SUM(F41)</f>
        <v>0</v>
      </c>
    </row>
    <row r="41" spans="1:6" ht="30" hidden="1">
      <c r="A41" s="107" t="s">
        <v>83</v>
      </c>
      <c r="B41" s="28" t="s">
        <v>11</v>
      </c>
      <c r="C41" s="28" t="s">
        <v>42</v>
      </c>
      <c r="D41" s="12" t="s">
        <v>282</v>
      </c>
      <c r="E41" s="12" t="s">
        <v>77</v>
      </c>
      <c r="F41" s="127">
        <v>0</v>
      </c>
    </row>
    <row r="42" spans="1:6" ht="45">
      <c r="A42" s="119" t="s">
        <v>53</v>
      </c>
      <c r="B42" s="10" t="s">
        <v>11</v>
      </c>
      <c r="C42" s="10" t="s">
        <v>45</v>
      </c>
      <c r="D42" s="32"/>
      <c r="E42" s="32"/>
      <c r="F42" s="120">
        <f>SUM(F43,F49)</f>
        <v>4538.3</v>
      </c>
    </row>
    <row r="43" spans="1:6" ht="90">
      <c r="A43" s="121" t="s">
        <v>341</v>
      </c>
      <c r="B43" s="19" t="s">
        <v>11</v>
      </c>
      <c r="C43" s="19" t="s">
        <v>45</v>
      </c>
      <c r="D43" s="19" t="s">
        <v>102</v>
      </c>
      <c r="E43" s="33"/>
      <c r="F43" s="120">
        <f>SUM(F44)</f>
        <v>3836.2000000000003</v>
      </c>
    </row>
    <row r="44" spans="1:6" ht="30.75" customHeight="1">
      <c r="A44" s="121" t="s">
        <v>93</v>
      </c>
      <c r="B44" s="19" t="s">
        <v>11</v>
      </c>
      <c r="C44" s="19" t="s">
        <v>45</v>
      </c>
      <c r="D44" s="19" t="s">
        <v>103</v>
      </c>
      <c r="E44" s="33"/>
      <c r="F44" s="120">
        <f>SUM(F45)</f>
        <v>3836.2000000000003</v>
      </c>
    </row>
    <row r="45" spans="1:6" ht="30">
      <c r="A45" s="121" t="s">
        <v>94</v>
      </c>
      <c r="B45" s="19" t="s">
        <v>11</v>
      </c>
      <c r="C45" s="19" t="s">
        <v>45</v>
      </c>
      <c r="D45" s="19" t="s">
        <v>104</v>
      </c>
      <c r="E45" s="33"/>
      <c r="F45" s="120">
        <f>SUM(F46)</f>
        <v>3836.2000000000003</v>
      </c>
    </row>
    <row r="46" spans="1:6" ht="30">
      <c r="A46" s="121" t="s">
        <v>90</v>
      </c>
      <c r="B46" s="19" t="s">
        <v>11</v>
      </c>
      <c r="C46" s="19" t="s">
        <v>45</v>
      </c>
      <c r="D46" s="19" t="s">
        <v>92</v>
      </c>
      <c r="E46" s="33"/>
      <c r="F46" s="120">
        <f>SUM(F47:F48)</f>
        <v>3836.2000000000003</v>
      </c>
    </row>
    <row r="47" spans="1:6" ht="58.5" customHeight="1">
      <c r="A47" s="107" t="s">
        <v>74</v>
      </c>
      <c r="B47" s="28" t="s">
        <v>11</v>
      </c>
      <c r="C47" s="28" t="s">
        <v>45</v>
      </c>
      <c r="D47" s="15" t="s">
        <v>92</v>
      </c>
      <c r="E47" s="12" t="s">
        <v>76</v>
      </c>
      <c r="F47" s="111">
        <v>3533.4</v>
      </c>
    </row>
    <row r="48" spans="1:6" ht="30">
      <c r="A48" s="107" t="s">
        <v>120</v>
      </c>
      <c r="B48" s="28" t="s">
        <v>11</v>
      </c>
      <c r="C48" s="28" t="s">
        <v>45</v>
      </c>
      <c r="D48" s="15" t="s">
        <v>92</v>
      </c>
      <c r="E48" s="12" t="s">
        <v>77</v>
      </c>
      <c r="F48" s="111">
        <v>302.8</v>
      </c>
    </row>
    <row r="49" spans="1:6" ht="15">
      <c r="A49" s="121" t="s">
        <v>264</v>
      </c>
      <c r="B49" s="11" t="s">
        <v>11</v>
      </c>
      <c r="C49" s="11" t="s">
        <v>45</v>
      </c>
      <c r="D49" s="19" t="s">
        <v>262</v>
      </c>
      <c r="E49" s="11"/>
      <c r="F49" s="120">
        <f>SUM(F50)</f>
        <v>702.09999999999991</v>
      </c>
    </row>
    <row r="50" spans="1:6" ht="30">
      <c r="A50" s="121" t="s">
        <v>90</v>
      </c>
      <c r="B50" s="12" t="s">
        <v>11</v>
      </c>
      <c r="C50" s="12" t="s">
        <v>45</v>
      </c>
      <c r="D50" s="19" t="s">
        <v>263</v>
      </c>
      <c r="E50" s="11"/>
      <c r="F50" s="120">
        <f>SUM(F51:F52)</f>
        <v>702.09999999999991</v>
      </c>
    </row>
    <row r="51" spans="1:6" ht="60.75" customHeight="1">
      <c r="A51" s="107" t="s">
        <v>74</v>
      </c>
      <c r="B51" s="12" t="s">
        <v>11</v>
      </c>
      <c r="C51" s="12" t="s">
        <v>45</v>
      </c>
      <c r="D51" s="15" t="s">
        <v>263</v>
      </c>
      <c r="E51" s="12" t="s">
        <v>76</v>
      </c>
      <c r="F51" s="111">
        <v>663.3</v>
      </c>
    </row>
    <row r="52" spans="1:6" ht="30">
      <c r="A52" s="107" t="s">
        <v>120</v>
      </c>
      <c r="B52" s="12" t="s">
        <v>11</v>
      </c>
      <c r="C52" s="12" t="s">
        <v>45</v>
      </c>
      <c r="D52" s="15" t="s">
        <v>263</v>
      </c>
      <c r="E52" s="12" t="s">
        <v>77</v>
      </c>
      <c r="F52" s="111">
        <v>38.799999999999997</v>
      </c>
    </row>
    <row r="53" spans="1:6" ht="15">
      <c r="A53" s="129" t="s">
        <v>385</v>
      </c>
      <c r="B53" s="72" t="s">
        <v>11</v>
      </c>
      <c r="C53" s="72" t="s">
        <v>22</v>
      </c>
      <c r="D53" s="12"/>
      <c r="E53" s="12"/>
      <c r="F53" s="128">
        <f>SUM(F54,F59)</f>
        <v>544.5</v>
      </c>
    </row>
    <row r="54" spans="1:6" ht="90">
      <c r="A54" s="121" t="s">
        <v>341</v>
      </c>
      <c r="B54" s="35" t="s">
        <v>11</v>
      </c>
      <c r="C54" s="35" t="s">
        <v>22</v>
      </c>
      <c r="D54" s="19" t="s">
        <v>102</v>
      </c>
      <c r="E54" s="35"/>
      <c r="F54" s="155">
        <f t="shared" ref="F54:F57" si="0">SUM(F55)</f>
        <v>269</v>
      </c>
    </row>
    <row r="55" spans="1:6" ht="45">
      <c r="A55" s="110" t="s">
        <v>116</v>
      </c>
      <c r="B55" s="35" t="s">
        <v>11</v>
      </c>
      <c r="C55" s="35" t="s">
        <v>22</v>
      </c>
      <c r="D55" s="74" t="s">
        <v>119</v>
      </c>
      <c r="E55" s="35"/>
      <c r="F55" s="155">
        <f t="shared" si="0"/>
        <v>269</v>
      </c>
    </row>
    <row r="56" spans="1:6" ht="30">
      <c r="A56" s="110" t="s">
        <v>117</v>
      </c>
      <c r="B56" s="35" t="s">
        <v>11</v>
      </c>
      <c r="C56" s="35" t="s">
        <v>22</v>
      </c>
      <c r="D56" s="74" t="s">
        <v>118</v>
      </c>
      <c r="E56" s="35"/>
      <c r="F56" s="155">
        <f t="shared" si="0"/>
        <v>269</v>
      </c>
    </row>
    <row r="57" spans="1:6" ht="15.75">
      <c r="A57" s="130" t="s">
        <v>393</v>
      </c>
      <c r="B57" s="35" t="s">
        <v>11</v>
      </c>
      <c r="C57" s="35" t="s">
        <v>22</v>
      </c>
      <c r="D57" s="35" t="s">
        <v>392</v>
      </c>
      <c r="E57" s="35"/>
      <c r="F57" s="155">
        <f t="shared" si="0"/>
        <v>269</v>
      </c>
    </row>
    <row r="58" spans="1:6" ht="15">
      <c r="A58" s="107" t="s">
        <v>26</v>
      </c>
      <c r="B58" s="36" t="s">
        <v>11</v>
      </c>
      <c r="C58" s="36" t="s">
        <v>22</v>
      </c>
      <c r="D58" s="36" t="s">
        <v>392</v>
      </c>
      <c r="E58" s="36" t="s">
        <v>82</v>
      </c>
      <c r="F58" s="127">
        <v>269</v>
      </c>
    </row>
    <row r="59" spans="1:6" ht="30">
      <c r="A59" s="146" t="s">
        <v>245</v>
      </c>
      <c r="B59" s="23" t="s">
        <v>11</v>
      </c>
      <c r="C59" s="23" t="s">
        <v>22</v>
      </c>
      <c r="D59" s="23" t="s">
        <v>246</v>
      </c>
      <c r="E59" s="23"/>
      <c r="F59" s="120">
        <f>SUM(F60)</f>
        <v>275.5</v>
      </c>
    </row>
    <row r="60" spans="1:6" ht="15">
      <c r="A60" s="146" t="s">
        <v>247</v>
      </c>
      <c r="B60" s="23" t="s">
        <v>11</v>
      </c>
      <c r="C60" s="23" t="s">
        <v>22</v>
      </c>
      <c r="D60" s="23" t="s">
        <v>97</v>
      </c>
      <c r="E60" s="23"/>
      <c r="F60" s="120">
        <f>SUM(F61)</f>
        <v>275.5</v>
      </c>
    </row>
    <row r="61" spans="1:6" ht="15">
      <c r="A61" s="146" t="s">
        <v>386</v>
      </c>
      <c r="B61" s="23" t="s">
        <v>11</v>
      </c>
      <c r="C61" s="23" t="s">
        <v>22</v>
      </c>
      <c r="D61" s="23" t="s">
        <v>387</v>
      </c>
      <c r="E61" s="23"/>
      <c r="F61" s="120">
        <f>SUM(F62)</f>
        <v>275.5</v>
      </c>
    </row>
    <row r="62" spans="1:6" ht="15">
      <c r="A62" s="107" t="s">
        <v>75</v>
      </c>
      <c r="B62" s="15" t="s">
        <v>11</v>
      </c>
      <c r="C62" s="15" t="s">
        <v>22</v>
      </c>
      <c r="D62" s="24" t="s">
        <v>387</v>
      </c>
      <c r="E62" s="12" t="s">
        <v>78</v>
      </c>
      <c r="F62" s="111">
        <v>275.5</v>
      </c>
    </row>
    <row r="63" spans="1:6" ht="15" hidden="1">
      <c r="A63" s="139" t="s">
        <v>54</v>
      </c>
      <c r="B63" s="21" t="s">
        <v>11</v>
      </c>
      <c r="C63" s="21" t="s">
        <v>34</v>
      </c>
      <c r="D63" s="21"/>
      <c r="E63" s="21"/>
      <c r="F63" s="120">
        <f>SUM(F64)</f>
        <v>0</v>
      </c>
    </row>
    <row r="64" spans="1:6" ht="30" hidden="1">
      <c r="A64" s="146" t="s">
        <v>245</v>
      </c>
      <c r="B64" s="23" t="s">
        <v>11</v>
      </c>
      <c r="C64" s="23" t="s">
        <v>34</v>
      </c>
      <c r="D64" s="23" t="s">
        <v>246</v>
      </c>
      <c r="E64" s="23"/>
      <c r="F64" s="120">
        <f>SUM(F65)</f>
        <v>0</v>
      </c>
    </row>
    <row r="65" spans="1:6" ht="15" hidden="1">
      <c r="A65" s="146" t="s">
        <v>247</v>
      </c>
      <c r="B65" s="23" t="s">
        <v>11</v>
      </c>
      <c r="C65" s="23" t="s">
        <v>34</v>
      </c>
      <c r="D65" s="23" t="s">
        <v>97</v>
      </c>
      <c r="E65" s="23"/>
      <c r="F65" s="120">
        <f>SUM(F66,F68)</f>
        <v>0</v>
      </c>
    </row>
    <row r="66" spans="1:6" ht="15" hidden="1">
      <c r="A66" s="146" t="s">
        <v>98</v>
      </c>
      <c r="B66" s="23" t="s">
        <v>11</v>
      </c>
      <c r="C66" s="23" t="s">
        <v>34</v>
      </c>
      <c r="D66" s="23" t="s">
        <v>99</v>
      </c>
      <c r="E66" s="23"/>
      <c r="F66" s="120">
        <f>SUM(F67)</f>
        <v>0</v>
      </c>
    </row>
    <row r="67" spans="1:6" ht="15" hidden="1">
      <c r="A67" s="107" t="s">
        <v>75</v>
      </c>
      <c r="B67" s="15" t="s">
        <v>11</v>
      </c>
      <c r="C67" s="15" t="s">
        <v>34</v>
      </c>
      <c r="D67" s="24" t="s">
        <v>99</v>
      </c>
      <c r="E67" s="12" t="s">
        <v>78</v>
      </c>
      <c r="F67" s="111">
        <v>0</v>
      </c>
    </row>
    <row r="68" spans="1:6" ht="45" hidden="1">
      <c r="A68" s="138" t="s">
        <v>100</v>
      </c>
      <c r="B68" s="11" t="s">
        <v>11</v>
      </c>
      <c r="C68" s="11" t="s">
        <v>34</v>
      </c>
      <c r="D68" s="23" t="s">
        <v>101</v>
      </c>
      <c r="E68" s="32"/>
      <c r="F68" s="120">
        <f>SUM(F69)</f>
        <v>0</v>
      </c>
    </row>
    <row r="69" spans="1:6" ht="15" hidden="1">
      <c r="A69" s="107" t="s">
        <v>75</v>
      </c>
      <c r="B69" s="12" t="s">
        <v>11</v>
      </c>
      <c r="C69" s="12" t="s">
        <v>34</v>
      </c>
      <c r="D69" s="24" t="s">
        <v>101</v>
      </c>
      <c r="E69" s="12" t="s">
        <v>78</v>
      </c>
      <c r="F69" s="111">
        <v>0</v>
      </c>
    </row>
    <row r="70" spans="1:6" ht="15">
      <c r="A70" s="109" t="s">
        <v>14</v>
      </c>
      <c r="B70" s="22" t="s">
        <v>11</v>
      </c>
      <c r="C70" s="22" t="s">
        <v>15</v>
      </c>
      <c r="D70" s="22"/>
      <c r="E70" s="22"/>
      <c r="F70" s="120">
        <f>SUM(F71,F80,F108)</f>
        <v>2124.2000000000003</v>
      </c>
    </row>
    <row r="71" spans="1:6" ht="45">
      <c r="A71" s="110" t="s">
        <v>338</v>
      </c>
      <c r="B71" s="11" t="s">
        <v>11</v>
      </c>
      <c r="C71" s="11" t="s">
        <v>15</v>
      </c>
      <c r="D71" s="19" t="s">
        <v>252</v>
      </c>
      <c r="E71" s="22"/>
      <c r="F71" s="120">
        <f>SUM(F72)</f>
        <v>40</v>
      </c>
    </row>
    <row r="72" spans="1:6" ht="30">
      <c r="A72" s="110" t="s">
        <v>249</v>
      </c>
      <c r="B72" s="11" t="s">
        <v>11</v>
      </c>
      <c r="C72" s="11" t="s">
        <v>15</v>
      </c>
      <c r="D72" s="19" t="s">
        <v>253</v>
      </c>
      <c r="E72" s="22"/>
      <c r="F72" s="120">
        <f>SUM(F73)</f>
        <v>40</v>
      </c>
    </row>
    <row r="73" spans="1:6" ht="30">
      <c r="A73" s="110" t="s">
        <v>250</v>
      </c>
      <c r="B73" s="11" t="s">
        <v>11</v>
      </c>
      <c r="C73" s="11" t="s">
        <v>15</v>
      </c>
      <c r="D73" s="19" t="s">
        <v>254</v>
      </c>
      <c r="E73" s="22"/>
      <c r="F73" s="120">
        <f>SUM(F74,F76,F78)</f>
        <v>40</v>
      </c>
    </row>
    <row r="74" spans="1:6" ht="15">
      <c r="A74" s="110" t="s">
        <v>270</v>
      </c>
      <c r="B74" s="11" t="s">
        <v>11</v>
      </c>
      <c r="C74" s="11" t="s">
        <v>15</v>
      </c>
      <c r="D74" s="19" t="s">
        <v>269</v>
      </c>
      <c r="E74" s="22"/>
      <c r="F74" s="120">
        <f>SUM(F75)</f>
        <v>30</v>
      </c>
    </row>
    <row r="75" spans="1:6" ht="30">
      <c r="A75" s="107" t="s">
        <v>84</v>
      </c>
      <c r="B75" s="12" t="s">
        <v>11</v>
      </c>
      <c r="C75" s="12" t="s">
        <v>15</v>
      </c>
      <c r="D75" s="15" t="s">
        <v>269</v>
      </c>
      <c r="E75" s="15" t="s">
        <v>81</v>
      </c>
      <c r="F75" s="111">
        <v>30</v>
      </c>
    </row>
    <row r="76" spans="1:6" ht="30">
      <c r="A76" s="110" t="s">
        <v>251</v>
      </c>
      <c r="B76" s="11" t="s">
        <v>11</v>
      </c>
      <c r="C76" s="11" t="s">
        <v>15</v>
      </c>
      <c r="D76" s="19" t="s">
        <v>255</v>
      </c>
      <c r="E76" s="22"/>
      <c r="F76" s="120">
        <f>SUM(F77)</f>
        <v>10</v>
      </c>
    </row>
    <row r="77" spans="1:6" ht="30">
      <c r="A77" s="107" t="s">
        <v>84</v>
      </c>
      <c r="B77" s="12" t="s">
        <v>11</v>
      </c>
      <c r="C77" s="12" t="s">
        <v>15</v>
      </c>
      <c r="D77" s="15" t="s">
        <v>255</v>
      </c>
      <c r="E77" s="15" t="s">
        <v>81</v>
      </c>
      <c r="F77" s="111">
        <v>10</v>
      </c>
    </row>
    <row r="78" spans="1:6" ht="30">
      <c r="A78" s="114" t="s">
        <v>345</v>
      </c>
      <c r="B78" s="11" t="s">
        <v>11</v>
      </c>
      <c r="C78" s="11" t="s">
        <v>15</v>
      </c>
      <c r="D78" s="19" t="s">
        <v>346</v>
      </c>
      <c r="E78" s="22"/>
      <c r="F78" s="120">
        <f>SUM(F79)</f>
        <v>0</v>
      </c>
    </row>
    <row r="79" spans="1:6" ht="30">
      <c r="A79" s="107" t="s">
        <v>120</v>
      </c>
      <c r="B79" s="12" t="s">
        <v>11</v>
      </c>
      <c r="C79" s="12" t="s">
        <v>15</v>
      </c>
      <c r="D79" s="15" t="s">
        <v>346</v>
      </c>
      <c r="E79" s="15" t="s">
        <v>77</v>
      </c>
      <c r="F79" s="111">
        <v>0</v>
      </c>
    </row>
    <row r="80" spans="1:6" ht="90">
      <c r="A80" s="121" t="s">
        <v>341</v>
      </c>
      <c r="B80" s="19" t="s">
        <v>11</v>
      </c>
      <c r="C80" s="19" t="s">
        <v>15</v>
      </c>
      <c r="D80" s="19" t="s">
        <v>102</v>
      </c>
      <c r="E80" s="33"/>
      <c r="F80" s="120">
        <f>SUM(F81,F99)</f>
        <v>2072.1000000000004</v>
      </c>
    </row>
    <row r="81" spans="1:6" ht="45">
      <c r="A81" s="121" t="s">
        <v>93</v>
      </c>
      <c r="B81" s="19" t="s">
        <v>11</v>
      </c>
      <c r="C81" s="19" t="s">
        <v>15</v>
      </c>
      <c r="D81" s="19" t="s">
        <v>103</v>
      </c>
      <c r="E81" s="33"/>
      <c r="F81" s="120">
        <f>SUM(F82,F86)</f>
        <v>2033.1000000000001</v>
      </c>
    </row>
    <row r="82" spans="1:6" ht="30">
      <c r="A82" s="121" t="s">
        <v>94</v>
      </c>
      <c r="B82" s="19" t="s">
        <v>11</v>
      </c>
      <c r="C82" s="19" t="s">
        <v>15</v>
      </c>
      <c r="D82" s="19" t="s">
        <v>104</v>
      </c>
      <c r="E82" s="33"/>
      <c r="F82" s="120">
        <f>SUM(F83)</f>
        <v>1637.1000000000001</v>
      </c>
    </row>
    <row r="83" spans="1:6" ht="30">
      <c r="A83" s="121" t="s">
        <v>90</v>
      </c>
      <c r="B83" s="19" t="s">
        <v>11</v>
      </c>
      <c r="C83" s="19" t="s">
        <v>15</v>
      </c>
      <c r="D83" s="19" t="s">
        <v>92</v>
      </c>
      <c r="E83" s="33"/>
      <c r="F83" s="120">
        <f>SUM(F84:F85)</f>
        <v>1637.1000000000001</v>
      </c>
    </row>
    <row r="84" spans="1:6" ht="57" customHeight="1">
      <c r="A84" s="107" t="s">
        <v>74</v>
      </c>
      <c r="B84" s="28" t="s">
        <v>11</v>
      </c>
      <c r="C84" s="28" t="s">
        <v>15</v>
      </c>
      <c r="D84" s="15" t="s">
        <v>92</v>
      </c>
      <c r="E84" s="12" t="s">
        <v>76</v>
      </c>
      <c r="F84" s="111">
        <v>1476.9</v>
      </c>
    </row>
    <row r="85" spans="1:6" ht="30">
      <c r="A85" s="107" t="s">
        <v>120</v>
      </c>
      <c r="B85" s="28" t="s">
        <v>11</v>
      </c>
      <c r="C85" s="28" t="s">
        <v>15</v>
      </c>
      <c r="D85" s="15" t="s">
        <v>92</v>
      </c>
      <c r="E85" s="12" t="s">
        <v>77</v>
      </c>
      <c r="F85" s="111">
        <v>160.19999999999999</v>
      </c>
    </row>
    <row r="86" spans="1:6" ht="30">
      <c r="A86" s="130" t="s">
        <v>95</v>
      </c>
      <c r="B86" s="11" t="s">
        <v>11</v>
      </c>
      <c r="C86" s="11" t="s">
        <v>15</v>
      </c>
      <c r="D86" s="19" t="s">
        <v>105</v>
      </c>
      <c r="E86" s="19"/>
      <c r="F86" s="128">
        <f>SUM(F87,F89,F91,F94,F97)</f>
        <v>396</v>
      </c>
    </row>
    <row r="87" spans="1:6" ht="120" hidden="1">
      <c r="A87" s="114" t="s">
        <v>106</v>
      </c>
      <c r="B87" s="12" t="s">
        <v>11</v>
      </c>
      <c r="C87" s="12" t="s">
        <v>15</v>
      </c>
      <c r="D87" s="92" t="s">
        <v>107</v>
      </c>
      <c r="E87" s="15"/>
      <c r="F87" s="128">
        <f>SUM(F88)</f>
        <v>0</v>
      </c>
    </row>
    <row r="88" spans="1:6" ht="30" hidden="1">
      <c r="A88" s="107" t="s">
        <v>120</v>
      </c>
      <c r="B88" s="12" t="s">
        <v>11</v>
      </c>
      <c r="C88" s="12" t="s">
        <v>15</v>
      </c>
      <c r="D88" s="93" t="s">
        <v>107</v>
      </c>
      <c r="E88" s="12" t="s">
        <v>77</v>
      </c>
      <c r="F88" s="127">
        <v>0</v>
      </c>
    </row>
    <row r="89" spans="1:6" ht="45" hidden="1">
      <c r="A89" s="131" t="s">
        <v>108</v>
      </c>
      <c r="B89" s="11" t="s">
        <v>11</v>
      </c>
      <c r="C89" s="11" t="s">
        <v>15</v>
      </c>
      <c r="D89" s="92" t="s">
        <v>109</v>
      </c>
      <c r="E89" s="19"/>
      <c r="F89" s="128">
        <f>SUM(F90)</f>
        <v>0</v>
      </c>
    </row>
    <row r="90" spans="1:6" ht="75" hidden="1">
      <c r="A90" s="107" t="s">
        <v>74</v>
      </c>
      <c r="B90" s="12" t="s">
        <v>11</v>
      </c>
      <c r="C90" s="12" t="s">
        <v>15</v>
      </c>
      <c r="D90" s="93" t="s">
        <v>109</v>
      </c>
      <c r="E90" s="12" t="s">
        <v>76</v>
      </c>
      <c r="F90" s="127">
        <v>0</v>
      </c>
    </row>
    <row r="91" spans="1:6" ht="45">
      <c r="A91" s="132" t="s">
        <v>110</v>
      </c>
      <c r="B91" s="11" t="s">
        <v>11</v>
      </c>
      <c r="C91" s="11" t="s">
        <v>15</v>
      </c>
      <c r="D91" s="92" t="s">
        <v>111</v>
      </c>
      <c r="E91" s="11"/>
      <c r="F91" s="120">
        <f>SUM(F92:F93)</f>
        <v>386</v>
      </c>
    </row>
    <row r="92" spans="1:6" ht="63.75" customHeight="1">
      <c r="A92" s="107" t="s">
        <v>74</v>
      </c>
      <c r="B92" s="12" t="s">
        <v>11</v>
      </c>
      <c r="C92" s="12" t="s">
        <v>15</v>
      </c>
      <c r="D92" s="93" t="s">
        <v>111</v>
      </c>
      <c r="E92" s="12" t="s">
        <v>76</v>
      </c>
      <c r="F92" s="111">
        <v>350.1</v>
      </c>
    </row>
    <row r="93" spans="1:6" ht="30">
      <c r="A93" s="107" t="s">
        <v>120</v>
      </c>
      <c r="B93" s="12" t="s">
        <v>11</v>
      </c>
      <c r="C93" s="12" t="s">
        <v>15</v>
      </c>
      <c r="D93" s="93" t="s">
        <v>111</v>
      </c>
      <c r="E93" s="12" t="s">
        <v>77</v>
      </c>
      <c r="F93" s="127">
        <v>35.9</v>
      </c>
    </row>
    <row r="94" spans="1:6" ht="60" hidden="1">
      <c r="A94" s="114" t="s">
        <v>112</v>
      </c>
      <c r="B94" s="11" t="s">
        <v>11</v>
      </c>
      <c r="C94" s="11" t="s">
        <v>15</v>
      </c>
      <c r="D94" s="92" t="s">
        <v>113</v>
      </c>
      <c r="E94" s="15"/>
      <c r="F94" s="128">
        <f>SUM(F95:F96)</f>
        <v>0</v>
      </c>
    </row>
    <row r="95" spans="1:6" ht="75" hidden="1">
      <c r="A95" s="107" t="s">
        <v>74</v>
      </c>
      <c r="B95" s="12" t="s">
        <v>11</v>
      </c>
      <c r="C95" s="12" t="s">
        <v>15</v>
      </c>
      <c r="D95" s="93" t="s">
        <v>113</v>
      </c>
      <c r="E95" s="15" t="s">
        <v>76</v>
      </c>
      <c r="F95" s="111">
        <v>0</v>
      </c>
    </row>
    <row r="96" spans="1:6" ht="30" hidden="1">
      <c r="A96" s="107" t="s">
        <v>120</v>
      </c>
      <c r="B96" s="12" t="s">
        <v>11</v>
      </c>
      <c r="C96" s="12" t="s">
        <v>15</v>
      </c>
      <c r="D96" s="93" t="s">
        <v>113</v>
      </c>
      <c r="E96" s="12" t="s">
        <v>77</v>
      </c>
      <c r="F96" s="111">
        <v>0</v>
      </c>
    </row>
    <row r="97" spans="1:6" ht="60">
      <c r="A97" s="114" t="s">
        <v>114</v>
      </c>
      <c r="B97" s="11" t="s">
        <v>11</v>
      </c>
      <c r="C97" s="11" t="s">
        <v>15</v>
      </c>
      <c r="D97" s="92" t="s">
        <v>115</v>
      </c>
      <c r="E97" s="12"/>
      <c r="F97" s="120">
        <f>SUM(F98)</f>
        <v>10</v>
      </c>
    </row>
    <row r="98" spans="1:6" ht="30">
      <c r="A98" s="107" t="s">
        <v>120</v>
      </c>
      <c r="B98" s="12" t="s">
        <v>11</v>
      </c>
      <c r="C98" s="12" t="s">
        <v>15</v>
      </c>
      <c r="D98" s="93" t="s">
        <v>115</v>
      </c>
      <c r="E98" s="12" t="s">
        <v>77</v>
      </c>
      <c r="F98" s="127">
        <v>10</v>
      </c>
    </row>
    <row r="99" spans="1:6" ht="45">
      <c r="A99" s="114" t="s">
        <v>127</v>
      </c>
      <c r="B99" s="12" t="s">
        <v>11</v>
      </c>
      <c r="C99" s="12" t="s">
        <v>15</v>
      </c>
      <c r="D99" s="11" t="s">
        <v>132</v>
      </c>
      <c r="E99" s="12"/>
      <c r="F99" s="128">
        <f>SUM(F100)</f>
        <v>39</v>
      </c>
    </row>
    <row r="100" spans="1:6" ht="45">
      <c r="A100" s="130" t="s">
        <v>128</v>
      </c>
      <c r="B100" s="12" t="s">
        <v>11</v>
      </c>
      <c r="C100" s="12" t="s">
        <v>15</v>
      </c>
      <c r="D100" s="11" t="s">
        <v>133</v>
      </c>
      <c r="E100" s="19"/>
      <c r="F100" s="120">
        <f>SUM(F101,F103,F106)</f>
        <v>39</v>
      </c>
    </row>
    <row r="101" spans="1:6" ht="60" hidden="1">
      <c r="A101" s="130" t="s">
        <v>130</v>
      </c>
      <c r="B101" s="12" t="s">
        <v>11</v>
      </c>
      <c r="C101" s="12" t="s">
        <v>15</v>
      </c>
      <c r="D101" s="11" t="s">
        <v>135</v>
      </c>
      <c r="E101" s="19"/>
      <c r="F101" s="128">
        <f>SUM(F102)</f>
        <v>0</v>
      </c>
    </row>
    <row r="102" spans="1:6" ht="30" hidden="1">
      <c r="A102" s="107" t="s">
        <v>120</v>
      </c>
      <c r="B102" s="12" t="s">
        <v>11</v>
      </c>
      <c r="C102" s="12" t="s">
        <v>15</v>
      </c>
      <c r="D102" s="12" t="s">
        <v>135</v>
      </c>
      <c r="E102" s="15" t="s">
        <v>77</v>
      </c>
      <c r="F102" s="127">
        <v>0</v>
      </c>
    </row>
    <row r="103" spans="1:6" ht="30">
      <c r="A103" s="114" t="s">
        <v>131</v>
      </c>
      <c r="B103" s="12" t="s">
        <v>11</v>
      </c>
      <c r="C103" s="12" t="s">
        <v>15</v>
      </c>
      <c r="D103" s="11" t="s">
        <v>136</v>
      </c>
      <c r="E103" s="12"/>
      <c r="F103" s="128">
        <f>SUM(F104:F105)</f>
        <v>12.1</v>
      </c>
    </row>
    <row r="104" spans="1:6" ht="30">
      <c r="A104" s="107" t="s">
        <v>120</v>
      </c>
      <c r="B104" s="12" t="s">
        <v>11</v>
      </c>
      <c r="C104" s="12" t="s">
        <v>15</v>
      </c>
      <c r="D104" s="12" t="s">
        <v>136</v>
      </c>
      <c r="E104" s="15" t="s">
        <v>77</v>
      </c>
      <c r="F104" s="127">
        <v>9.5</v>
      </c>
    </row>
    <row r="105" spans="1:6" ht="15">
      <c r="A105" s="107" t="s">
        <v>75</v>
      </c>
      <c r="B105" s="12" t="s">
        <v>11</v>
      </c>
      <c r="C105" s="12" t="s">
        <v>15</v>
      </c>
      <c r="D105" s="12" t="s">
        <v>136</v>
      </c>
      <c r="E105" s="15" t="s">
        <v>78</v>
      </c>
      <c r="F105" s="127">
        <v>2.6</v>
      </c>
    </row>
    <row r="106" spans="1:6" ht="15">
      <c r="A106" s="114" t="s">
        <v>364</v>
      </c>
      <c r="B106" s="12" t="s">
        <v>11</v>
      </c>
      <c r="C106" s="12" t="s">
        <v>15</v>
      </c>
      <c r="D106" s="11" t="s">
        <v>363</v>
      </c>
      <c r="E106" s="12"/>
      <c r="F106" s="128">
        <f>SUM(F107)</f>
        <v>26.9</v>
      </c>
    </row>
    <row r="107" spans="1:6" ht="30">
      <c r="A107" s="213" t="s">
        <v>120</v>
      </c>
      <c r="B107" s="214" t="s">
        <v>11</v>
      </c>
      <c r="C107" s="214" t="s">
        <v>15</v>
      </c>
      <c r="D107" s="214" t="s">
        <v>363</v>
      </c>
      <c r="E107" s="215" t="s">
        <v>77</v>
      </c>
      <c r="F107" s="216">
        <v>26.9</v>
      </c>
    </row>
    <row r="108" spans="1:6" ht="30">
      <c r="A108" s="146" t="s">
        <v>245</v>
      </c>
      <c r="B108" s="23" t="s">
        <v>11</v>
      </c>
      <c r="C108" s="23" t="s">
        <v>15</v>
      </c>
      <c r="D108" s="23" t="s">
        <v>246</v>
      </c>
      <c r="E108" s="23"/>
      <c r="F108" s="120">
        <f>SUM(F109)</f>
        <v>12.1</v>
      </c>
    </row>
    <row r="109" spans="1:6" ht="15">
      <c r="A109" s="146" t="s">
        <v>247</v>
      </c>
      <c r="B109" s="23" t="s">
        <v>11</v>
      </c>
      <c r="C109" s="23" t="s">
        <v>15</v>
      </c>
      <c r="D109" s="23" t="s">
        <v>97</v>
      </c>
      <c r="E109" s="23"/>
      <c r="F109" s="120">
        <f>F110</f>
        <v>12.1</v>
      </c>
    </row>
    <row r="110" spans="1:6" ht="15">
      <c r="A110" s="146" t="s">
        <v>98</v>
      </c>
      <c r="B110" s="23" t="s">
        <v>11</v>
      </c>
      <c r="C110" s="23" t="s">
        <v>15</v>
      </c>
      <c r="D110" s="23" t="s">
        <v>99</v>
      </c>
      <c r="E110" s="23"/>
      <c r="F110" s="120">
        <f>SUM(F111:F113)</f>
        <v>12.1</v>
      </c>
    </row>
    <row r="111" spans="1:6" ht="30">
      <c r="A111" s="107" t="s">
        <v>120</v>
      </c>
      <c r="B111" s="23" t="s">
        <v>11</v>
      </c>
      <c r="C111" s="23" t="s">
        <v>15</v>
      </c>
      <c r="D111" s="23" t="s">
        <v>99</v>
      </c>
      <c r="E111" s="23" t="s">
        <v>77</v>
      </c>
      <c r="F111" s="175">
        <v>5.6</v>
      </c>
    </row>
    <row r="112" spans="1:6" ht="15">
      <c r="A112" s="107" t="s">
        <v>79</v>
      </c>
      <c r="B112" s="23" t="s">
        <v>11</v>
      </c>
      <c r="C112" s="23" t="s">
        <v>15</v>
      </c>
      <c r="D112" s="23" t="s">
        <v>99</v>
      </c>
      <c r="E112" s="23" t="s">
        <v>80</v>
      </c>
      <c r="F112" s="175">
        <v>1.5</v>
      </c>
    </row>
    <row r="113" spans="1:6" ht="15.75" thickBot="1">
      <c r="A113" s="107" t="s">
        <v>75</v>
      </c>
      <c r="B113" s="15" t="s">
        <v>11</v>
      </c>
      <c r="C113" s="15" t="s">
        <v>15</v>
      </c>
      <c r="D113" s="24" t="s">
        <v>99</v>
      </c>
      <c r="E113" s="12" t="s">
        <v>78</v>
      </c>
      <c r="F113" s="111">
        <v>5</v>
      </c>
    </row>
    <row r="114" spans="1:6" ht="16.5" thickBot="1">
      <c r="A114" s="217" t="s">
        <v>55</v>
      </c>
      <c r="B114" s="218" t="s">
        <v>25</v>
      </c>
      <c r="C114" s="218"/>
      <c r="D114" s="218"/>
      <c r="E114" s="218"/>
      <c r="F114" s="219">
        <f t="shared" ref="F114:F119" si="1">SUM(F115)</f>
        <v>665.7</v>
      </c>
    </row>
    <row r="115" spans="1:6" ht="15.75" thickTop="1">
      <c r="A115" s="160" t="s">
        <v>70</v>
      </c>
      <c r="B115" s="48" t="s">
        <v>25</v>
      </c>
      <c r="C115" s="48" t="s">
        <v>13</v>
      </c>
      <c r="D115" s="48"/>
      <c r="E115" s="48"/>
      <c r="F115" s="126">
        <f t="shared" si="1"/>
        <v>665.7</v>
      </c>
    </row>
    <row r="116" spans="1:6" ht="90">
      <c r="A116" s="121" t="s">
        <v>341</v>
      </c>
      <c r="B116" s="11" t="s">
        <v>25</v>
      </c>
      <c r="C116" s="11" t="s">
        <v>13</v>
      </c>
      <c r="D116" s="19" t="s">
        <v>102</v>
      </c>
      <c r="E116" s="11"/>
      <c r="F116" s="120">
        <f t="shared" si="1"/>
        <v>665.7</v>
      </c>
    </row>
    <row r="117" spans="1:6" ht="30" customHeight="1">
      <c r="A117" s="121" t="s">
        <v>93</v>
      </c>
      <c r="B117" s="11" t="s">
        <v>25</v>
      </c>
      <c r="C117" s="11" t="s">
        <v>13</v>
      </c>
      <c r="D117" s="19" t="s">
        <v>103</v>
      </c>
      <c r="E117" s="73"/>
      <c r="F117" s="137">
        <f t="shared" si="1"/>
        <v>665.7</v>
      </c>
    </row>
    <row r="118" spans="1:6" ht="30">
      <c r="A118" s="130" t="s">
        <v>95</v>
      </c>
      <c r="B118" s="11" t="s">
        <v>25</v>
      </c>
      <c r="C118" s="11" t="s">
        <v>13</v>
      </c>
      <c r="D118" s="19" t="s">
        <v>105</v>
      </c>
      <c r="E118" s="73"/>
      <c r="F118" s="137">
        <f t="shared" si="1"/>
        <v>665.7</v>
      </c>
    </row>
    <row r="119" spans="1:6" ht="45">
      <c r="A119" s="80" t="s">
        <v>96</v>
      </c>
      <c r="B119" s="11" t="s">
        <v>25</v>
      </c>
      <c r="C119" s="11" t="s">
        <v>13</v>
      </c>
      <c r="D119" s="92" t="s">
        <v>137</v>
      </c>
      <c r="E119" s="73"/>
      <c r="F119" s="137">
        <f t="shared" si="1"/>
        <v>665.7</v>
      </c>
    </row>
    <row r="120" spans="1:6" ht="15.75" thickBot="1">
      <c r="A120" s="107" t="s">
        <v>26</v>
      </c>
      <c r="B120" s="13" t="s">
        <v>25</v>
      </c>
      <c r="C120" s="13" t="s">
        <v>13</v>
      </c>
      <c r="D120" s="188" t="s">
        <v>137</v>
      </c>
      <c r="E120" s="14" t="s">
        <v>82</v>
      </c>
      <c r="F120" s="144">
        <v>665.7</v>
      </c>
    </row>
    <row r="121" spans="1:6" ht="33" thickTop="1" thickBot="1">
      <c r="A121" s="161" t="s">
        <v>73</v>
      </c>
      <c r="B121" s="59" t="s">
        <v>13</v>
      </c>
      <c r="C121" s="62"/>
      <c r="D121" s="62"/>
      <c r="E121" s="62"/>
      <c r="F121" s="162">
        <f>SUM(F122,F133)</f>
        <v>1433.4</v>
      </c>
    </row>
    <row r="122" spans="1:6" ht="50.25" customHeight="1" thickTop="1">
      <c r="A122" s="129" t="s">
        <v>275</v>
      </c>
      <c r="B122" s="181" t="s">
        <v>13</v>
      </c>
      <c r="C122" s="10" t="s">
        <v>29</v>
      </c>
      <c r="D122" s="15"/>
      <c r="E122" s="12"/>
      <c r="F122" s="113">
        <f>SUM(F123,F129)</f>
        <v>1433.4</v>
      </c>
    </row>
    <row r="123" spans="1:6" ht="90">
      <c r="A123" s="121" t="s">
        <v>341</v>
      </c>
      <c r="B123" s="180" t="s">
        <v>13</v>
      </c>
      <c r="C123" s="11" t="s">
        <v>29</v>
      </c>
      <c r="D123" s="19" t="s">
        <v>102</v>
      </c>
      <c r="E123" s="12"/>
      <c r="F123" s="113">
        <f>SUM(F124)</f>
        <v>1416.6000000000001</v>
      </c>
    </row>
    <row r="124" spans="1:6" ht="30">
      <c r="A124" s="114" t="s">
        <v>121</v>
      </c>
      <c r="B124" s="11" t="s">
        <v>13</v>
      </c>
      <c r="C124" s="11" t="s">
        <v>29</v>
      </c>
      <c r="D124" s="11" t="s">
        <v>125</v>
      </c>
      <c r="E124" s="12"/>
      <c r="F124" s="128">
        <f>SUM(F125)</f>
        <v>1416.6000000000001</v>
      </c>
    </row>
    <row r="125" spans="1:6" ht="30">
      <c r="A125" s="114" t="s">
        <v>122</v>
      </c>
      <c r="B125" s="11" t="s">
        <v>13</v>
      </c>
      <c r="C125" s="11" t="s">
        <v>29</v>
      </c>
      <c r="D125" s="11" t="s">
        <v>124</v>
      </c>
      <c r="E125" s="12"/>
      <c r="F125" s="128">
        <f>SUM(F126)</f>
        <v>1416.6000000000001</v>
      </c>
    </row>
    <row r="126" spans="1:6" ht="15">
      <c r="A126" s="114" t="s">
        <v>123</v>
      </c>
      <c r="B126" s="11" t="s">
        <v>13</v>
      </c>
      <c r="C126" s="11" t="s">
        <v>29</v>
      </c>
      <c r="D126" s="11" t="s">
        <v>126</v>
      </c>
      <c r="E126" s="12"/>
      <c r="F126" s="128">
        <f>SUM(F127:F128)</f>
        <v>1416.6000000000001</v>
      </c>
    </row>
    <row r="127" spans="1:6" ht="63" customHeight="1">
      <c r="A127" s="107" t="s">
        <v>74</v>
      </c>
      <c r="B127" s="12" t="s">
        <v>13</v>
      </c>
      <c r="C127" s="12" t="s">
        <v>29</v>
      </c>
      <c r="D127" s="11" t="s">
        <v>126</v>
      </c>
      <c r="E127" s="12" t="s">
        <v>76</v>
      </c>
      <c r="F127" s="127">
        <v>1382.9</v>
      </c>
    </row>
    <row r="128" spans="1:6" ht="30">
      <c r="A128" s="107" t="s">
        <v>120</v>
      </c>
      <c r="B128" s="12" t="s">
        <v>13</v>
      </c>
      <c r="C128" s="12" t="s">
        <v>29</v>
      </c>
      <c r="D128" s="11" t="s">
        <v>126</v>
      </c>
      <c r="E128" s="12" t="s">
        <v>77</v>
      </c>
      <c r="F128" s="127">
        <v>33.700000000000003</v>
      </c>
    </row>
    <row r="129" spans="1:6" ht="30">
      <c r="A129" s="146" t="s">
        <v>245</v>
      </c>
      <c r="B129" s="23" t="s">
        <v>13</v>
      </c>
      <c r="C129" s="23" t="s">
        <v>29</v>
      </c>
      <c r="D129" s="23" t="s">
        <v>246</v>
      </c>
      <c r="E129" s="12"/>
      <c r="F129" s="127">
        <f>F130</f>
        <v>16.8</v>
      </c>
    </row>
    <row r="130" spans="1:6" ht="15">
      <c r="A130" s="146" t="s">
        <v>247</v>
      </c>
      <c r="B130" s="23" t="s">
        <v>13</v>
      </c>
      <c r="C130" s="23" t="s">
        <v>29</v>
      </c>
      <c r="D130" s="23" t="s">
        <v>97</v>
      </c>
      <c r="E130" s="12"/>
      <c r="F130" s="127">
        <f>F131</f>
        <v>16.8</v>
      </c>
    </row>
    <row r="131" spans="1:6" ht="45">
      <c r="A131" s="138" t="s">
        <v>100</v>
      </c>
      <c r="B131" s="11" t="s">
        <v>13</v>
      </c>
      <c r="C131" s="11" t="s">
        <v>29</v>
      </c>
      <c r="D131" s="23" t="s">
        <v>101</v>
      </c>
      <c r="E131" s="12"/>
      <c r="F131" s="127">
        <f>F132</f>
        <v>16.8</v>
      </c>
    </row>
    <row r="132" spans="1:6" ht="30">
      <c r="A132" s="107" t="s">
        <v>120</v>
      </c>
      <c r="B132" s="12" t="s">
        <v>13</v>
      </c>
      <c r="C132" s="12" t="s">
        <v>29</v>
      </c>
      <c r="D132" s="24" t="s">
        <v>101</v>
      </c>
      <c r="E132" s="12" t="s">
        <v>77</v>
      </c>
      <c r="F132" s="127">
        <v>16.8</v>
      </c>
    </row>
    <row r="133" spans="1:6" ht="14.25" hidden="1" customHeight="1">
      <c r="A133" s="129" t="s">
        <v>293</v>
      </c>
      <c r="B133" s="10" t="s">
        <v>13</v>
      </c>
      <c r="C133" s="10" t="s">
        <v>31</v>
      </c>
      <c r="D133" s="15"/>
      <c r="E133" s="12"/>
      <c r="F133" s="123">
        <f t="shared" ref="F133:F137" si="2">SUM(F134)</f>
        <v>0</v>
      </c>
    </row>
    <row r="134" spans="1:6" ht="45" hidden="1">
      <c r="A134" s="110" t="s">
        <v>338</v>
      </c>
      <c r="B134" s="11" t="s">
        <v>13</v>
      </c>
      <c r="C134" s="11" t="s">
        <v>31</v>
      </c>
      <c r="D134" s="19" t="s">
        <v>252</v>
      </c>
      <c r="E134" s="12"/>
      <c r="F134" s="123">
        <f t="shared" si="2"/>
        <v>0</v>
      </c>
    </row>
    <row r="135" spans="1:6" ht="30" hidden="1">
      <c r="A135" s="114" t="s">
        <v>307</v>
      </c>
      <c r="B135" s="11" t="s">
        <v>13</v>
      </c>
      <c r="C135" s="11" t="s">
        <v>31</v>
      </c>
      <c r="D135" s="19" t="s">
        <v>295</v>
      </c>
      <c r="E135" s="11"/>
      <c r="F135" s="123">
        <f t="shared" si="2"/>
        <v>0</v>
      </c>
    </row>
    <row r="136" spans="1:6" ht="30" hidden="1">
      <c r="A136" s="114" t="s">
        <v>294</v>
      </c>
      <c r="B136" s="11" t="s">
        <v>13</v>
      </c>
      <c r="C136" s="11" t="s">
        <v>31</v>
      </c>
      <c r="D136" s="19" t="s">
        <v>296</v>
      </c>
      <c r="E136" s="11"/>
      <c r="F136" s="123">
        <f t="shared" si="2"/>
        <v>0</v>
      </c>
    </row>
    <row r="137" spans="1:6" ht="45" hidden="1">
      <c r="A137" s="114" t="s">
        <v>335</v>
      </c>
      <c r="B137" s="11" t="s">
        <v>13</v>
      </c>
      <c r="C137" s="11" t="s">
        <v>31</v>
      </c>
      <c r="D137" s="19" t="s">
        <v>297</v>
      </c>
      <c r="E137" s="11"/>
      <c r="F137" s="123">
        <f t="shared" si="2"/>
        <v>0</v>
      </c>
    </row>
    <row r="138" spans="1:6" ht="15.75" thickBot="1">
      <c r="A138" s="107" t="s">
        <v>26</v>
      </c>
      <c r="B138" s="12" t="s">
        <v>13</v>
      </c>
      <c r="C138" s="12" t="s">
        <v>31</v>
      </c>
      <c r="D138" s="15" t="s">
        <v>297</v>
      </c>
      <c r="E138" s="12" t="s">
        <v>82</v>
      </c>
      <c r="F138" s="124">
        <v>0</v>
      </c>
    </row>
    <row r="139" spans="1:6" ht="17.25" thickTop="1" thickBot="1">
      <c r="A139" s="115" t="s">
        <v>16</v>
      </c>
      <c r="B139" s="8" t="s">
        <v>17</v>
      </c>
      <c r="C139" s="8"/>
      <c r="D139" s="8"/>
      <c r="E139" s="8"/>
      <c r="F139" s="125">
        <f>SUM(F140,F160,F168,F183,F154)</f>
        <v>15347.4</v>
      </c>
    </row>
    <row r="140" spans="1:6" ht="15.75" thickTop="1">
      <c r="A140" s="163" t="s">
        <v>18</v>
      </c>
      <c r="B140" s="17" t="s">
        <v>17</v>
      </c>
      <c r="C140" s="17" t="s">
        <v>11</v>
      </c>
      <c r="D140" s="16"/>
      <c r="E140" s="16"/>
      <c r="F140" s="140">
        <f>SUM(F141,F146)</f>
        <v>345.3</v>
      </c>
    </row>
    <row r="141" spans="1:6" ht="60">
      <c r="A141" s="131" t="s">
        <v>336</v>
      </c>
      <c r="B141" s="67" t="s">
        <v>17</v>
      </c>
      <c r="C141" s="67" t="s">
        <v>11</v>
      </c>
      <c r="D141" s="67" t="s">
        <v>139</v>
      </c>
      <c r="E141" s="67"/>
      <c r="F141" s="120">
        <f>SUM(F142)</f>
        <v>40</v>
      </c>
    </row>
    <row r="142" spans="1:6" ht="30">
      <c r="A142" s="114" t="s">
        <v>298</v>
      </c>
      <c r="B142" s="67" t="s">
        <v>17</v>
      </c>
      <c r="C142" s="67" t="s">
        <v>11</v>
      </c>
      <c r="D142" s="67" t="s">
        <v>140</v>
      </c>
      <c r="E142" s="20"/>
      <c r="F142" s="120">
        <f>SUM(F143)</f>
        <v>40</v>
      </c>
    </row>
    <row r="143" spans="1:6" ht="15">
      <c r="A143" s="107" t="s">
        <v>138</v>
      </c>
      <c r="B143" s="67" t="s">
        <v>17</v>
      </c>
      <c r="C143" s="67" t="s">
        <v>11</v>
      </c>
      <c r="D143" s="67" t="s">
        <v>141</v>
      </c>
      <c r="E143" s="20"/>
      <c r="F143" s="120">
        <f>SUM(F144)</f>
        <v>40</v>
      </c>
    </row>
    <row r="144" spans="1:6" ht="15">
      <c r="A144" s="114" t="s">
        <v>299</v>
      </c>
      <c r="B144" s="67" t="s">
        <v>17</v>
      </c>
      <c r="C144" s="67" t="s">
        <v>11</v>
      </c>
      <c r="D144" s="67" t="s">
        <v>300</v>
      </c>
      <c r="E144" s="20"/>
      <c r="F144" s="120">
        <f>SUM(F145)</f>
        <v>40</v>
      </c>
    </row>
    <row r="145" spans="1:6" ht="30">
      <c r="A145" s="107" t="s">
        <v>84</v>
      </c>
      <c r="B145" s="20" t="s">
        <v>17</v>
      </c>
      <c r="C145" s="20" t="s">
        <v>11</v>
      </c>
      <c r="D145" s="20" t="s">
        <v>300</v>
      </c>
      <c r="E145" s="20" t="s">
        <v>81</v>
      </c>
      <c r="F145" s="111">
        <v>40</v>
      </c>
    </row>
    <row r="146" spans="1:6" ht="60">
      <c r="A146" s="130" t="s">
        <v>344</v>
      </c>
      <c r="B146" s="67" t="s">
        <v>17</v>
      </c>
      <c r="C146" s="67" t="s">
        <v>11</v>
      </c>
      <c r="D146" s="67" t="s">
        <v>196</v>
      </c>
      <c r="E146" s="22"/>
      <c r="F146" s="120">
        <f>SUM(F147)</f>
        <v>305.3</v>
      </c>
    </row>
    <row r="147" spans="1:6" ht="45">
      <c r="A147" s="130" t="s">
        <v>193</v>
      </c>
      <c r="B147" s="67" t="s">
        <v>17</v>
      </c>
      <c r="C147" s="67" t="s">
        <v>11</v>
      </c>
      <c r="D147" s="67" t="s">
        <v>197</v>
      </c>
      <c r="E147" s="22"/>
      <c r="F147" s="120">
        <f>SUM(F148)</f>
        <v>305.3</v>
      </c>
    </row>
    <row r="148" spans="1:6" ht="30">
      <c r="A148" s="130" t="s">
        <v>194</v>
      </c>
      <c r="B148" s="67" t="s">
        <v>17</v>
      </c>
      <c r="C148" s="67" t="s">
        <v>11</v>
      </c>
      <c r="D148" s="67" t="s">
        <v>198</v>
      </c>
      <c r="E148" s="22"/>
      <c r="F148" s="120">
        <f>SUM(F149,F151)</f>
        <v>305.3</v>
      </c>
    </row>
    <row r="149" spans="1:6" ht="59.25" customHeight="1">
      <c r="A149" s="114" t="s">
        <v>398</v>
      </c>
      <c r="B149" s="67" t="s">
        <v>17</v>
      </c>
      <c r="C149" s="67" t="s">
        <v>11</v>
      </c>
      <c r="D149" s="67" t="s">
        <v>397</v>
      </c>
      <c r="E149" s="20"/>
      <c r="F149" s="120">
        <f>SUM(F150:F150)</f>
        <v>141.9</v>
      </c>
    </row>
    <row r="150" spans="1:6" ht="30">
      <c r="A150" s="107" t="s">
        <v>84</v>
      </c>
      <c r="B150" s="20" t="s">
        <v>17</v>
      </c>
      <c r="C150" s="20" t="s">
        <v>11</v>
      </c>
      <c r="D150" s="20" t="s">
        <v>397</v>
      </c>
      <c r="E150" s="20" t="s">
        <v>81</v>
      </c>
      <c r="F150" s="111">
        <v>141.9</v>
      </c>
    </row>
    <row r="151" spans="1:6" ht="120">
      <c r="A151" s="114" t="s">
        <v>331</v>
      </c>
      <c r="B151" s="67" t="s">
        <v>17</v>
      </c>
      <c r="C151" s="67" t="s">
        <v>11</v>
      </c>
      <c r="D151" s="67" t="s">
        <v>288</v>
      </c>
      <c r="E151" s="20"/>
      <c r="F151" s="120">
        <f>SUM(F152:F153)</f>
        <v>163.4</v>
      </c>
    </row>
    <row r="152" spans="1:6" ht="15">
      <c r="A152" s="107" t="s">
        <v>26</v>
      </c>
      <c r="B152" s="20" t="s">
        <v>17</v>
      </c>
      <c r="C152" s="20" t="s">
        <v>11</v>
      </c>
      <c r="D152" s="20" t="s">
        <v>288</v>
      </c>
      <c r="E152" s="20" t="s">
        <v>82</v>
      </c>
      <c r="F152" s="111">
        <v>24</v>
      </c>
    </row>
    <row r="153" spans="1:6" ht="30">
      <c r="A153" s="107" t="s">
        <v>84</v>
      </c>
      <c r="B153" s="20" t="s">
        <v>17</v>
      </c>
      <c r="C153" s="20" t="s">
        <v>11</v>
      </c>
      <c r="D153" s="20" t="s">
        <v>288</v>
      </c>
      <c r="E153" s="20" t="s">
        <v>81</v>
      </c>
      <c r="F153" s="111">
        <v>139.4</v>
      </c>
    </row>
    <row r="154" spans="1:6" ht="15">
      <c r="A154" s="139" t="s">
        <v>350</v>
      </c>
      <c r="B154" s="10" t="s">
        <v>17</v>
      </c>
      <c r="C154" s="10" t="s">
        <v>42</v>
      </c>
      <c r="D154" s="23"/>
      <c r="E154" s="23"/>
      <c r="F154" s="120">
        <f>SUM(F155)</f>
        <v>245.5</v>
      </c>
    </row>
    <row r="155" spans="1:6" ht="61.5" customHeight="1">
      <c r="A155" s="114" t="s">
        <v>351</v>
      </c>
      <c r="B155" s="19" t="s">
        <v>17</v>
      </c>
      <c r="C155" s="19" t="s">
        <v>42</v>
      </c>
      <c r="D155" s="19" t="s">
        <v>352</v>
      </c>
      <c r="E155" s="15"/>
      <c r="F155" s="120">
        <f>SUM(F156)</f>
        <v>245.5</v>
      </c>
    </row>
    <row r="156" spans="1:6" ht="30">
      <c r="A156" s="134" t="s">
        <v>353</v>
      </c>
      <c r="B156" s="15" t="s">
        <v>17</v>
      </c>
      <c r="C156" s="15" t="s">
        <v>42</v>
      </c>
      <c r="D156" s="19" t="s">
        <v>354</v>
      </c>
      <c r="E156" s="15"/>
      <c r="F156" s="120">
        <f>SUM(F157)</f>
        <v>245.5</v>
      </c>
    </row>
    <row r="157" spans="1:6" ht="30">
      <c r="A157" s="134" t="s">
        <v>355</v>
      </c>
      <c r="B157" s="11" t="s">
        <v>17</v>
      </c>
      <c r="C157" s="11" t="s">
        <v>42</v>
      </c>
      <c r="D157" s="19" t="s">
        <v>356</v>
      </c>
      <c r="E157" s="15"/>
      <c r="F157" s="120">
        <f>SUM(F158)</f>
        <v>245.5</v>
      </c>
    </row>
    <row r="158" spans="1:6" ht="30">
      <c r="A158" s="114" t="s">
        <v>365</v>
      </c>
      <c r="B158" s="15" t="s">
        <v>17</v>
      </c>
      <c r="C158" s="15" t="s">
        <v>42</v>
      </c>
      <c r="D158" s="19" t="s">
        <v>357</v>
      </c>
      <c r="E158" s="15"/>
      <c r="F158" s="120">
        <f>SUM(F159)</f>
        <v>245.5</v>
      </c>
    </row>
    <row r="159" spans="1:6" ht="15">
      <c r="A159" s="107" t="s">
        <v>26</v>
      </c>
      <c r="B159" s="12" t="s">
        <v>17</v>
      </c>
      <c r="C159" s="12" t="s">
        <v>42</v>
      </c>
      <c r="D159" s="15" t="s">
        <v>357</v>
      </c>
      <c r="E159" s="15" t="s">
        <v>82</v>
      </c>
      <c r="F159" s="111">
        <v>245.5</v>
      </c>
    </row>
    <row r="160" spans="1:6" ht="15">
      <c r="A160" s="109" t="s">
        <v>19</v>
      </c>
      <c r="B160" s="22" t="s">
        <v>17</v>
      </c>
      <c r="C160" s="22" t="s">
        <v>20</v>
      </c>
      <c r="D160" s="22"/>
      <c r="E160" s="22"/>
      <c r="F160" s="120">
        <f>SUM(F161)</f>
        <v>182.2</v>
      </c>
    </row>
    <row r="161" spans="1:6" ht="60">
      <c r="A161" s="134" t="s">
        <v>340</v>
      </c>
      <c r="B161" s="11" t="s">
        <v>17</v>
      </c>
      <c r="C161" s="11" t="s">
        <v>20</v>
      </c>
      <c r="D161" s="19" t="s">
        <v>146</v>
      </c>
      <c r="E161" s="19"/>
      <c r="F161" s="120">
        <f>SUM(F162)</f>
        <v>182.2</v>
      </c>
    </row>
    <row r="162" spans="1:6" ht="45">
      <c r="A162" s="114" t="s">
        <v>142</v>
      </c>
      <c r="B162" s="15" t="s">
        <v>17</v>
      </c>
      <c r="C162" s="15" t="s">
        <v>20</v>
      </c>
      <c r="D162" s="19" t="s">
        <v>153</v>
      </c>
      <c r="E162" s="15"/>
      <c r="F162" s="120">
        <f>SUM(F163)</f>
        <v>182.2</v>
      </c>
    </row>
    <row r="163" spans="1:6" ht="45">
      <c r="A163" s="130" t="s">
        <v>143</v>
      </c>
      <c r="B163" s="11" t="s">
        <v>17</v>
      </c>
      <c r="C163" s="11" t="s">
        <v>20</v>
      </c>
      <c r="D163" s="19" t="s">
        <v>149</v>
      </c>
      <c r="E163" s="19"/>
      <c r="F163" s="120">
        <f>SUM(F164,F166)</f>
        <v>182.2</v>
      </c>
    </row>
    <row r="164" spans="1:6" ht="60">
      <c r="A164" s="114" t="s">
        <v>144</v>
      </c>
      <c r="B164" s="67" t="s">
        <v>17</v>
      </c>
      <c r="C164" s="67" t="s">
        <v>20</v>
      </c>
      <c r="D164" s="67" t="s">
        <v>150</v>
      </c>
      <c r="E164" s="15"/>
      <c r="F164" s="120">
        <f>SUM(F165)</f>
        <v>152.6</v>
      </c>
    </row>
    <row r="165" spans="1:6" ht="30">
      <c r="A165" s="107" t="s">
        <v>120</v>
      </c>
      <c r="B165" s="11" t="s">
        <v>17</v>
      </c>
      <c r="C165" s="11" t="s">
        <v>20</v>
      </c>
      <c r="D165" s="20" t="s">
        <v>150</v>
      </c>
      <c r="E165" s="15" t="s">
        <v>77</v>
      </c>
      <c r="F165" s="111">
        <v>152.6</v>
      </c>
    </row>
    <row r="166" spans="1:6" ht="75">
      <c r="A166" s="114" t="s">
        <v>145</v>
      </c>
      <c r="B166" s="11" t="s">
        <v>17</v>
      </c>
      <c r="C166" s="11" t="s">
        <v>20</v>
      </c>
      <c r="D166" s="67" t="s">
        <v>308</v>
      </c>
      <c r="E166" s="19"/>
      <c r="F166" s="120">
        <f>SUM(F167)</f>
        <v>29.6</v>
      </c>
    </row>
    <row r="167" spans="1:6" ht="30">
      <c r="A167" s="107" t="s">
        <v>120</v>
      </c>
      <c r="B167" s="11" t="s">
        <v>17</v>
      </c>
      <c r="C167" s="11" t="s">
        <v>20</v>
      </c>
      <c r="D167" s="20" t="s">
        <v>308</v>
      </c>
      <c r="E167" s="15" t="s">
        <v>77</v>
      </c>
      <c r="F167" s="111">
        <v>29.6</v>
      </c>
    </row>
    <row r="168" spans="1:6" ht="15">
      <c r="A168" s="164" t="s">
        <v>40</v>
      </c>
      <c r="B168" s="10" t="s">
        <v>17</v>
      </c>
      <c r="C168" s="10" t="s">
        <v>29</v>
      </c>
      <c r="D168" s="22"/>
      <c r="E168" s="22"/>
      <c r="F168" s="120">
        <f>SUM(F169)</f>
        <v>14570.4</v>
      </c>
    </row>
    <row r="169" spans="1:6" ht="60">
      <c r="A169" s="134" t="s">
        <v>340</v>
      </c>
      <c r="B169" s="11" t="s">
        <v>17</v>
      </c>
      <c r="C169" s="11" t="s">
        <v>29</v>
      </c>
      <c r="D169" s="19" t="s">
        <v>146</v>
      </c>
      <c r="E169" s="22"/>
      <c r="F169" s="120">
        <f>SUM(F170)</f>
        <v>14570.4</v>
      </c>
    </row>
    <row r="170" spans="1:6" ht="60">
      <c r="A170" s="114" t="s">
        <v>151</v>
      </c>
      <c r="B170" s="11" t="s">
        <v>17</v>
      </c>
      <c r="C170" s="11" t="s">
        <v>29</v>
      </c>
      <c r="D170" s="19" t="s">
        <v>147</v>
      </c>
      <c r="E170" s="15"/>
      <c r="F170" s="120">
        <f>SUM(F171,F180)</f>
        <v>14570.4</v>
      </c>
    </row>
    <row r="171" spans="1:6" ht="45">
      <c r="A171" s="114" t="s">
        <v>152</v>
      </c>
      <c r="B171" s="11" t="s">
        <v>17</v>
      </c>
      <c r="C171" s="11" t="s">
        <v>29</v>
      </c>
      <c r="D171" s="19" t="s">
        <v>148</v>
      </c>
      <c r="E171" s="15"/>
      <c r="F171" s="120">
        <f>SUM(F172,F176,F178,F174)</f>
        <v>14520.4</v>
      </c>
    </row>
    <row r="172" spans="1:6" ht="45">
      <c r="A172" s="114" t="s">
        <v>154</v>
      </c>
      <c r="B172" s="11" t="s">
        <v>17</v>
      </c>
      <c r="C172" s="11" t="s">
        <v>29</v>
      </c>
      <c r="D172" s="19" t="s">
        <v>155</v>
      </c>
      <c r="E172" s="15"/>
      <c r="F172" s="120">
        <f>SUM(F173)</f>
        <v>1934.5</v>
      </c>
    </row>
    <row r="173" spans="1:6" ht="30">
      <c r="A173" s="107" t="s">
        <v>120</v>
      </c>
      <c r="B173" s="12" t="s">
        <v>17</v>
      </c>
      <c r="C173" s="12" t="s">
        <v>29</v>
      </c>
      <c r="D173" s="15" t="s">
        <v>155</v>
      </c>
      <c r="E173" s="15" t="s">
        <v>77</v>
      </c>
      <c r="F173" s="111">
        <v>1934.5</v>
      </c>
    </row>
    <row r="174" spans="1:6" ht="30">
      <c r="A174" s="206" t="s">
        <v>347</v>
      </c>
      <c r="B174" s="11" t="s">
        <v>17</v>
      </c>
      <c r="C174" s="11" t="s">
        <v>29</v>
      </c>
      <c r="D174" s="19" t="s">
        <v>348</v>
      </c>
      <c r="E174" s="15"/>
      <c r="F174" s="120">
        <f>SUM(F175)</f>
        <v>1100</v>
      </c>
    </row>
    <row r="175" spans="1:6" ht="30">
      <c r="A175" s="107" t="s">
        <v>120</v>
      </c>
      <c r="B175" s="12" t="s">
        <v>17</v>
      </c>
      <c r="C175" s="12" t="s">
        <v>29</v>
      </c>
      <c r="D175" s="15" t="s">
        <v>348</v>
      </c>
      <c r="E175" s="15" t="s">
        <v>77</v>
      </c>
      <c r="F175" s="111">
        <v>1100</v>
      </c>
    </row>
    <row r="176" spans="1:6" ht="60">
      <c r="A176" s="114" t="s">
        <v>156</v>
      </c>
      <c r="B176" s="11" t="s">
        <v>17</v>
      </c>
      <c r="C176" s="11" t="s">
        <v>29</v>
      </c>
      <c r="D176" s="19" t="s">
        <v>157</v>
      </c>
      <c r="E176" s="15"/>
      <c r="F176" s="120">
        <f>SUM(F177)</f>
        <v>11371</v>
      </c>
    </row>
    <row r="177" spans="1:6" ht="30">
      <c r="A177" s="107" t="s">
        <v>120</v>
      </c>
      <c r="B177" s="12" t="s">
        <v>17</v>
      </c>
      <c r="C177" s="12" t="s">
        <v>29</v>
      </c>
      <c r="D177" s="15" t="s">
        <v>157</v>
      </c>
      <c r="E177" s="15" t="s">
        <v>77</v>
      </c>
      <c r="F177" s="111">
        <v>11371</v>
      </c>
    </row>
    <row r="178" spans="1:6" ht="75">
      <c r="A178" s="114" t="s">
        <v>289</v>
      </c>
      <c r="B178" s="11" t="s">
        <v>17</v>
      </c>
      <c r="C178" s="11" t="s">
        <v>29</v>
      </c>
      <c r="D178" s="19" t="s">
        <v>309</v>
      </c>
      <c r="E178" s="15"/>
      <c r="F178" s="120">
        <f>SUM(F179)</f>
        <v>114.9</v>
      </c>
    </row>
    <row r="179" spans="1:6" ht="30">
      <c r="A179" s="107" t="s">
        <v>120</v>
      </c>
      <c r="B179" s="12" t="s">
        <v>17</v>
      </c>
      <c r="C179" s="12" t="s">
        <v>29</v>
      </c>
      <c r="D179" s="15" t="s">
        <v>309</v>
      </c>
      <c r="E179" s="15" t="s">
        <v>77</v>
      </c>
      <c r="F179" s="111">
        <v>114.9</v>
      </c>
    </row>
    <row r="180" spans="1:6" ht="30">
      <c r="A180" s="114" t="s">
        <v>321</v>
      </c>
      <c r="B180" s="11" t="s">
        <v>17</v>
      </c>
      <c r="C180" s="11" t="s">
        <v>29</v>
      </c>
      <c r="D180" s="19" t="s">
        <v>315</v>
      </c>
      <c r="E180" s="15"/>
      <c r="F180" s="120">
        <f>SUM(F181)</f>
        <v>50</v>
      </c>
    </row>
    <row r="181" spans="1:6" ht="30">
      <c r="A181" s="114" t="s">
        <v>320</v>
      </c>
      <c r="B181" s="11" t="s">
        <v>17</v>
      </c>
      <c r="C181" s="11" t="s">
        <v>29</v>
      </c>
      <c r="D181" s="19" t="s">
        <v>316</v>
      </c>
      <c r="E181" s="15"/>
      <c r="F181" s="120">
        <f>SUM(F182)</f>
        <v>50</v>
      </c>
    </row>
    <row r="182" spans="1:6" ht="30">
      <c r="A182" s="107" t="s">
        <v>120</v>
      </c>
      <c r="B182" s="12" t="s">
        <v>17</v>
      </c>
      <c r="C182" s="12" t="s">
        <v>29</v>
      </c>
      <c r="D182" s="15" t="s">
        <v>316</v>
      </c>
      <c r="E182" s="15" t="s">
        <v>77</v>
      </c>
      <c r="F182" s="111">
        <v>50</v>
      </c>
    </row>
    <row r="183" spans="1:6" ht="15">
      <c r="A183" s="109" t="s">
        <v>61</v>
      </c>
      <c r="B183" s="22" t="s">
        <v>17</v>
      </c>
      <c r="C183" s="22" t="s">
        <v>49</v>
      </c>
      <c r="D183" s="22"/>
      <c r="E183" s="22"/>
      <c r="F183" s="120">
        <f>SUM(F184)</f>
        <v>4</v>
      </c>
    </row>
    <row r="184" spans="1:6" ht="90">
      <c r="A184" s="121" t="s">
        <v>341</v>
      </c>
      <c r="B184" s="67" t="s">
        <v>17</v>
      </c>
      <c r="C184" s="67" t="s">
        <v>49</v>
      </c>
      <c r="D184" s="67" t="s">
        <v>102</v>
      </c>
      <c r="E184" s="19"/>
      <c r="F184" s="120">
        <f>SUM(F185)</f>
        <v>4</v>
      </c>
    </row>
    <row r="185" spans="1:6" ht="45">
      <c r="A185" s="114" t="s">
        <v>127</v>
      </c>
      <c r="B185" s="12" t="s">
        <v>17</v>
      </c>
      <c r="C185" s="12" t="s">
        <v>49</v>
      </c>
      <c r="D185" s="11" t="s">
        <v>132</v>
      </c>
      <c r="E185" s="12"/>
      <c r="F185" s="128">
        <f>SUM(F186)</f>
        <v>4</v>
      </c>
    </row>
    <row r="186" spans="1:6" ht="45">
      <c r="A186" s="130" t="s">
        <v>128</v>
      </c>
      <c r="B186" s="12" t="s">
        <v>17</v>
      </c>
      <c r="C186" s="12" t="s">
        <v>49</v>
      </c>
      <c r="D186" s="11" t="s">
        <v>133</v>
      </c>
      <c r="E186" s="19"/>
      <c r="F186" s="120">
        <f>SUM(F187)</f>
        <v>4</v>
      </c>
    </row>
    <row r="187" spans="1:6" ht="30">
      <c r="A187" s="114" t="s">
        <v>129</v>
      </c>
      <c r="B187" s="12" t="s">
        <v>17</v>
      </c>
      <c r="C187" s="12" t="s">
        <v>49</v>
      </c>
      <c r="D187" s="11" t="s">
        <v>134</v>
      </c>
      <c r="E187" s="12"/>
      <c r="F187" s="120">
        <f>SUM(F188:F188)</f>
        <v>4</v>
      </c>
    </row>
    <row r="188" spans="1:6" ht="30.75" thickBot="1">
      <c r="A188" s="107" t="s">
        <v>120</v>
      </c>
      <c r="B188" s="12" t="s">
        <v>17</v>
      </c>
      <c r="C188" s="12" t="s">
        <v>49</v>
      </c>
      <c r="D188" s="12" t="s">
        <v>134</v>
      </c>
      <c r="E188" s="12" t="s">
        <v>77</v>
      </c>
      <c r="F188" s="111">
        <v>4</v>
      </c>
    </row>
    <row r="189" spans="1:6" s="47" customFormat="1" ht="17.25" thickTop="1" thickBot="1">
      <c r="A189" s="115" t="s">
        <v>41</v>
      </c>
      <c r="B189" s="8" t="s">
        <v>42</v>
      </c>
      <c r="C189" s="8"/>
      <c r="D189" s="8"/>
      <c r="E189" s="8"/>
      <c r="F189" s="125">
        <f>SUM(F190,F196,F206)</f>
        <v>4694.8</v>
      </c>
    </row>
    <row r="190" spans="1:6" ht="15.75" thickTop="1">
      <c r="A190" s="158" t="s">
        <v>43</v>
      </c>
      <c r="B190" s="18" t="s">
        <v>42</v>
      </c>
      <c r="C190" s="18" t="s">
        <v>11</v>
      </c>
      <c r="D190" s="18"/>
      <c r="E190" s="18"/>
      <c r="F190" s="159">
        <f>SUM(F191)</f>
        <v>226.8</v>
      </c>
    </row>
    <row r="191" spans="1:6" ht="60">
      <c r="A191" s="134" t="s">
        <v>339</v>
      </c>
      <c r="B191" s="11" t="s">
        <v>42</v>
      </c>
      <c r="C191" s="11" t="s">
        <v>11</v>
      </c>
      <c r="D191" s="19" t="s">
        <v>160</v>
      </c>
      <c r="E191" s="19"/>
      <c r="F191" s="120">
        <f>SUM(F192)</f>
        <v>226.8</v>
      </c>
    </row>
    <row r="192" spans="1:6" ht="45">
      <c r="A192" s="134" t="s">
        <v>158</v>
      </c>
      <c r="B192" s="11" t="s">
        <v>42</v>
      </c>
      <c r="C192" s="11" t="s">
        <v>11</v>
      </c>
      <c r="D192" s="19" t="s">
        <v>161</v>
      </c>
      <c r="E192" s="19"/>
      <c r="F192" s="120">
        <f>SUM(F193)</f>
        <v>226.8</v>
      </c>
    </row>
    <row r="193" spans="1:6" ht="30">
      <c r="A193" s="134" t="s">
        <v>159</v>
      </c>
      <c r="B193" s="11" t="s">
        <v>42</v>
      </c>
      <c r="C193" s="11" t="s">
        <v>11</v>
      </c>
      <c r="D193" s="19" t="s">
        <v>163</v>
      </c>
      <c r="E193" s="19"/>
      <c r="F193" s="120">
        <f>SUM(F194)</f>
        <v>226.8</v>
      </c>
    </row>
    <row r="194" spans="1:6" ht="45">
      <c r="A194" s="134" t="s">
        <v>274</v>
      </c>
      <c r="B194" s="11" t="s">
        <v>42</v>
      </c>
      <c r="C194" s="11" t="s">
        <v>11</v>
      </c>
      <c r="D194" s="19" t="s">
        <v>164</v>
      </c>
      <c r="E194" s="19"/>
      <c r="F194" s="120">
        <f>SUM(F195)</f>
        <v>226.8</v>
      </c>
    </row>
    <row r="195" spans="1:6" ht="30">
      <c r="A195" s="107" t="s">
        <v>120</v>
      </c>
      <c r="B195" s="15" t="s">
        <v>42</v>
      </c>
      <c r="C195" s="15" t="s">
        <v>11</v>
      </c>
      <c r="D195" s="15" t="s">
        <v>164</v>
      </c>
      <c r="E195" s="15" t="s">
        <v>77</v>
      </c>
      <c r="F195" s="111">
        <v>226.8</v>
      </c>
    </row>
    <row r="196" spans="1:6" ht="15">
      <c r="A196" s="139" t="s">
        <v>50</v>
      </c>
      <c r="B196" s="22" t="s">
        <v>42</v>
      </c>
      <c r="C196" s="22" t="s">
        <v>25</v>
      </c>
      <c r="D196" s="22"/>
      <c r="E196" s="22"/>
      <c r="F196" s="120">
        <f>SUM(F197)</f>
        <v>3762</v>
      </c>
    </row>
    <row r="197" spans="1:6" ht="60">
      <c r="A197" s="134" t="s">
        <v>339</v>
      </c>
      <c r="B197" s="19" t="s">
        <v>42</v>
      </c>
      <c r="C197" s="19" t="s">
        <v>25</v>
      </c>
      <c r="D197" s="19" t="s">
        <v>160</v>
      </c>
      <c r="E197" s="15"/>
      <c r="F197" s="120">
        <f>SUM(F198)</f>
        <v>3762</v>
      </c>
    </row>
    <row r="198" spans="1:6" ht="45">
      <c r="A198" s="134" t="s">
        <v>158</v>
      </c>
      <c r="B198" s="15" t="s">
        <v>42</v>
      </c>
      <c r="C198" s="15" t="s">
        <v>25</v>
      </c>
      <c r="D198" s="19" t="s">
        <v>161</v>
      </c>
      <c r="E198" s="15"/>
      <c r="F198" s="120">
        <f>SUM(F199)</f>
        <v>3762</v>
      </c>
    </row>
    <row r="199" spans="1:6" ht="30">
      <c r="A199" s="134" t="s">
        <v>159</v>
      </c>
      <c r="B199" s="11" t="s">
        <v>42</v>
      </c>
      <c r="C199" s="11" t="s">
        <v>25</v>
      </c>
      <c r="D199" s="19" t="s">
        <v>163</v>
      </c>
      <c r="E199" s="15"/>
      <c r="F199" s="120">
        <f>SUM(F200,F202,F204)</f>
        <v>3762</v>
      </c>
    </row>
    <row r="200" spans="1:6" ht="60">
      <c r="A200" s="114" t="s">
        <v>162</v>
      </c>
      <c r="B200" s="15" t="s">
        <v>42</v>
      </c>
      <c r="C200" s="15" t="s">
        <v>25</v>
      </c>
      <c r="D200" s="19" t="s">
        <v>165</v>
      </c>
      <c r="E200" s="15"/>
      <c r="F200" s="120">
        <f>SUM(F201)</f>
        <v>662</v>
      </c>
    </row>
    <row r="201" spans="1:6" ht="15">
      <c r="A201" s="107" t="s">
        <v>26</v>
      </c>
      <c r="B201" s="12" t="s">
        <v>42</v>
      </c>
      <c r="C201" s="12" t="s">
        <v>25</v>
      </c>
      <c r="D201" s="15" t="s">
        <v>165</v>
      </c>
      <c r="E201" s="15" t="s">
        <v>82</v>
      </c>
      <c r="F201" s="111">
        <v>662</v>
      </c>
    </row>
    <row r="202" spans="1:6" ht="30">
      <c r="A202" s="114" t="s">
        <v>313</v>
      </c>
      <c r="B202" s="19" t="s">
        <v>42</v>
      </c>
      <c r="C202" s="19" t="s">
        <v>25</v>
      </c>
      <c r="D202" s="88" t="s">
        <v>314</v>
      </c>
      <c r="E202" s="15"/>
      <c r="F202" s="120">
        <f>SUM(F203)</f>
        <v>1100</v>
      </c>
    </row>
    <row r="203" spans="1:6" ht="15">
      <c r="A203" s="107" t="s">
        <v>75</v>
      </c>
      <c r="B203" s="15" t="s">
        <v>42</v>
      </c>
      <c r="C203" s="15" t="s">
        <v>25</v>
      </c>
      <c r="D203" s="87" t="s">
        <v>314</v>
      </c>
      <c r="E203" s="15" t="s">
        <v>78</v>
      </c>
      <c r="F203" s="111">
        <v>1100</v>
      </c>
    </row>
    <row r="204" spans="1:6" ht="45">
      <c r="A204" s="114" t="s">
        <v>401</v>
      </c>
      <c r="B204" s="19" t="s">
        <v>42</v>
      </c>
      <c r="C204" s="19" t="s">
        <v>25</v>
      </c>
      <c r="D204" s="88" t="s">
        <v>400</v>
      </c>
      <c r="E204" s="15"/>
      <c r="F204" s="120">
        <f>SUM(F205)</f>
        <v>2000</v>
      </c>
    </row>
    <row r="205" spans="1:6" ht="15">
      <c r="A205" s="107" t="s">
        <v>75</v>
      </c>
      <c r="B205" s="15" t="s">
        <v>42</v>
      </c>
      <c r="C205" s="15" t="s">
        <v>25</v>
      </c>
      <c r="D205" s="87" t="s">
        <v>400</v>
      </c>
      <c r="E205" s="15" t="s">
        <v>78</v>
      </c>
      <c r="F205" s="111">
        <v>2000</v>
      </c>
    </row>
    <row r="206" spans="1:6" ht="15">
      <c r="A206" s="109" t="s">
        <v>44</v>
      </c>
      <c r="B206" s="22" t="s">
        <v>42</v>
      </c>
      <c r="C206" s="22" t="s">
        <v>13</v>
      </c>
      <c r="D206" s="22"/>
      <c r="E206" s="22"/>
      <c r="F206" s="120">
        <f>SUM(F207)</f>
        <v>706</v>
      </c>
    </row>
    <row r="207" spans="1:6" ht="45">
      <c r="A207" s="141" t="s">
        <v>337</v>
      </c>
      <c r="B207" s="19" t="s">
        <v>42</v>
      </c>
      <c r="C207" s="19" t="s">
        <v>13</v>
      </c>
      <c r="D207" s="19" t="s">
        <v>168</v>
      </c>
      <c r="E207" s="15"/>
      <c r="F207" s="140">
        <f>SUM(F208)</f>
        <v>706</v>
      </c>
    </row>
    <row r="208" spans="1:6" ht="30">
      <c r="A208" s="114" t="s">
        <v>166</v>
      </c>
      <c r="B208" s="19" t="s">
        <v>42</v>
      </c>
      <c r="C208" s="19" t="s">
        <v>13</v>
      </c>
      <c r="D208" s="19" t="s">
        <v>169</v>
      </c>
      <c r="E208" s="15"/>
      <c r="F208" s="140">
        <f>SUM(F209)</f>
        <v>706</v>
      </c>
    </row>
    <row r="209" spans="1:6" ht="30">
      <c r="A209" s="110" t="s">
        <v>167</v>
      </c>
      <c r="B209" s="11" t="s">
        <v>42</v>
      </c>
      <c r="C209" s="11" t="s">
        <v>13</v>
      </c>
      <c r="D209" s="19" t="s">
        <v>170</v>
      </c>
      <c r="E209" s="22"/>
      <c r="F209" s="120">
        <f>SUM(F210,F212)</f>
        <v>706</v>
      </c>
    </row>
    <row r="210" spans="1:6" ht="75">
      <c r="A210" s="114" t="s">
        <v>334</v>
      </c>
      <c r="B210" s="11" t="s">
        <v>42</v>
      </c>
      <c r="C210" s="11" t="s">
        <v>13</v>
      </c>
      <c r="D210" s="19" t="s">
        <v>171</v>
      </c>
      <c r="E210" s="15"/>
      <c r="F210" s="120">
        <f>SUM(F211)</f>
        <v>269.8</v>
      </c>
    </row>
    <row r="211" spans="1:6" ht="15">
      <c r="A211" s="107" t="s">
        <v>26</v>
      </c>
      <c r="B211" s="15" t="s">
        <v>42</v>
      </c>
      <c r="C211" s="15" t="s">
        <v>13</v>
      </c>
      <c r="D211" s="15" t="s">
        <v>171</v>
      </c>
      <c r="E211" s="15" t="s">
        <v>82</v>
      </c>
      <c r="F211" s="144">
        <v>269.8</v>
      </c>
    </row>
    <row r="212" spans="1:6" ht="75">
      <c r="A212" s="114" t="s">
        <v>384</v>
      </c>
      <c r="B212" s="11" t="s">
        <v>42</v>
      </c>
      <c r="C212" s="11" t="s">
        <v>13</v>
      </c>
      <c r="D212" s="19" t="s">
        <v>358</v>
      </c>
      <c r="E212" s="15"/>
      <c r="F212" s="120">
        <f>SUM(F213)</f>
        <v>436.2</v>
      </c>
    </row>
    <row r="213" spans="1:6" ht="15.75" thickBot="1">
      <c r="A213" s="107" t="s">
        <v>26</v>
      </c>
      <c r="B213" s="15" t="s">
        <v>42</v>
      </c>
      <c r="C213" s="15" t="s">
        <v>13</v>
      </c>
      <c r="D213" s="15" t="s">
        <v>358</v>
      </c>
      <c r="E213" s="15" t="s">
        <v>82</v>
      </c>
      <c r="F213" s="144">
        <v>436.2</v>
      </c>
    </row>
    <row r="214" spans="1:6" s="47" customFormat="1" ht="17.25" thickTop="1" thickBot="1">
      <c r="A214" s="115" t="s">
        <v>21</v>
      </c>
      <c r="B214" s="8" t="s">
        <v>22</v>
      </c>
      <c r="C214" s="8"/>
      <c r="D214" s="8"/>
      <c r="E214" s="8"/>
      <c r="F214" s="125">
        <f>SUM(F215,F227,F267,F285,F296)</f>
        <v>96635.299999999988</v>
      </c>
    </row>
    <row r="215" spans="1:6" s="47" customFormat="1" ht="15.75" thickTop="1">
      <c r="A215" s="158" t="s">
        <v>23</v>
      </c>
      <c r="B215" s="18" t="s">
        <v>22</v>
      </c>
      <c r="C215" s="18" t="s">
        <v>11</v>
      </c>
      <c r="D215" s="18"/>
      <c r="E215" s="18"/>
      <c r="F215" s="159">
        <f>SUM(F216)</f>
        <v>23835.599999999999</v>
      </c>
    </row>
    <row r="216" spans="1:6" ht="60">
      <c r="A216" s="130" t="s">
        <v>336</v>
      </c>
      <c r="B216" s="19" t="s">
        <v>22</v>
      </c>
      <c r="C216" s="19" t="s">
        <v>11</v>
      </c>
      <c r="D216" s="19" t="s">
        <v>139</v>
      </c>
      <c r="E216" s="19"/>
      <c r="F216" s="120">
        <f>SUM(F217)</f>
        <v>23835.599999999999</v>
      </c>
    </row>
    <row r="217" spans="1:6" ht="30">
      <c r="A217" s="114" t="s">
        <v>172</v>
      </c>
      <c r="B217" s="12" t="s">
        <v>22</v>
      </c>
      <c r="C217" s="12" t="s">
        <v>11</v>
      </c>
      <c r="D217" s="19" t="s">
        <v>175</v>
      </c>
      <c r="E217" s="15"/>
      <c r="F217" s="128">
        <f>SUM(F218)</f>
        <v>23835.599999999999</v>
      </c>
    </row>
    <row r="218" spans="1:6" ht="15">
      <c r="A218" s="130" t="s">
        <v>173</v>
      </c>
      <c r="B218" s="11" t="s">
        <v>22</v>
      </c>
      <c r="C218" s="11" t="s">
        <v>11</v>
      </c>
      <c r="D218" s="19" t="s">
        <v>176</v>
      </c>
      <c r="E218" s="19"/>
      <c r="F218" s="128">
        <f>SUM(F219,F221,F223,F225)</f>
        <v>23835.599999999999</v>
      </c>
    </row>
    <row r="219" spans="1:6" ht="30">
      <c r="A219" s="114" t="s">
        <v>174</v>
      </c>
      <c r="B219" s="11" t="s">
        <v>22</v>
      </c>
      <c r="C219" s="11" t="s">
        <v>11</v>
      </c>
      <c r="D219" s="19" t="s">
        <v>177</v>
      </c>
      <c r="E219" s="15"/>
      <c r="F219" s="128">
        <f>SUM(F220)</f>
        <v>7379.6</v>
      </c>
    </row>
    <row r="220" spans="1:6" ht="30">
      <c r="A220" s="107" t="s">
        <v>84</v>
      </c>
      <c r="B220" s="12" t="s">
        <v>22</v>
      </c>
      <c r="C220" s="12" t="s">
        <v>11</v>
      </c>
      <c r="D220" s="15" t="s">
        <v>177</v>
      </c>
      <c r="E220" s="15" t="s">
        <v>81</v>
      </c>
      <c r="F220" s="127">
        <v>7379.6</v>
      </c>
    </row>
    <row r="221" spans="1:6" ht="88.5" customHeight="1">
      <c r="A221" s="130" t="s">
        <v>178</v>
      </c>
      <c r="B221" s="11" t="s">
        <v>22</v>
      </c>
      <c r="C221" s="11" t="s">
        <v>11</v>
      </c>
      <c r="D221" s="19" t="s">
        <v>179</v>
      </c>
      <c r="E221" s="19"/>
      <c r="F221" s="128">
        <f>SUM(F222)</f>
        <v>8.1999999999999993</v>
      </c>
    </row>
    <row r="222" spans="1:6" ht="30">
      <c r="A222" s="107" t="s">
        <v>84</v>
      </c>
      <c r="B222" s="12" t="s">
        <v>22</v>
      </c>
      <c r="C222" s="12" t="s">
        <v>11</v>
      </c>
      <c r="D222" s="15" t="s">
        <v>179</v>
      </c>
      <c r="E222" s="15" t="s">
        <v>81</v>
      </c>
      <c r="F222" s="127">
        <v>8.1999999999999993</v>
      </c>
    </row>
    <row r="223" spans="1:6" ht="105">
      <c r="A223" s="130" t="s">
        <v>272</v>
      </c>
      <c r="B223" s="11" t="s">
        <v>22</v>
      </c>
      <c r="C223" s="11" t="s">
        <v>11</v>
      </c>
      <c r="D223" s="19" t="s">
        <v>180</v>
      </c>
      <c r="E223" s="15"/>
      <c r="F223" s="128">
        <f>SUM(F224)</f>
        <v>16372.8</v>
      </c>
    </row>
    <row r="224" spans="1:6" ht="30">
      <c r="A224" s="107" t="s">
        <v>84</v>
      </c>
      <c r="B224" s="12" t="s">
        <v>22</v>
      </c>
      <c r="C224" s="12" t="s">
        <v>11</v>
      </c>
      <c r="D224" s="15" t="s">
        <v>180</v>
      </c>
      <c r="E224" s="15" t="s">
        <v>81</v>
      </c>
      <c r="F224" s="127">
        <v>16372.8</v>
      </c>
    </row>
    <row r="225" spans="1:6" ht="30">
      <c r="A225" s="114" t="s">
        <v>181</v>
      </c>
      <c r="B225" s="11" t="s">
        <v>22</v>
      </c>
      <c r="C225" s="11" t="s">
        <v>11</v>
      </c>
      <c r="D225" s="19" t="s">
        <v>182</v>
      </c>
      <c r="E225" s="15"/>
      <c r="F225" s="128">
        <f>SUM(F226)</f>
        <v>75</v>
      </c>
    </row>
    <row r="226" spans="1:6" ht="30">
      <c r="A226" s="107" t="s">
        <v>84</v>
      </c>
      <c r="B226" s="12" t="s">
        <v>22</v>
      </c>
      <c r="C226" s="12" t="s">
        <v>11</v>
      </c>
      <c r="D226" s="15" t="s">
        <v>182</v>
      </c>
      <c r="E226" s="15" t="s">
        <v>81</v>
      </c>
      <c r="F226" s="127">
        <v>75</v>
      </c>
    </row>
    <row r="227" spans="1:6" ht="15">
      <c r="A227" s="109" t="s">
        <v>24</v>
      </c>
      <c r="B227" s="21" t="s">
        <v>22</v>
      </c>
      <c r="C227" s="21" t="s">
        <v>25</v>
      </c>
      <c r="D227" s="21"/>
      <c r="E227" s="21"/>
      <c r="F227" s="128">
        <f>SUM(F228,F255,F266)</f>
        <v>58373.3</v>
      </c>
    </row>
    <row r="228" spans="1:6" ht="60">
      <c r="A228" s="130" t="s">
        <v>336</v>
      </c>
      <c r="B228" s="11" t="s">
        <v>22</v>
      </c>
      <c r="C228" s="11" t="s">
        <v>25</v>
      </c>
      <c r="D228" s="19" t="s">
        <v>139</v>
      </c>
      <c r="E228" s="19"/>
      <c r="F228" s="128">
        <f>SUM(F229)</f>
        <v>57815.8</v>
      </c>
    </row>
    <row r="229" spans="1:6" ht="30">
      <c r="A229" s="114" t="s">
        <v>172</v>
      </c>
      <c r="B229" s="11" t="s">
        <v>22</v>
      </c>
      <c r="C229" s="11" t="s">
        <v>25</v>
      </c>
      <c r="D229" s="19" t="s">
        <v>175</v>
      </c>
      <c r="E229" s="19"/>
      <c r="F229" s="128">
        <f>SUM(F230)</f>
        <v>57815.8</v>
      </c>
    </row>
    <row r="230" spans="1:6" ht="15">
      <c r="A230" s="130" t="s">
        <v>183</v>
      </c>
      <c r="B230" s="11" t="s">
        <v>22</v>
      </c>
      <c r="C230" s="11" t="s">
        <v>25</v>
      </c>
      <c r="D230" s="19" t="s">
        <v>184</v>
      </c>
      <c r="E230" s="19"/>
      <c r="F230" s="128">
        <f>SUM(F231,F233,F237,F243,F245,F239,F247,F249,F251,F253,F235,F241)</f>
        <v>57815.8</v>
      </c>
    </row>
    <row r="231" spans="1:6" ht="30">
      <c r="A231" s="130" t="s">
        <v>174</v>
      </c>
      <c r="B231" s="11" t="s">
        <v>22</v>
      </c>
      <c r="C231" s="11" t="s">
        <v>25</v>
      </c>
      <c r="D231" s="19" t="s">
        <v>185</v>
      </c>
      <c r="E231" s="19"/>
      <c r="F231" s="128">
        <f>SUM(F232)</f>
        <v>15889.2</v>
      </c>
    </row>
    <row r="232" spans="1:6" ht="30">
      <c r="A232" s="107" t="s">
        <v>84</v>
      </c>
      <c r="B232" s="12" t="s">
        <v>22</v>
      </c>
      <c r="C232" s="12" t="s">
        <v>25</v>
      </c>
      <c r="D232" s="15" t="s">
        <v>185</v>
      </c>
      <c r="E232" s="15" t="s">
        <v>81</v>
      </c>
      <c r="F232" s="127">
        <v>15889.2</v>
      </c>
    </row>
    <row r="233" spans="1:6" ht="30">
      <c r="A233" s="114" t="s">
        <v>376</v>
      </c>
      <c r="B233" s="11" t="s">
        <v>22</v>
      </c>
      <c r="C233" s="11" t="s">
        <v>25</v>
      </c>
      <c r="D233" s="19" t="s">
        <v>377</v>
      </c>
      <c r="E233" s="19"/>
      <c r="F233" s="128">
        <f>SUM(F234)</f>
        <v>258.3</v>
      </c>
    </row>
    <row r="234" spans="1:6" ht="30">
      <c r="A234" s="107" t="s">
        <v>84</v>
      </c>
      <c r="B234" s="12" t="s">
        <v>22</v>
      </c>
      <c r="C234" s="12" t="s">
        <v>25</v>
      </c>
      <c r="D234" s="15" t="s">
        <v>377</v>
      </c>
      <c r="E234" s="15" t="s">
        <v>81</v>
      </c>
      <c r="F234" s="127">
        <v>258.3</v>
      </c>
    </row>
    <row r="235" spans="1:6" ht="46.5" customHeight="1">
      <c r="A235" s="114" t="s">
        <v>399</v>
      </c>
      <c r="B235" s="11" t="s">
        <v>22</v>
      </c>
      <c r="C235" s="11" t="s">
        <v>25</v>
      </c>
      <c r="D235" s="19" t="s">
        <v>388</v>
      </c>
      <c r="E235" s="19"/>
      <c r="F235" s="128">
        <f>SUM(F236)</f>
        <v>46</v>
      </c>
    </row>
    <row r="236" spans="1:6" ht="30">
      <c r="A236" s="107" t="s">
        <v>84</v>
      </c>
      <c r="B236" s="12" t="s">
        <v>22</v>
      </c>
      <c r="C236" s="12" t="s">
        <v>25</v>
      </c>
      <c r="D236" s="15" t="s">
        <v>388</v>
      </c>
      <c r="E236" s="15" t="s">
        <v>81</v>
      </c>
      <c r="F236" s="127">
        <v>46</v>
      </c>
    </row>
    <row r="237" spans="1:6" ht="30">
      <c r="A237" s="130" t="s">
        <v>367</v>
      </c>
      <c r="B237" s="11" t="s">
        <v>22</v>
      </c>
      <c r="C237" s="11" t="s">
        <v>25</v>
      </c>
      <c r="D237" s="11" t="s">
        <v>186</v>
      </c>
      <c r="E237" s="11"/>
      <c r="F237" s="128">
        <f>SUM(F238)</f>
        <v>929.3</v>
      </c>
    </row>
    <row r="238" spans="1:6" ht="30">
      <c r="A238" s="107" t="s">
        <v>84</v>
      </c>
      <c r="B238" s="12" t="s">
        <v>22</v>
      </c>
      <c r="C238" s="12" t="s">
        <v>25</v>
      </c>
      <c r="D238" s="12" t="s">
        <v>186</v>
      </c>
      <c r="E238" s="15" t="s">
        <v>81</v>
      </c>
      <c r="F238" s="127">
        <v>929.3</v>
      </c>
    </row>
    <row r="239" spans="1:6" ht="45">
      <c r="A239" s="114" t="s">
        <v>258</v>
      </c>
      <c r="B239" s="11" t="s">
        <v>22</v>
      </c>
      <c r="C239" s="11" t="s">
        <v>25</v>
      </c>
      <c r="D239" s="11" t="s">
        <v>311</v>
      </c>
      <c r="E239" s="15"/>
      <c r="F239" s="128">
        <f>SUM(F240)</f>
        <v>839</v>
      </c>
    </row>
    <row r="240" spans="1:6" ht="30">
      <c r="A240" s="107" t="s">
        <v>84</v>
      </c>
      <c r="B240" s="12" t="s">
        <v>22</v>
      </c>
      <c r="C240" s="12" t="s">
        <v>25</v>
      </c>
      <c r="D240" s="12" t="s">
        <v>311</v>
      </c>
      <c r="E240" s="15" t="s">
        <v>81</v>
      </c>
      <c r="F240" s="127">
        <v>839</v>
      </c>
    </row>
    <row r="241" spans="1:6" ht="60">
      <c r="A241" s="114" t="s">
        <v>389</v>
      </c>
      <c r="B241" s="11" t="s">
        <v>22</v>
      </c>
      <c r="C241" s="11" t="s">
        <v>25</v>
      </c>
      <c r="D241" s="11" t="s">
        <v>390</v>
      </c>
      <c r="E241" s="15"/>
      <c r="F241" s="128">
        <f>SUM(F242)</f>
        <v>883.8</v>
      </c>
    </row>
    <row r="242" spans="1:6" ht="30">
      <c r="A242" s="107" t="s">
        <v>84</v>
      </c>
      <c r="B242" s="12" t="s">
        <v>22</v>
      </c>
      <c r="C242" s="12" t="s">
        <v>25</v>
      </c>
      <c r="D242" s="12" t="s">
        <v>390</v>
      </c>
      <c r="E242" s="15" t="s">
        <v>81</v>
      </c>
      <c r="F242" s="127">
        <v>883.8</v>
      </c>
    </row>
    <row r="243" spans="1:6" ht="105">
      <c r="A243" s="130" t="s">
        <v>272</v>
      </c>
      <c r="B243" s="11" t="s">
        <v>22</v>
      </c>
      <c r="C243" s="11" t="s">
        <v>25</v>
      </c>
      <c r="D243" s="19" t="s">
        <v>187</v>
      </c>
      <c r="E243" s="19"/>
      <c r="F243" s="128">
        <f>SUM(F244)</f>
        <v>35405</v>
      </c>
    </row>
    <row r="244" spans="1:6" ht="30">
      <c r="A244" s="107" t="s">
        <v>84</v>
      </c>
      <c r="B244" s="12" t="s">
        <v>22</v>
      </c>
      <c r="C244" s="12" t="s">
        <v>25</v>
      </c>
      <c r="D244" s="15" t="s">
        <v>187</v>
      </c>
      <c r="E244" s="15" t="s">
        <v>81</v>
      </c>
      <c r="F244" s="127">
        <v>35405</v>
      </c>
    </row>
    <row r="245" spans="1:6" ht="45">
      <c r="A245" s="130" t="s">
        <v>188</v>
      </c>
      <c r="B245" s="11" t="s">
        <v>22</v>
      </c>
      <c r="C245" s="11" t="s">
        <v>25</v>
      </c>
      <c r="D245" s="19" t="s">
        <v>189</v>
      </c>
      <c r="E245" s="19"/>
      <c r="F245" s="128">
        <f>SUM(F246)</f>
        <v>483.5</v>
      </c>
    </row>
    <row r="246" spans="1:6" ht="30">
      <c r="A246" s="107" t="s">
        <v>84</v>
      </c>
      <c r="B246" s="12" t="s">
        <v>22</v>
      </c>
      <c r="C246" s="12" t="s">
        <v>25</v>
      </c>
      <c r="D246" s="15" t="s">
        <v>189</v>
      </c>
      <c r="E246" s="15" t="s">
        <v>81</v>
      </c>
      <c r="F246" s="127">
        <v>483.5</v>
      </c>
    </row>
    <row r="247" spans="1:6" ht="45">
      <c r="A247" s="130" t="s">
        <v>373</v>
      </c>
      <c r="B247" s="11" t="s">
        <v>22</v>
      </c>
      <c r="C247" s="11" t="s">
        <v>25</v>
      </c>
      <c r="D247" s="19" t="s">
        <v>408</v>
      </c>
      <c r="E247" s="19"/>
      <c r="F247" s="128">
        <f>SUM(F248)</f>
        <v>1302</v>
      </c>
    </row>
    <row r="248" spans="1:6" ht="30">
      <c r="A248" s="107" t="s">
        <v>84</v>
      </c>
      <c r="B248" s="12" t="s">
        <v>22</v>
      </c>
      <c r="C248" s="12" t="s">
        <v>25</v>
      </c>
      <c r="D248" s="15" t="s">
        <v>408</v>
      </c>
      <c r="E248" s="15" t="s">
        <v>81</v>
      </c>
      <c r="F248" s="127">
        <v>1302</v>
      </c>
    </row>
    <row r="249" spans="1:6" ht="45">
      <c r="A249" s="130" t="s">
        <v>375</v>
      </c>
      <c r="B249" s="11" t="s">
        <v>22</v>
      </c>
      <c r="C249" s="11" t="s">
        <v>25</v>
      </c>
      <c r="D249" s="19" t="s">
        <v>374</v>
      </c>
      <c r="E249" s="19"/>
      <c r="F249" s="128">
        <f>SUM(F250)</f>
        <v>120</v>
      </c>
    </row>
    <row r="250" spans="1:6" ht="30">
      <c r="A250" s="107" t="s">
        <v>84</v>
      </c>
      <c r="B250" s="12" t="s">
        <v>22</v>
      </c>
      <c r="C250" s="12" t="s">
        <v>25</v>
      </c>
      <c r="D250" s="15" t="s">
        <v>374</v>
      </c>
      <c r="E250" s="15" t="s">
        <v>81</v>
      </c>
      <c r="F250" s="127">
        <v>120</v>
      </c>
    </row>
    <row r="251" spans="1:6" ht="90">
      <c r="A251" s="130" t="s">
        <v>378</v>
      </c>
      <c r="B251" s="11" t="s">
        <v>22</v>
      </c>
      <c r="C251" s="11" t="s">
        <v>25</v>
      </c>
      <c r="D251" s="19" t="s">
        <v>379</v>
      </c>
      <c r="E251" s="19"/>
      <c r="F251" s="128">
        <f>SUM(F252)</f>
        <v>1422.7</v>
      </c>
    </row>
    <row r="252" spans="1:6" ht="30">
      <c r="A252" s="107" t="s">
        <v>84</v>
      </c>
      <c r="B252" s="12" t="s">
        <v>22</v>
      </c>
      <c r="C252" s="12" t="s">
        <v>25</v>
      </c>
      <c r="D252" s="15" t="s">
        <v>379</v>
      </c>
      <c r="E252" s="15" t="s">
        <v>81</v>
      </c>
      <c r="F252" s="127">
        <v>1422.7</v>
      </c>
    </row>
    <row r="253" spans="1:6" ht="135" customHeight="1">
      <c r="A253" s="130" t="s">
        <v>381</v>
      </c>
      <c r="B253" s="11" t="s">
        <v>22</v>
      </c>
      <c r="C253" s="11" t="s">
        <v>25</v>
      </c>
      <c r="D253" s="19" t="s">
        <v>380</v>
      </c>
      <c r="E253" s="19"/>
      <c r="F253" s="128">
        <f>SUM(F254)</f>
        <v>237</v>
      </c>
    </row>
    <row r="254" spans="1:6" ht="30">
      <c r="A254" s="107" t="s">
        <v>84</v>
      </c>
      <c r="B254" s="12" t="s">
        <v>22</v>
      </c>
      <c r="C254" s="12" t="s">
        <v>25</v>
      </c>
      <c r="D254" s="15" t="s">
        <v>380</v>
      </c>
      <c r="E254" s="15" t="s">
        <v>81</v>
      </c>
      <c r="F254" s="127">
        <v>237</v>
      </c>
    </row>
    <row r="255" spans="1:6" ht="60">
      <c r="A255" s="130" t="s">
        <v>344</v>
      </c>
      <c r="B255" s="11" t="s">
        <v>22</v>
      </c>
      <c r="C255" s="11" t="s">
        <v>25</v>
      </c>
      <c r="D255" s="19" t="s">
        <v>196</v>
      </c>
      <c r="E255" s="19"/>
      <c r="F255" s="128">
        <f>SUM(F256)</f>
        <v>532.5</v>
      </c>
    </row>
    <row r="256" spans="1:6" ht="45">
      <c r="A256" s="130" t="s">
        <v>193</v>
      </c>
      <c r="B256" s="11" t="s">
        <v>22</v>
      </c>
      <c r="C256" s="11" t="s">
        <v>25</v>
      </c>
      <c r="D256" s="19" t="s">
        <v>197</v>
      </c>
      <c r="E256" s="19"/>
      <c r="F256" s="128">
        <f>SUM(F257,F260)</f>
        <v>532.5</v>
      </c>
    </row>
    <row r="257" spans="1:6" ht="30">
      <c r="A257" s="130" t="s">
        <v>213</v>
      </c>
      <c r="B257" s="11" t="s">
        <v>22</v>
      </c>
      <c r="C257" s="11" t="s">
        <v>25</v>
      </c>
      <c r="D257" s="19" t="s">
        <v>215</v>
      </c>
      <c r="E257" s="19"/>
      <c r="F257" s="128">
        <f>SUM(F258)</f>
        <v>70</v>
      </c>
    </row>
    <row r="258" spans="1:6" ht="60">
      <c r="A258" s="130" t="s">
        <v>273</v>
      </c>
      <c r="B258" s="11" t="s">
        <v>22</v>
      </c>
      <c r="C258" s="11" t="s">
        <v>25</v>
      </c>
      <c r="D258" s="19" t="s">
        <v>267</v>
      </c>
      <c r="E258" s="19"/>
      <c r="F258" s="128">
        <f>SUM(F259)</f>
        <v>70</v>
      </c>
    </row>
    <row r="259" spans="1:6" ht="30">
      <c r="A259" s="107" t="s">
        <v>84</v>
      </c>
      <c r="B259" s="12" t="s">
        <v>22</v>
      </c>
      <c r="C259" s="12" t="s">
        <v>25</v>
      </c>
      <c r="D259" s="15" t="s">
        <v>267</v>
      </c>
      <c r="E259" s="15" t="s">
        <v>81</v>
      </c>
      <c r="F259" s="127">
        <v>70</v>
      </c>
    </row>
    <row r="260" spans="1:6" ht="30">
      <c r="A260" s="130" t="s">
        <v>194</v>
      </c>
      <c r="B260" s="11" t="s">
        <v>22</v>
      </c>
      <c r="C260" s="11" t="s">
        <v>25</v>
      </c>
      <c r="D260" s="19" t="s">
        <v>198</v>
      </c>
      <c r="E260" s="19"/>
      <c r="F260" s="128">
        <f>SUM(F261)</f>
        <v>462.5</v>
      </c>
    </row>
    <row r="261" spans="1:6" ht="45">
      <c r="A261" s="130" t="s">
        <v>195</v>
      </c>
      <c r="B261" s="11" t="s">
        <v>22</v>
      </c>
      <c r="C261" s="11" t="s">
        <v>25</v>
      </c>
      <c r="D261" s="19" t="s">
        <v>199</v>
      </c>
      <c r="E261" s="19"/>
      <c r="F261" s="128">
        <f>SUM(F262)</f>
        <v>462.5</v>
      </c>
    </row>
    <row r="262" spans="1:6" ht="30">
      <c r="A262" s="107" t="s">
        <v>84</v>
      </c>
      <c r="B262" s="12" t="s">
        <v>22</v>
      </c>
      <c r="C262" s="12" t="s">
        <v>25</v>
      </c>
      <c r="D262" s="15" t="s">
        <v>199</v>
      </c>
      <c r="E262" s="15" t="s">
        <v>81</v>
      </c>
      <c r="F262" s="127">
        <v>462.5</v>
      </c>
    </row>
    <row r="263" spans="1:6" ht="30">
      <c r="A263" s="146" t="s">
        <v>245</v>
      </c>
      <c r="B263" s="23" t="s">
        <v>22</v>
      </c>
      <c r="C263" s="23" t="s">
        <v>25</v>
      </c>
      <c r="D263" s="23" t="s">
        <v>246</v>
      </c>
      <c r="E263" s="23"/>
      <c r="F263" s="220">
        <f>F264</f>
        <v>25</v>
      </c>
    </row>
    <row r="264" spans="1:6" ht="15">
      <c r="A264" s="146" t="s">
        <v>247</v>
      </c>
      <c r="B264" s="23" t="s">
        <v>22</v>
      </c>
      <c r="C264" s="23" t="s">
        <v>25</v>
      </c>
      <c r="D264" s="23" t="s">
        <v>97</v>
      </c>
      <c r="E264" s="23"/>
      <c r="F264" s="220">
        <f>F265</f>
        <v>25</v>
      </c>
    </row>
    <row r="265" spans="1:6" ht="15">
      <c r="A265" s="146" t="s">
        <v>98</v>
      </c>
      <c r="B265" s="23" t="s">
        <v>22</v>
      </c>
      <c r="C265" s="23" t="s">
        <v>25</v>
      </c>
      <c r="D265" s="23" t="s">
        <v>99</v>
      </c>
      <c r="E265" s="23"/>
      <c r="F265" s="220">
        <f>F266</f>
        <v>25</v>
      </c>
    </row>
    <row r="266" spans="1:6" ht="30">
      <c r="A266" s="107" t="s">
        <v>84</v>
      </c>
      <c r="B266" s="15" t="s">
        <v>22</v>
      </c>
      <c r="C266" s="15" t="s">
        <v>25</v>
      </c>
      <c r="D266" s="24" t="s">
        <v>99</v>
      </c>
      <c r="E266" s="12" t="s">
        <v>81</v>
      </c>
      <c r="F266" s="127">
        <v>25</v>
      </c>
    </row>
    <row r="267" spans="1:6" ht="20.25" customHeight="1">
      <c r="A267" s="129" t="s">
        <v>268</v>
      </c>
      <c r="B267" s="10" t="s">
        <v>22</v>
      </c>
      <c r="C267" s="10" t="s">
        <v>13</v>
      </c>
      <c r="D267" s="15"/>
      <c r="E267" s="15"/>
      <c r="F267" s="128">
        <f>SUM(F268)</f>
        <v>13592.2</v>
      </c>
    </row>
    <row r="268" spans="1:6" ht="60">
      <c r="A268" s="130" t="s">
        <v>336</v>
      </c>
      <c r="B268" s="11" t="s">
        <v>22</v>
      </c>
      <c r="C268" s="11" t="s">
        <v>13</v>
      </c>
      <c r="D268" s="19" t="s">
        <v>139</v>
      </c>
      <c r="E268" s="15"/>
      <c r="F268" s="128">
        <f>SUM(F269)</f>
        <v>13592.2</v>
      </c>
    </row>
    <row r="269" spans="1:6" ht="30">
      <c r="A269" s="114" t="s">
        <v>172</v>
      </c>
      <c r="B269" s="11" t="s">
        <v>22</v>
      </c>
      <c r="C269" s="11" t="s">
        <v>13</v>
      </c>
      <c r="D269" s="19" t="s">
        <v>175</v>
      </c>
      <c r="E269" s="15"/>
      <c r="F269" s="128">
        <f>SUM(F270)</f>
        <v>13592.2</v>
      </c>
    </row>
    <row r="270" spans="1:6" ht="15">
      <c r="A270" s="114" t="s">
        <v>190</v>
      </c>
      <c r="B270" s="11" t="s">
        <v>22</v>
      </c>
      <c r="C270" s="11" t="s">
        <v>13</v>
      </c>
      <c r="D270" s="19" t="s">
        <v>191</v>
      </c>
      <c r="E270" s="19"/>
      <c r="F270" s="128">
        <f>SUM(F271,F275,F277,F281,F283,F273,F279)</f>
        <v>13592.2</v>
      </c>
    </row>
    <row r="271" spans="1:6" ht="30">
      <c r="A271" s="114" t="s">
        <v>174</v>
      </c>
      <c r="B271" s="11" t="s">
        <v>22</v>
      </c>
      <c r="C271" s="11" t="s">
        <v>13</v>
      </c>
      <c r="D271" s="19" t="s">
        <v>192</v>
      </c>
      <c r="E271" s="19"/>
      <c r="F271" s="128">
        <f>SUM(F272)</f>
        <v>12245.5</v>
      </c>
    </row>
    <row r="272" spans="1:6" ht="30">
      <c r="A272" s="107" t="s">
        <v>84</v>
      </c>
      <c r="B272" s="12" t="s">
        <v>22</v>
      </c>
      <c r="C272" s="12" t="s">
        <v>13</v>
      </c>
      <c r="D272" s="15" t="s">
        <v>192</v>
      </c>
      <c r="E272" s="15" t="s">
        <v>81</v>
      </c>
      <c r="F272" s="127">
        <v>12245.5</v>
      </c>
    </row>
    <row r="273" spans="1:6" ht="30">
      <c r="A273" s="114" t="s">
        <v>376</v>
      </c>
      <c r="B273" s="11" t="s">
        <v>22</v>
      </c>
      <c r="C273" s="11" t="s">
        <v>13</v>
      </c>
      <c r="D273" s="19" t="s">
        <v>383</v>
      </c>
      <c r="E273" s="19"/>
      <c r="F273" s="128">
        <f>SUM(F274)</f>
        <v>300</v>
      </c>
    </row>
    <row r="274" spans="1:6" ht="30">
      <c r="A274" s="107" t="s">
        <v>84</v>
      </c>
      <c r="B274" s="12" t="s">
        <v>22</v>
      </c>
      <c r="C274" s="12" t="s">
        <v>13</v>
      </c>
      <c r="D274" s="15" t="s">
        <v>383</v>
      </c>
      <c r="E274" s="15" t="s">
        <v>81</v>
      </c>
      <c r="F274" s="127">
        <v>300</v>
      </c>
    </row>
    <row r="275" spans="1:6" ht="30">
      <c r="A275" s="114" t="s">
        <v>318</v>
      </c>
      <c r="B275" s="11" t="s">
        <v>22</v>
      </c>
      <c r="C275" s="11" t="s">
        <v>13</v>
      </c>
      <c r="D275" s="19" t="s">
        <v>319</v>
      </c>
      <c r="E275" s="19"/>
      <c r="F275" s="128">
        <f>SUM(F276)</f>
        <v>15</v>
      </c>
    </row>
    <row r="276" spans="1:6" ht="30">
      <c r="A276" s="107" t="s">
        <v>84</v>
      </c>
      <c r="B276" s="12" t="s">
        <v>22</v>
      </c>
      <c r="C276" s="12" t="s">
        <v>13</v>
      </c>
      <c r="D276" s="15" t="s">
        <v>319</v>
      </c>
      <c r="E276" s="15" t="s">
        <v>81</v>
      </c>
      <c r="F276" s="127">
        <v>15</v>
      </c>
    </row>
    <row r="277" spans="1:6" ht="15">
      <c r="A277" s="114" t="s">
        <v>276</v>
      </c>
      <c r="B277" s="11" t="s">
        <v>22</v>
      </c>
      <c r="C277" s="11" t="s">
        <v>13</v>
      </c>
      <c r="D277" s="19" t="s">
        <v>290</v>
      </c>
      <c r="E277" s="19"/>
      <c r="F277" s="128">
        <f>SUM(F278)</f>
        <v>39.700000000000003</v>
      </c>
    </row>
    <row r="278" spans="1:6" ht="30">
      <c r="A278" s="107" t="s">
        <v>84</v>
      </c>
      <c r="B278" s="12" t="s">
        <v>22</v>
      </c>
      <c r="C278" s="12" t="s">
        <v>13</v>
      </c>
      <c r="D278" s="15" t="s">
        <v>290</v>
      </c>
      <c r="E278" s="15" t="s">
        <v>81</v>
      </c>
      <c r="F278" s="127">
        <v>39.700000000000003</v>
      </c>
    </row>
    <row r="279" spans="1:6" ht="47.25" customHeight="1">
      <c r="A279" s="114" t="s">
        <v>399</v>
      </c>
      <c r="B279" s="11" t="s">
        <v>22</v>
      </c>
      <c r="C279" s="11" t="s">
        <v>13</v>
      </c>
      <c r="D279" s="19" t="s">
        <v>391</v>
      </c>
      <c r="E279" s="19"/>
      <c r="F279" s="128">
        <f>SUM(F280)</f>
        <v>25</v>
      </c>
    </row>
    <row r="280" spans="1:6" ht="30">
      <c r="A280" s="107" t="s">
        <v>84</v>
      </c>
      <c r="B280" s="12" t="s">
        <v>22</v>
      </c>
      <c r="C280" s="12" t="s">
        <v>13</v>
      </c>
      <c r="D280" s="15" t="s">
        <v>391</v>
      </c>
      <c r="E280" s="15" t="s">
        <v>81</v>
      </c>
      <c r="F280" s="127">
        <v>25</v>
      </c>
    </row>
    <row r="281" spans="1:6" ht="105">
      <c r="A281" s="130" t="s">
        <v>272</v>
      </c>
      <c r="B281" s="11" t="s">
        <v>22</v>
      </c>
      <c r="C281" s="11" t="s">
        <v>13</v>
      </c>
      <c r="D281" s="19" t="s">
        <v>271</v>
      </c>
      <c r="E281" s="19"/>
      <c r="F281" s="128">
        <f>SUM(F282)</f>
        <v>910</v>
      </c>
    </row>
    <row r="282" spans="1:6" ht="30">
      <c r="A282" s="107" t="s">
        <v>84</v>
      </c>
      <c r="B282" s="12" t="s">
        <v>22</v>
      </c>
      <c r="C282" s="12" t="s">
        <v>13</v>
      </c>
      <c r="D282" s="15" t="s">
        <v>271</v>
      </c>
      <c r="E282" s="15" t="s">
        <v>81</v>
      </c>
      <c r="F282" s="127">
        <v>910</v>
      </c>
    </row>
    <row r="283" spans="1:6" ht="135.75" customHeight="1">
      <c r="A283" s="130" t="s">
        <v>381</v>
      </c>
      <c r="B283" s="11" t="s">
        <v>22</v>
      </c>
      <c r="C283" s="11" t="s">
        <v>13</v>
      </c>
      <c r="D283" s="19" t="s">
        <v>382</v>
      </c>
      <c r="E283" s="19"/>
      <c r="F283" s="128">
        <f>SUM(F284)</f>
        <v>57</v>
      </c>
    </row>
    <row r="284" spans="1:6" ht="30">
      <c r="A284" s="107" t="s">
        <v>84</v>
      </c>
      <c r="B284" s="12" t="s">
        <v>22</v>
      </c>
      <c r="C284" s="12" t="s">
        <v>13</v>
      </c>
      <c r="D284" s="15" t="s">
        <v>382</v>
      </c>
      <c r="E284" s="15" t="s">
        <v>81</v>
      </c>
      <c r="F284" s="127">
        <v>57</v>
      </c>
    </row>
    <row r="285" spans="1:6" ht="15">
      <c r="A285" s="109" t="s">
        <v>27</v>
      </c>
      <c r="B285" s="22" t="s">
        <v>22</v>
      </c>
      <c r="C285" s="22" t="s">
        <v>22</v>
      </c>
      <c r="D285" s="22"/>
      <c r="E285" s="22"/>
      <c r="F285" s="120">
        <f>SUM(F286)</f>
        <v>356.90000000000003</v>
      </c>
    </row>
    <row r="286" spans="1:6" ht="60">
      <c r="A286" s="130" t="s">
        <v>336</v>
      </c>
      <c r="B286" s="19" t="s">
        <v>22</v>
      </c>
      <c r="C286" s="19" t="s">
        <v>22</v>
      </c>
      <c r="D286" s="19" t="s">
        <v>139</v>
      </c>
      <c r="E286" s="19"/>
      <c r="F286" s="120">
        <f>SUM(F287)</f>
        <v>356.90000000000003</v>
      </c>
    </row>
    <row r="287" spans="1:6" ht="30">
      <c r="A287" s="130" t="s">
        <v>200</v>
      </c>
      <c r="B287" s="19" t="s">
        <v>22</v>
      </c>
      <c r="C287" s="19" t="s">
        <v>22</v>
      </c>
      <c r="D287" s="19" t="s">
        <v>140</v>
      </c>
      <c r="E287" s="19"/>
      <c r="F287" s="120">
        <f>SUM(F291,F288)</f>
        <v>356.90000000000003</v>
      </c>
    </row>
    <row r="288" spans="1:6" ht="15">
      <c r="A288" s="107" t="s">
        <v>361</v>
      </c>
      <c r="B288" s="11" t="s">
        <v>22</v>
      </c>
      <c r="C288" s="11" t="s">
        <v>22</v>
      </c>
      <c r="D288" s="67" t="s">
        <v>359</v>
      </c>
      <c r="E288" s="20"/>
      <c r="F288" s="120">
        <f>SUM(F289)</f>
        <v>12.3</v>
      </c>
    </row>
    <row r="289" spans="1:6" ht="15">
      <c r="A289" s="114" t="s">
        <v>362</v>
      </c>
      <c r="B289" s="11" t="s">
        <v>22</v>
      </c>
      <c r="C289" s="11" t="s">
        <v>22</v>
      </c>
      <c r="D289" s="67" t="s">
        <v>360</v>
      </c>
      <c r="E289" s="20"/>
      <c r="F289" s="120">
        <f>SUM(F290)</f>
        <v>12.3</v>
      </c>
    </row>
    <row r="290" spans="1:6" ht="30">
      <c r="A290" s="107" t="s">
        <v>84</v>
      </c>
      <c r="B290" s="12" t="s">
        <v>22</v>
      </c>
      <c r="C290" s="12" t="s">
        <v>22</v>
      </c>
      <c r="D290" s="20" t="s">
        <v>360</v>
      </c>
      <c r="E290" s="20" t="s">
        <v>81</v>
      </c>
      <c r="F290" s="111">
        <v>12.3</v>
      </c>
    </row>
    <row r="291" spans="1:6" ht="15">
      <c r="A291" s="130" t="s">
        <v>138</v>
      </c>
      <c r="B291" s="19" t="s">
        <v>22</v>
      </c>
      <c r="C291" s="19" t="s">
        <v>22</v>
      </c>
      <c r="D291" s="19" t="s">
        <v>141</v>
      </c>
      <c r="E291" s="19"/>
      <c r="F291" s="120">
        <f>SUM(F292,F294)</f>
        <v>344.6</v>
      </c>
    </row>
    <row r="292" spans="1:6" ht="30">
      <c r="A292" s="130" t="s">
        <v>201</v>
      </c>
      <c r="B292" s="19" t="s">
        <v>22</v>
      </c>
      <c r="C292" s="19" t="s">
        <v>22</v>
      </c>
      <c r="D292" s="19" t="s">
        <v>202</v>
      </c>
      <c r="E292" s="19"/>
      <c r="F292" s="120">
        <f>SUM(F293)</f>
        <v>344.6</v>
      </c>
    </row>
    <row r="293" spans="1:6" ht="30">
      <c r="A293" s="107" t="s">
        <v>84</v>
      </c>
      <c r="B293" s="15" t="s">
        <v>22</v>
      </c>
      <c r="C293" s="15" t="s">
        <v>22</v>
      </c>
      <c r="D293" s="15" t="s">
        <v>202</v>
      </c>
      <c r="E293" s="12" t="s">
        <v>81</v>
      </c>
      <c r="F293" s="111">
        <v>344.6</v>
      </c>
    </row>
    <row r="294" spans="1:6" ht="15">
      <c r="A294" s="114" t="s">
        <v>299</v>
      </c>
      <c r="B294" s="11" t="s">
        <v>22</v>
      </c>
      <c r="C294" s="11" t="s">
        <v>22</v>
      </c>
      <c r="D294" s="67" t="s">
        <v>300</v>
      </c>
      <c r="E294" s="20"/>
      <c r="F294" s="120">
        <f>SUM(F295)</f>
        <v>0</v>
      </c>
    </row>
    <row r="295" spans="1:6" ht="30">
      <c r="A295" s="107" t="s">
        <v>84</v>
      </c>
      <c r="B295" s="12" t="s">
        <v>22</v>
      </c>
      <c r="C295" s="12" t="s">
        <v>22</v>
      </c>
      <c r="D295" s="20" t="s">
        <v>300</v>
      </c>
      <c r="E295" s="20" t="s">
        <v>81</v>
      </c>
      <c r="F295" s="111">
        <v>0</v>
      </c>
    </row>
    <row r="296" spans="1:6" ht="15">
      <c r="A296" s="109" t="s">
        <v>28</v>
      </c>
      <c r="B296" s="22" t="s">
        <v>22</v>
      </c>
      <c r="C296" s="22" t="s">
        <v>29</v>
      </c>
      <c r="D296" s="22"/>
      <c r="E296" s="22"/>
      <c r="F296" s="120">
        <f>SUM(F297,F309)</f>
        <v>477.3</v>
      </c>
    </row>
    <row r="297" spans="1:6" ht="60">
      <c r="A297" s="130" t="s">
        <v>336</v>
      </c>
      <c r="B297" s="11" t="s">
        <v>22</v>
      </c>
      <c r="C297" s="11" t="s">
        <v>29</v>
      </c>
      <c r="D297" s="19" t="s">
        <v>139</v>
      </c>
      <c r="E297" s="12"/>
      <c r="F297" s="120">
        <f>SUM(F298)</f>
        <v>191.8</v>
      </c>
    </row>
    <row r="298" spans="1:6" ht="30">
      <c r="A298" s="114" t="s">
        <v>172</v>
      </c>
      <c r="B298" s="11" t="s">
        <v>22</v>
      </c>
      <c r="C298" s="11" t="s">
        <v>29</v>
      </c>
      <c r="D298" s="19" t="s">
        <v>175</v>
      </c>
      <c r="E298" s="12"/>
      <c r="F298" s="120">
        <f>SUM(F299,F306)</f>
        <v>191.8</v>
      </c>
    </row>
    <row r="299" spans="1:6" ht="15">
      <c r="A299" s="130" t="s">
        <v>183</v>
      </c>
      <c r="B299" s="11" t="s">
        <v>22</v>
      </c>
      <c r="C299" s="11" t="s">
        <v>29</v>
      </c>
      <c r="D299" s="19" t="s">
        <v>184</v>
      </c>
      <c r="E299" s="12"/>
      <c r="F299" s="120">
        <f>SUM(F300,F302,F304)</f>
        <v>191.8</v>
      </c>
    </row>
    <row r="300" spans="1:6" ht="30">
      <c r="A300" s="114" t="s">
        <v>318</v>
      </c>
      <c r="B300" s="11" t="s">
        <v>22</v>
      </c>
      <c r="C300" s="11" t="s">
        <v>29</v>
      </c>
      <c r="D300" s="19" t="s">
        <v>317</v>
      </c>
      <c r="E300" s="19"/>
      <c r="F300" s="128">
        <f>SUM(F301)</f>
        <v>60</v>
      </c>
    </row>
    <row r="301" spans="1:6" ht="30">
      <c r="A301" s="107" t="s">
        <v>120</v>
      </c>
      <c r="B301" s="12" t="s">
        <v>22</v>
      </c>
      <c r="C301" s="12" t="s">
        <v>29</v>
      </c>
      <c r="D301" s="15" t="s">
        <v>317</v>
      </c>
      <c r="E301" s="15" t="s">
        <v>77</v>
      </c>
      <c r="F301" s="127">
        <v>60</v>
      </c>
    </row>
    <row r="302" spans="1:6" ht="15">
      <c r="A302" s="114" t="s">
        <v>276</v>
      </c>
      <c r="B302" s="11" t="s">
        <v>22</v>
      </c>
      <c r="C302" s="11" t="s">
        <v>29</v>
      </c>
      <c r="D302" s="19" t="s">
        <v>277</v>
      </c>
      <c r="E302" s="19"/>
      <c r="F302" s="128">
        <f>SUM(F303)</f>
        <v>55</v>
      </c>
    </row>
    <row r="303" spans="1:6" ht="30">
      <c r="A303" s="107" t="s">
        <v>120</v>
      </c>
      <c r="B303" s="12" t="s">
        <v>22</v>
      </c>
      <c r="C303" s="12" t="s">
        <v>29</v>
      </c>
      <c r="D303" s="15" t="s">
        <v>277</v>
      </c>
      <c r="E303" s="15" t="s">
        <v>77</v>
      </c>
      <c r="F303" s="127">
        <v>55</v>
      </c>
    </row>
    <row r="304" spans="1:6" ht="75">
      <c r="A304" s="114" t="s">
        <v>409</v>
      </c>
      <c r="B304" s="11" t="s">
        <v>22</v>
      </c>
      <c r="C304" s="11" t="s">
        <v>29</v>
      </c>
      <c r="D304" s="19" t="s">
        <v>410</v>
      </c>
      <c r="E304" s="19"/>
      <c r="F304" s="128">
        <f>SUM(F305)</f>
        <v>76.8</v>
      </c>
    </row>
    <row r="305" spans="1:6" ht="30">
      <c r="A305" s="107" t="s">
        <v>84</v>
      </c>
      <c r="B305" s="12" t="s">
        <v>22</v>
      </c>
      <c r="C305" s="12" t="s">
        <v>29</v>
      </c>
      <c r="D305" s="15" t="s">
        <v>410</v>
      </c>
      <c r="E305" s="15" t="s">
        <v>81</v>
      </c>
      <c r="F305" s="127">
        <v>76.8</v>
      </c>
    </row>
    <row r="306" spans="1:6" ht="15" hidden="1">
      <c r="A306" s="114" t="s">
        <v>190</v>
      </c>
      <c r="B306" s="11" t="s">
        <v>22</v>
      </c>
      <c r="C306" s="11" t="s">
        <v>29</v>
      </c>
      <c r="D306" s="19" t="s">
        <v>191</v>
      </c>
      <c r="E306" s="15"/>
      <c r="F306" s="128">
        <f>SUM(F307)</f>
        <v>0</v>
      </c>
    </row>
    <row r="307" spans="1:6" ht="15" hidden="1">
      <c r="A307" s="114" t="s">
        <v>276</v>
      </c>
      <c r="B307" s="11" t="s">
        <v>22</v>
      </c>
      <c r="C307" s="11" t="s">
        <v>29</v>
      </c>
      <c r="D307" s="19" t="s">
        <v>290</v>
      </c>
      <c r="E307" s="19"/>
      <c r="F307" s="128">
        <f>SUM(F308)</f>
        <v>0</v>
      </c>
    </row>
    <row r="308" spans="1:6" ht="30" hidden="1">
      <c r="A308" s="107" t="s">
        <v>120</v>
      </c>
      <c r="B308" s="12" t="s">
        <v>22</v>
      </c>
      <c r="C308" s="12" t="s">
        <v>29</v>
      </c>
      <c r="D308" s="15" t="s">
        <v>290</v>
      </c>
      <c r="E308" s="15" t="s">
        <v>77</v>
      </c>
      <c r="F308" s="127">
        <v>0</v>
      </c>
    </row>
    <row r="309" spans="1:6" ht="60">
      <c r="A309" s="130" t="s">
        <v>344</v>
      </c>
      <c r="B309" s="11" t="s">
        <v>22</v>
      </c>
      <c r="C309" s="11" t="s">
        <v>29</v>
      </c>
      <c r="D309" s="19" t="s">
        <v>196</v>
      </c>
      <c r="E309" s="15"/>
      <c r="F309" s="120">
        <f>SUM(F310)</f>
        <v>285.5</v>
      </c>
    </row>
    <row r="310" spans="1:6" ht="45">
      <c r="A310" s="130" t="s">
        <v>193</v>
      </c>
      <c r="B310" s="11" t="s">
        <v>22</v>
      </c>
      <c r="C310" s="11" t="s">
        <v>29</v>
      </c>
      <c r="D310" s="19" t="s">
        <v>197</v>
      </c>
      <c r="E310" s="15"/>
      <c r="F310" s="120">
        <f>SUM(F311)</f>
        <v>285.5</v>
      </c>
    </row>
    <row r="311" spans="1:6" ht="30">
      <c r="A311" s="130" t="s">
        <v>194</v>
      </c>
      <c r="B311" s="11" t="s">
        <v>22</v>
      </c>
      <c r="C311" s="11" t="s">
        <v>29</v>
      </c>
      <c r="D311" s="19" t="s">
        <v>198</v>
      </c>
      <c r="E311" s="15"/>
      <c r="F311" s="120">
        <f>SUM(F312)</f>
        <v>285.5</v>
      </c>
    </row>
    <row r="312" spans="1:6" ht="45">
      <c r="A312" s="80" t="s">
        <v>233</v>
      </c>
      <c r="B312" s="11" t="s">
        <v>22</v>
      </c>
      <c r="C312" s="11" t="s">
        <v>29</v>
      </c>
      <c r="D312" s="88" t="s">
        <v>232</v>
      </c>
      <c r="E312" s="92"/>
      <c r="F312" s="106">
        <f>SUM(F313:F313)</f>
        <v>285.5</v>
      </c>
    </row>
    <row r="313" spans="1:6" ht="30.75" thickBot="1">
      <c r="A313" s="107" t="s">
        <v>84</v>
      </c>
      <c r="B313" s="12" t="s">
        <v>22</v>
      </c>
      <c r="C313" s="12" t="s">
        <v>29</v>
      </c>
      <c r="D313" s="87" t="s">
        <v>232</v>
      </c>
      <c r="E313" s="93">
        <v>600</v>
      </c>
      <c r="F313" s="182">
        <v>285.5</v>
      </c>
    </row>
    <row r="314" spans="1:6" s="47" customFormat="1" ht="17.25" thickTop="1" thickBot="1">
      <c r="A314" s="115" t="s">
        <v>71</v>
      </c>
      <c r="B314" s="8" t="s">
        <v>20</v>
      </c>
      <c r="C314" s="8"/>
      <c r="D314" s="8"/>
      <c r="E314" s="8"/>
      <c r="F314" s="125">
        <f>SUM(F315)</f>
        <v>14639.7</v>
      </c>
    </row>
    <row r="315" spans="1:6" ht="15.75" thickTop="1">
      <c r="A315" s="158" t="s">
        <v>47</v>
      </c>
      <c r="B315" s="18" t="s">
        <v>20</v>
      </c>
      <c r="C315" s="18" t="s">
        <v>11</v>
      </c>
      <c r="D315" s="18"/>
      <c r="E315" s="18"/>
      <c r="F315" s="159">
        <f>SUM(F316,F325)</f>
        <v>14639.7</v>
      </c>
    </row>
    <row r="316" spans="1:6" ht="45">
      <c r="A316" s="141" t="s">
        <v>337</v>
      </c>
      <c r="B316" s="19" t="s">
        <v>20</v>
      </c>
      <c r="C316" s="19" t="s">
        <v>11</v>
      </c>
      <c r="D316" s="19" t="s">
        <v>168</v>
      </c>
      <c r="E316" s="19"/>
      <c r="F316" s="120">
        <f>SUM(F317)</f>
        <v>14414.7</v>
      </c>
    </row>
    <row r="317" spans="1:6" ht="30">
      <c r="A317" s="114" t="s">
        <v>166</v>
      </c>
      <c r="B317" s="19" t="s">
        <v>20</v>
      </c>
      <c r="C317" s="19" t="s">
        <v>11</v>
      </c>
      <c r="D317" s="19" t="s">
        <v>169</v>
      </c>
      <c r="E317" s="19"/>
      <c r="F317" s="120">
        <f>SUM(F318)</f>
        <v>14414.7</v>
      </c>
    </row>
    <row r="318" spans="1:6" ht="30">
      <c r="A318" s="130" t="s">
        <v>203</v>
      </c>
      <c r="B318" s="19" t="s">
        <v>20</v>
      </c>
      <c r="C318" s="19" t="s">
        <v>11</v>
      </c>
      <c r="D318" s="19" t="s">
        <v>204</v>
      </c>
      <c r="E318" s="19"/>
      <c r="F318" s="120">
        <f>SUM(F319,F321,F323)</f>
        <v>14414.7</v>
      </c>
    </row>
    <row r="319" spans="1:6" ht="30">
      <c r="A319" s="130" t="s">
        <v>206</v>
      </c>
      <c r="B319" s="19" t="s">
        <v>20</v>
      </c>
      <c r="C319" s="19" t="s">
        <v>11</v>
      </c>
      <c r="D319" s="19" t="s">
        <v>205</v>
      </c>
      <c r="E319" s="19"/>
      <c r="F319" s="120">
        <f>SUM(F320)</f>
        <v>14199.7</v>
      </c>
    </row>
    <row r="320" spans="1:6" ht="30">
      <c r="A320" s="107" t="s">
        <v>84</v>
      </c>
      <c r="B320" s="12" t="s">
        <v>20</v>
      </c>
      <c r="C320" s="12" t="s">
        <v>11</v>
      </c>
      <c r="D320" s="15" t="s">
        <v>205</v>
      </c>
      <c r="E320" s="12" t="s">
        <v>81</v>
      </c>
      <c r="F320" s="111">
        <v>14199.7</v>
      </c>
    </row>
    <row r="321" spans="1:6" ht="15">
      <c r="A321" s="114" t="s">
        <v>257</v>
      </c>
      <c r="B321" s="11" t="s">
        <v>20</v>
      </c>
      <c r="C321" s="11" t="s">
        <v>11</v>
      </c>
      <c r="D321" s="19" t="s">
        <v>256</v>
      </c>
      <c r="E321" s="11"/>
      <c r="F321" s="120">
        <f>SUM(F322)</f>
        <v>117</v>
      </c>
    </row>
    <row r="322" spans="1:6" ht="30">
      <c r="A322" s="107" t="s">
        <v>84</v>
      </c>
      <c r="B322" s="12" t="s">
        <v>20</v>
      </c>
      <c r="C322" s="12" t="s">
        <v>11</v>
      </c>
      <c r="D322" s="15" t="s">
        <v>256</v>
      </c>
      <c r="E322" s="12" t="s">
        <v>81</v>
      </c>
      <c r="F322" s="111">
        <v>117</v>
      </c>
    </row>
    <row r="323" spans="1:6" ht="45">
      <c r="A323" s="114" t="s">
        <v>278</v>
      </c>
      <c r="B323" s="11" t="s">
        <v>20</v>
      </c>
      <c r="C323" s="11" t="s">
        <v>11</v>
      </c>
      <c r="D323" s="19" t="s">
        <v>279</v>
      </c>
      <c r="E323" s="15"/>
      <c r="F323" s="120">
        <f>SUM(F324)</f>
        <v>98</v>
      </c>
    </row>
    <row r="324" spans="1:6" ht="30">
      <c r="A324" s="107" t="s">
        <v>84</v>
      </c>
      <c r="B324" s="12" t="s">
        <v>20</v>
      </c>
      <c r="C324" s="12" t="s">
        <v>11</v>
      </c>
      <c r="D324" s="15" t="s">
        <v>279</v>
      </c>
      <c r="E324" s="15" t="s">
        <v>81</v>
      </c>
      <c r="F324" s="111">
        <v>98</v>
      </c>
    </row>
    <row r="325" spans="1:6" ht="60">
      <c r="A325" s="130" t="s">
        <v>344</v>
      </c>
      <c r="B325" s="11" t="s">
        <v>20</v>
      </c>
      <c r="C325" s="11" t="s">
        <v>11</v>
      </c>
      <c r="D325" s="19" t="s">
        <v>196</v>
      </c>
      <c r="E325" s="70"/>
      <c r="F325" s="126">
        <f>SUM(F326)</f>
        <v>225</v>
      </c>
    </row>
    <row r="326" spans="1:6" ht="45">
      <c r="A326" s="130" t="s">
        <v>193</v>
      </c>
      <c r="B326" s="11" t="s">
        <v>20</v>
      </c>
      <c r="C326" s="11" t="s">
        <v>11</v>
      </c>
      <c r="D326" s="19" t="s">
        <v>197</v>
      </c>
      <c r="E326" s="15"/>
      <c r="F326" s="120">
        <f>SUM(F327)</f>
        <v>225</v>
      </c>
    </row>
    <row r="327" spans="1:6" ht="30">
      <c r="A327" s="130" t="s">
        <v>194</v>
      </c>
      <c r="B327" s="11" t="s">
        <v>20</v>
      </c>
      <c r="C327" s="11" t="s">
        <v>11</v>
      </c>
      <c r="D327" s="19" t="s">
        <v>198</v>
      </c>
      <c r="E327" s="15"/>
      <c r="F327" s="120">
        <f>SUM(F328)</f>
        <v>225</v>
      </c>
    </row>
    <row r="328" spans="1:6" ht="60">
      <c r="A328" s="135" t="s">
        <v>211</v>
      </c>
      <c r="B328" s="11" t="s">
        <v>20</v>
      </c>
      <c r="C328" s="11" t="s">
        <v>11</v>
      </c>
      <c r="D328" s="19" t="s">
        <v>212</v>
      </c>
      <c r="E328" s="15"/>
      <c r="F328" s="120">
        <f>SUM(F329)</f>
        <v>225</v>
      </c>
    </row>
    <row r="329" spans="1:6" ht="30.75" thickBot="1">
      <c r="A329" s="107" t="s">
        <v>84</v>
      </c>
      <c r="B329" s="12" t="s">
        <v>20</v>
      </c>
      <c r="C329" s="12" t="s">
        <v>11</v>
      </c>
      <c r="D329" s="15" t="s">
        <v>212</v>
      </c>
      <c r="E329" s="34" t="s">
        <v>81</v>
      </c>
      <c r="F329" s="136">
        <v>225</v>
      </c>
    </row>
    <row r="330" spans="1:6" s="47" customFormat="1" ht="17.25" thickTop="1" thickBot="1">
      <c r="A330" s="115" t="s">
        <v>30</v>
      </c>
      <c r="B330" s="8" t="s">
        <v>31</v>
      </c>
      <c r="C330" s="8"/>
      <c r="D330" s="8"/>
      <c r="E330" s="8"/>
      <c r="F330" s="125">
        <f>SUM(F331,F358,F340)</f>
        <v>6811.1</v>
      </c>
    </row>
    <row r="331" spans="1:6" ht="15.75" thickTop="1">
      <c r="A331" s="158" t="s">
        <v>48</v>
      </c>
      <c r="B331" s="18" t="s">
        <v>31</v>
      </c>
      <c r="C331" s="18" t="s">
        <v>11</v>
      </c>
      <c r="D331" s="18"/>
      <c r="E331" s="18"/>
      <c r="F331" s="159">
        <f>SUM(F332)</f>
        <v>1440</v>
      </c>
    </row>
    <row r="332" spans="1:6" ht="90">
      <c r="A332" s="121" t="s">
        <v>341</v>
      </c>
      <c r="B332" s="19" t="s">
        <v>31</v>
      </c>
      <c r="C332" s="19" t="s">
        <v>11</v>
      </c>
      <c r="D332" s="19" t="s">
        <v>102</v>
      </c>
      <c r="E332" s="19"/>
      <c r="F332" s="120">
        <f>SUM(F333)</f>
        <v>1440</v>
      </c>
    </row>
    <row r="333" spans="1:6" ht="30.75" customHeight="1">
      <c r="A333" s="121" t="s">
        <v>93</v>
      </c>
      <c r="B333" s="19" t="s">
        <v>31</v>
      </c>
      <c r="C333" s="19" t="s">
        <v>11</v>
      </c>
      <c r="D333" s="19" t="s">
        <v>103</v>
      </c>
      <c r="E333" s="19"/>
      <c r="F333" s="120">
        <f>SUM(F334,F337)</f>
        <v>1440</v>
      </c>
    </row>
    <row r="334" spans="1:6" ht="30">
      <c r="A334" s="121" t="s">
        <v>94</v>
      </c>
      <c r="B334" s="19" t="s">
        <v>31</v>
      </c>
      <c r="C334" s="19" t="s">
        <v>11</v>
      </c>
      <c r="D334" s="19" t="s">
        <v>104</v>
      </c>
      <c r="E334" s="19"/>
      <c r="F334" s="120">
        <f>SUM(F335)</f>
        <v>1395.6</v>
      </c>
    </row>
    <row r="335" spans="1:6" ht="15">
      <c r="A335" s="110" t="s">
        <v>208</v>
      </c>
      <c r="B335" s="19" t="s">
        <v>31</v>
      </c>
      <c r="C335" s="19" t="s">
        <v>11</v>
      </c>
      <c r="D335" s="19" t="s">
        <v>207</v>
      </c>
      <c r="E335" s="19"/>
      <c r="F335" s="120">
        <f>SUM(F336)</f>
        <v>1395.6</v>
      </c>
    </row>
    <row r="336" spans="1:6" ht="15">
      <c r="A336" s="107" t="s">
        <v>79</v>
      </c>
      <c r="B336" s="12" t="s">
        <v>31</v>
      </c>
      <c r="C336" s="12" t="s">
        <v>11</v>
      </c>
      <c r="D336" s="15" t="s">
        <v>207</v>
      </c>
      <c r="E336" s="15" t="s">
        <v>80</v>
      </c>
      <c r="F336" s="111">
        <v>1395.6</v>
      </c>
    </row>
    <row r="337" spans="1:6" ht="30">
      <c r="A337" s="114" t="s">
        <v>95</v>
      </c>
      <c r="B337" s="11" t="s">
        <v>31</v>
      </c>
      <c r="C337" s="11" t="s">
        <v>11</v>
      </c>
      <c r="D337" s="19" t="s">
        <v>105</v>
      </c>
      <c r="E337" s="15"/>
      <c r="F337" s="120">
        <f>SUM(F338)</f>
        <v>44.4</v>
      </c>
    </row>
    <row r="338" spans="1:6" ht="75">
      <c r="A338" s="130" t="s">
        <v>210</v>
      </c>
      <c r="B338" s="11" t="s">
        <v>31</v>
      </c>
      <c r="C338" s="11" t="s">
        <v>11</v>
      </c>
      <c r="D338" s="19" t="s">
        <v>209</v>
      </c>
      <c r="E338" s="19"/>
      <c r="F338" s="120">
        <f>SUM(F339)</f>
        <v>44.4</v>
      </c>
    </row>
    <row r="339" spans="1:6" ht="15">
      <c r="A339" s="107" t="s">
        <v>79</v>
      </c>
      <c r="B339" s="12" t="s">
        <v>31</v>
      </c>
      <c r="C339" s="12" t="s">
        <v>11</v>
      </c>
      <c r="D339" s="15" t="s">
        <v>209</v>
      </c>
      <c r="E339" s="15" t="s">
        <v>80</v>
      </c>
      <c r="F339" s="111">
        <v>44.4</v>
      </c>
    </row>
    <row r="340" spans="1:6" ht="15">
      <c r="A340" s="129" t="s">
        <v>259</v>
      </c>
      <c r="B340" s="10" t="s">
        <v>31</v>
      </c>
      <c r="C340" s="10" t="s">
        <v>13</v>
      </c>
      <c r="D340" s="15"/>
      <c r="E340" s="15"/>
      <c r="F340" s="120">
        <f>SUM(F341,F354)</f>
        <v>197.6</v>
      </c>
    </row>
    <row r="341" spans="1:6" ht="60">
      <c r="A341" s="130" t="s">
        <v>344</v>
      </c>
      <c r="B341" s="11" t="s">
        <v>31</v>
      </c>
      <c r="C341" s="11" t="s">
        <v>13</v>
      </c>
      <c r="D341" s="19" t="s">
        <v>196</v>
      </c>
      <c r="E341" s="15"/>
      <c r="F341" s="120">
        <f>SUM(F342)</f>
        <v>191.6</v>
      </c>
    </row>
    <row r="342" spans="1:6" ht="45">
      <c r="A342" s="130" t="s">
        <v>193</v>
      </c>
      <c r="B342" s="11" t="s">
        <v>31</v>
      </c>
      <c r="C342" s="11" t="s">
        <v>13</v>
      </c>
      <c r="D342" s="19" t="s">
        <v>197</v>
      </c>
      <c r="E342" s="15"/>
      <c r="F342" s="120">
        <f>SUM(F343,F351,F348)</f>
        <v>191.6</v>
      </c>
    </row>
    <row r="343" spans="1:6" ht="30">
      <c r="A343" s="130" t="s">
        <v>213</v>
      </c>
      <c r="B343" s="11" t="s">
        <v>31</v>
      </c>
      <c r="C343" s="11" t="s">
        <v>13</v>
      </c>
      <c r="D343" s="23" t="s">
        <v>215</v>
      </c>
      <c r="E343" s="15"/>
      <c r="F343" s="120">
        <f>SUM(F344,F346)</f>
        <v>159</v>
      </c>
    </row>
    <row r="344" spans="1:6" ht="90">
      <c r="A344" s="114" t="s">
        <v>291</v>
      </c>
      <c r="B344" s="11" t="s">
        <v>31</v>
      </c>
      <c r="C344" s="11" t="s">
        <v>13</v>
      </c>
      <c r="D344" s="23" t="s">
        <v>292</v>
      </c>
      <c r="E344" s="15"/>
      <c r="F344" s="120">
        <f>SUM(F345)</f>
        <v>53</v>
      </c>
    </row>
    <row r="345" spans="1:6" ht="15">
      <c r="A345" s="107" t="s">
        <v>79</v>
      </c>
      <c r="B345" s="12" t="s">
        <v>31</v>
      </c>
      <c r="C345" s="12" t="s">
        <v>13</v>
      </c>
      <c r="D345" s="24" t="s">
        <v>292</v>
      </c>
      <c r="E345" s="15" t="s">
        <v>80</v>
      </c>
      <c r="F345" s="111">
        <v>53</v>
      </c>
    </row>
    <row r="346" spans="1:6" ht="90">
      <c r="A346" s="114" t="s">
        <v>305</v>
      </c>
      <c r="B346" s="11" t="s">
        <v>31</v>
      </c>
      <c r="C346" s="11" t="s">
        <v>13</v>
      </c>
      <c r="D346" s="23" t="s">
        <v>306</v>
      </c>
      <c r="E346" s="15"/>
      <c r="F346" s="120">
        <f>SUM(F347)</f>
        <v>106</v>
      </c>
    </row>
    <row r="347" spans="1:6" ht="15">
      <c r="A347" s="107" t="s">
        <v>79</v>
      </c>
      <c r="B347" s="12" t="s">
        <v>31</v>
      </c>
      <c r="C347" s="12" t="s">
        <v>13</v>
      </c>
      <c r="D347" s="24" t="s">
        <v>306</v>
      </c>
      <c r="E347" s="15" t="s">
        <v>80</v>
      </c>
      <c r="F347" s="111">
        <v>106</v>
      </c>
    </row>
    <row r="348" spans="1:6" ht="75">
      <c r="A348" s="114" t="s">
        <v>368</v>
      </c>
      <c r="B348" s="11" t="s">
        <v>31</v>
      </c>
      <c r="C348" s="11" t="s">
        <v>13</v>
      </c>
      <c r="D348" s="23" t="s">
        <v>370</v>
      </c>
      <c r="E348" s="15"/>
      <c r="F348" s="120">
        <f>SUM(F349)</f>
        <v>15</v>
      </c>
    </row>
    <row r="349" spans="1:6" ht="60">
      <c r="A349" s="114" t="s">
        <v>369</v>
      </c>
      <c r="B349" s="11" t="s">
        <v>31</v>
      </c>
      <c r="C349" s="11" t="s">
        <v>13</v>
      </c>
      <c r="D349" s="23" t="s">
        <v>371</v>
      </c>
      <c r="E349" s="15"/>
      <c r="F349" s="120">
        <f>SUM(F350)</f>
        <v>15</v>
      </c>
    </row>
    <row r="350" spans="1:6" ht="15">
      <c r="A350" s="107" t="s">
        <v>79</v>
      </c>
      <c r="B350" s="12" t="s">
        <v>31</v>
      </c>
      <c r="C350" s="12" t="s">
        <v>13</v>
      </c>
      <c r="D350" s="24" t="s">
        <v>372</v>
      </c>
      <c r="E350" s="15" t="s">
        <v>80</v>
      </c>
      <c r="F350" s="111">
        <v>15</v>
      </c>
    </row>
    <row r="351" spans="1:6" ht="60">
      <c r="A351" s="130" t="s">
        <v>286</v>
      </c>
      <c r="B351" s="11" t="s">
        <v>31</v>
      </c>
      <c r="C351" s="11" t="s">
        <v>13</v>
      </c>
      <c r="D351" s="23" t="s">
        <v>283</v>
      </c>
      <c r="E351" s="15"/>
      <c r="F351" s="120">
        <f>SUM(F352)</f>
        <v>17.600000000000001</v>
      </c>
    </row>
    <row r="352" spans="1:6" ht="45">
      <c r="A352" s="114" t="s">
        <v>287</v>
      </c>
      <c r="B352" s="11" t="s">
        <v>31</v>
      </c>
      <c r="C352" s="11" t="s">
        <v>13</v>
      </c>
      <c r="D352" s="23" t="s">
        <v>284</v>
      </c>
      <c r="E352" s="15"/>
      <c r="F352" s="120">
        <f>SUM(F353)</f>
        <v>17.600000000000001</v>
      </c>
    </row>
    <row r="353" spans="1:6" ht="30">
      <c r="A353" s="107" t="s">
        <v>120</v>
      </c>
      <c r="B353" s="12" t="s">
        <v>31</v>
      </c>
      <c r="C353" s="12" t="s">
        <v>13</v>
      </c>
      <c r="D353" s="24" t="s">
        <v>284</v>
      </c>
      <c r="E353" s="15" t="s">
        <v>77</v>
      </c>
      <c r="F353" s="111">
        <v>17.600000000000001</v>
      </c>
    </row>
    <row r="354" spans="1:6" ht="30">
      <c r="A354" s="146" t="s">
        <v>245</v>
      </c>
      <c r="B354" s="23" t="s">
        <v>31</v>
      </c>
      <c r="C354" s="23" t="s">
        <v>13</v>
      </c>
      <c r="D354" s="23" t="s">
        <v>246</v>
      </c>
      <c r="E354" s="23"/>
      <c r="F354" s="111">
        <f>F355</f>
        <v>6</v>
      </c>
    </row>
    <row r="355" spans="1:6" ht="15">
      <c r="A355" s="146" t="s">
        <v>247</v>
      </c>
      <c r="B355" s="23" t="s">
        <v>31</v>
      </c>
      <c r="C355" s="23" t="s">
        <v>13</v>
      </c>
      <c r="D355" s="23" t="s">
        <v>97</v>
      </c>
      <c r="E355" s="23"/>
      <c r="F355" s="111">
        <f>F356</f>
        <v>6</v>
      </c>
    </row>
    <row r="356" spans="1:6" ht="15">
      <c r="A356" s="146" t="s">
        <v>98</v>
      </c>
      <c r="B356" s="23" t="s">
        <v>31</v>
      </c>
      <c r="C356" s="23" t="s">
        <v>13</v>
      </c>
      <c r="D356" s="23" t="s">
        <v>99</v>
      </c>
      <c r="E356" s="23"/>
      <c r="F356" s="111">
        <f>F357</f>
        <v>6</v>
      </c>
    </row>
    <row r="357" spans="1:6" ht="15">
      <c r="A357" s="107" t="s">
        <v>79</v>
      </c>
      <c r="B357" s="15" t="s">
        <v>31</v>
      </c>
      <c r="C357" s="15" t="s">
        <v>13</v>
      </c>
      <c r="D357" s="24" t="s">
        <v>99</v>
      </c>
      <c r="E357" s="12" t="s">
        <v>80</v>
      </c>
      <c r="F357" s="111">
        <v>6</v>
      </c>
    </row>
    <row r="358" spans="1:6" ht="15">
      <c r="A358" s="139" t="s">
        <v>32</v>
      </c>
      <c r="B358" s="21" t="s">
        <v>31</v>
      </c>
      <c r="C358" s="21" t="s">
        <v>17</v>
      </c>
      <c r="D358" s="21"/>
      <c r="E358" s="21"/>
      <c r="F358" s="120">
        <f>SUM(F364,F359)</f>
        <v>5173.5</v>
      </c>
    </row>
    <row r="359" spans="1:6" ht="60">
      <c r="A359" s="130" t="s">
        <v>336</v>
      </c>
      <c r="B359" s="11" t="s">
        <v>31</v>
      </c>
      <c r="C359" s="11" t="s">
        <v>17</v>
      </c>
      <c r="D359" s="19" t="s">
        <v>139</v>
      </c>
      <c r="E359" s="21"/>
      <c r="F359" s="120">
        <f>SUM(F360)</f>
        <v>32.9</v>
      </c>
    </row>
    <row r="360" spans="1:6" ht="30">
      <c r="A360" s="114" t="s">
        <v>172</v>
      </c>
      <c r="B360" s="11" t="s">
        <v>31</v>
      </c>
      <c r="C360" s="11" t="s">
        <v>17</v>
      </c>
      <c r="D360" s="19" t="s">
        <v>175</v>
      </c>
      <c r="E360" s="21"/>
      <c r="F360" s="120">
        <f>SUM(F361)</f>
        <v>32.9</v>
      </c>
    </row>
    <row r="361" spans="1:6" ht="15">
      <c r="A361" s="130" t="s">
        <v>183</v>
      </c>
      <c r="B361" s="11" t="s">
        <v>31</v>
      </c>
      <c r="C361" s="11" t="s">
        <v>17</v>
      </c>
      <c r="D361" s="19" t="s">
        <v>184</v>
      </c>
      <c r="E361" s="21"/>
      <c r="F361" s="120">
        <f>SUM(F362)</f>
        <v>32.9</v>
      </c>
    </row>
    <row r="362" spans="1:6" ht="45">
      <c r="A362" s="130" t="s">
        <v>326</v>
      </c>
      <c r="B362" s="11" t="s">
        <v>31</v>
      </c>
      <c r="C362" s="11" t="s">
        <v>17</v>
      </c>
      <c r="D362" s="19" t="s">
        <v>325</v>
      </c>
      <c r="E362" s="19"/>
      <c r="F362" s="128">
        <f>SUM(F363)</f>
        <v>32.9</v>
      </c>
    </row>
    <row r="363" spans="1:6" ht="30">
      <c r="A363" s="107" t="s">
        <v>84</v>
      </c>
      <c r="B363" s="24" t="s">
        <v>31</v>
      </c>
      <c r="C363" s="24" t="s">
        <v>17</v>
      </c>
      <c r="D363" s="15" t="s">
        <v>325</v>
      </c>
      <c r="E363" s="15" t="s">
        <v>81</v>
      </c>
      <c r="F363" s="127">
        <v>32.9</v>
      </c>
    </row>
    <row r="364" spans="1:6" ht="60">
      <c r="A364" s="130" t="s">
        <v>344</v>
      </c>
      <c r="B364" s="11" t="s">
        <v>31</v>
      </c>
      <c r="C364" s="11" t="s">
        <v>17</v>
      </c>
      <c r="D364" s="19" t="s">
        <v>196</v>
      </c>
      <c r="E364" s="23"/>
      <c r="F364" s="120">
        <f>SUM(F365)</f>
        <v>5140.6000000000004</v>
      </c>
    </row>
    <row r="365" spans="1:6" ht="45">
      <c r="A365" s="130" t="s">
        <v>193</v>
      </c>
      <c r="B365" s="11" t="s">
        <v>31</v>
      </c>
      <c r="C365" s="11" t="s">
        <v>17</v>
      </c>
      <c r="D365" s="19" t="s">
        <v>197</v>
      </c>
      <c r="E365" s="23"/>
      <c r="F365" s="120">
        <f>SUM(F366,F371)</f>
        <v>5140.6000000000004</v>
      </c>
    </row>
    <row r="366" spans="1:6" ht="30">
      <c r="A366" s="130" t="s">
        <v>327</v>
      </c>
      <c r="B366" s="11" t="s">
        <v>31</v>
      </c>
      <c r="C366" s="11" t="s">
        <v>17</v>
      </c>
      <c r="D366" s="23" t="s">
        <v>328</v>
      </c>
      <c r="E366" s="23"/>
      <c r="F366" s="120">
        <f>SUM(F367,F369)</f>
        <v>4484.9000000000005</v>
      </c>
    </row>
    <row r="367" spans="1:6" ht="57" customHeight="1">
      <c r="A367" s="130" t="s">
        <v>396</v>
      </c>
      <c r="B367" s="11" t="s">
        <v>31</v>
      </c>
      <c r="C367" s="11" t="s">
        <v>17</v>
      </c>
      <c r="D367" s="23" t="s">
        <v>395</v>
      </c>
      <c r="E367" s="23"/>
      <c r="F367" s="120">
        <f t="shared" ref="F367" si="3">SUM(F368)</f>
        <v>3792.8</v>
      </c>
    </row>
    <row r="368" spans="1:6" ht="30" customHeight="1">
      <c r="A368" s="107" t="s">
        <v>330</v>
      </c>
      <c r="B368" s="12" t="s">
        <v>31</v>
      </c>
      <c r="C368" s="12" t="s">
        <v>17</v>
      </c>
      <c r="D368" s="24" t="s">
        <v>395</v>
      </c>
      <c r="E368" s="15" t="s">
        <v>322</v>
      </c>
      <c r="F368" s="127">
        <v>3792.8</v>
      </c>
    </row>
    <row r="369" spans="1:6" ht="61.5" customHeight="1">
      <c r="A369" s="130" t="s">
        <v>329</v>
      </c>
      <c r="B369" s="11" t="s">
        <v>31</v>
      </c>
      <c r="C369" s="11" t="s">
        <v>17</v>
      </c>
      <c r="D369" s="23" t="s">
        <v>349</v>
      </c>
      <c r="E369" s="23"/>
      <c r="F369" s="120">
        <f t="shared" ref="F369" si="4">SUM(F370)</f>
        <v>692.1</v>
      </c>
    </row>
    <row r="370" spans="1:6" ht="31.5" customHeight="1">
      <c r="A370" s="107" t="s">
        <v>330</v>
      </c>
      <c r="B370" s="12" t="s">
        <v>31</v>
      </c>
      <c r="C370" s="12" t="s">
        <v>17</v>
      </c>
      <c r="D370" s="24" t="s">
        <v>349</v>
      </c>
      <c r="E370" s="15" t="s">
        <v>322</v>
      </c>
      <c r="F370" s="127">
        <v>692.1</v>
      </c>
    </row>
    <row r="371" spans="1:6" ht="30">
      <c r="A371" s="114" t="s">
        <v>213</v>
      </c>
      <c r="B371" s="11" t="s">
        <v>31</v>
      </c>
      <c r="C371" s="11" t="s">
        <v>17</v>
      </c>
      <c r="D371" s="23" t="s">
        <v>215</v>
      </c>
      <c r="E371" s="15"/>
      <c r="F371" s="165">
        <f>SUM(F372)</f>
        <v>655.7</v>
      </c>
    </row>
    <row r="372" spans="1:6" ht="60">
      <c r="A372" s="114" t="s">
        <v>214</v>
      </c>
      <c r="B372" s="11" t="s">
        <v>31</v>
      </c>
      <c r="C372" s="11" t="s">
        <v>17</v>
      </c>
      <c r="D372" s="23" t="s">
        <v>216</v>
      </c>
      <c r="E372" s="15"/>
      <c r="F372" s="128">
        <f>SUM(F373)</f>
        <v>655.7</v>
      </c>
    </row>
    <row r="373" spans="1:6" ht="30.75" thickBot="1">
      <c r="A373" s="107" t="s">
        <v>84</v>
      </c>
      <c r="B373" s="24" t="s">
        <v>31</v>
      </c>
      <c r="C373" s="24" t="s">
        <v>17</v>
      </c>
      <c r="D373" s="24" t="s">
        <v>216</v>
      </c>
      <c r="E373" s="15" t="s">
        <v>81</v>
      </c>
      <c r="F373" s="150">
        <v>655.7</v>
      </c>
    </row>
    <row r="374" spans="1:6" ht="17.25" thickTop="1" thickBot="1">
      <c r="A374" s="166" t="s">
        <v>33</v>
      </c>
      <c r="B374" s="49" t="s">
        <v>34</v>
      </c>
      <c r="C374" s="49"/>
      <c r="D374" s="49"/>
      <c r="E374" s="49"/>
      <c r="F374" s="167">
        <f>SUM(F375)</f>
        <v>349.1</v>
      </c>
    </row>
    <row r="375" spans="1:6" ht="15.75" thickTop="1">
      <c r="A375" s="109" t="s">
        <v>35</v>
      </c>
      <c r="B375" s="22" t="s">
        <v>34</v>
      </c>
      <c r="C375" s="22" t="s">
        <v>11</v>
      </c>
      <c r="D375" s="22"/>
      <c r="E375" s="22"/>
      <c r="F375" s="120">
        <f>SUM(F376,F381)</f>
        <v>349.1</v>
      </c>
    </row>
    <row r="376" spans="1:6" ht="60">
      <c r="A376" s="130" t="s">
        <v>336</v>
      </c>
      <c r="B376" s="19" t="s">
        <v>34</v>
      </c>
      <c r="C376" s="19" t="s">
        <v>11</v>
      </c>
      <c r="D376" s="19" t="s">
        <v>139</v>
      </c>
      <c r="E376" s="22"/>
      <c r="F376" s="120">
        <f t="shared" ref="F376:F379" si="5">SUM(F377)</f>
        <v>34</v>
      </c>
    </row>
    <row r="377" spans="1:6" ht="30">
      <c r="A377" s="114" t="s">
        <v>172</v>
      </c>
      <c r="B377" s="19" t="s">
        <v>34</v>
      </c>
      <c r="C377" s="19" t="s">
        <v>11</v>
      </c>
      <c r="D377" s="19" t="s">
        <v>175</v>
      </c>
      <c r="E377" s="22"/>
      <c r="F377" s="120">
        <f>SUM(F378)</f>
        <v>34</v>
      </c>
    </row>
    <row r="378" spans="1:6" ht="15">
      <c r="A378" s="114" t="s">
        <v>190</v>
      </c>
      <c r="B378" s="19" t="s">
        <v>34</v>
      </c>
      <c r="C378" s="19" t="s">
        <v>11</v>
      </c>
      <c r="D378" s="19" t="s">
        <v>191</v>
      </c>
      <c r="E378" s="22"/>
      <c r="F378" s="120">
        <f t="shared" si="5"/>
        <v>34</v>
      </c>
    </row>
    <row r="379" spans="1:6" ht="45">
      <c r="A379" s="114" t="s">
        <v>323</v>
      </c>
      <c r="B379" s="19" t="s">
        <v>34</v>
      </c>
      <c r="C379" s="19" t="s">
        <v>11</v>
      </c>
      <c r="D379" s="19" t="s">
        <v>324</v>
      </c>
      <c r="E379" s="22"/>
      <c r="F379" s="120">
        <f t="shared" si="5"/>
        <v>34</v>
      </c>
    </row>
    <row r="380" spans="1:6" ht="30">
      <c r="A380" s="107" t="s">
        <v>84</v>
      </c>
      <c r="B380" s="24" t="s">
        <v>34</v>
      </c>
      <c r="C380" s="24" t="s">
        <v>11</v>
      </c>
      <c r="D380" s="15" t="s">
        <v>324</v>
      </c>
      <c r="E380" s="12" t="s">
        <v>81</v>
      </c>
      <c r="F380" s="111">
        <v>34</v>
      </c>
    </row>
    <row r="381" spans="1:6" ht="75">
      <c r="A381" s="143" t="s">
        <v>343</v>
      </c>
      <c r="B381" s="19" t="s">
        <v>34</v>
      </c>
      <c r="C381" s="19" t="s">
        <v>11</v>
      </c>
      <c r="D381" s="19" t="s">
        <v>220</v>
      </c>
      <c r="E381" s="22"/>
      <c r="F381" s="120">
        <f>SUM(F382)</f>
        <v>315.10000000000002</v>
      </c>
    </row>
    <row r="382" spans="1:6" ht="60">
      <c r="A382" s="143" t="s">
        <v>217</v>
      </c>
      <c r="B382" s="19" t="s">
        <v>34</v>
      </c>
      <c r="C382" s="19" t="s">
        <v>11</v>
      </c>
      <c r="D382" s="19" t="s">
        <v>221</v>
      </c>
      <c r="E382" s="22"/>
      <c r="F382" s="120">
        <f>SUM(F383,F392)</f>
        <v>315.10000000000002</v>
      </c>
    </row>
    <row r="383" spans="1:6" ht="45">
      <c r="A383" s="143" t="s">
        <v>218</v>
      </c>
      <c r="B383" s="19" t="s">
        <v>34</v>
      </c>
      <c r="C383" s="19" t="s">
        <v>11</v>
      </c>
      <c r="D383" s="19" t="s">
        <v>222</v>
      </c>
      <c r="E383" s="22"/>
      <c r="F383" s="120">
        <f>SUM(F384,F387,F390)</f>
        <v>264.5</v>
      </c>
    </row>
    <row r="384" spans="1:6" ht="15">
      <c r="A384" s="143" t="s">
        <v>219</v>
      </c>
      <c r="B384" s="19" t="s">
        <v>34</v>
      </c>
      <c r="C384" s="19" t="s">
        <v>11</v>
      </c>
      <c r="D384" s="19" t="s">
        <v>223</v>
      </c>
      <c r="E384" s="22"/>
      <c r="F384" s="120">
        <f>SUM(F385:F386)</f>
        <v>94.7</v>
      </c>
    </row>
    <row r="385" spans="1:6" ht="75">
      <c r="A385" s="107" t="s">
        <v>74</v>
      </c>
      <c r="B385" s="24" t="s">
        <v>34</v>
      </c>
      <c r="C385" s="24" t="s">
        <v>11</v>
      </c>
      <c r="D385" s="15" t="s">
        <v>223</v>
      </c>
      <c r="E385" s="12" t="s">
        <v>76</v>
      </c>
      <c r="F385" s="175">
        <v>39.6</v>
      </c>
    </row>
    <row r="386" spans="1:6" ht="30">
      <c r="A386" s="107" t="s">
        <v>120</v>
      </c>
      <c r="B386" s="24" t="s">
        <v>34</v>
      </c>
      <c r="C386" s="24" t="s">
        <v>11</v>
      </c>
      <c r="D386" s="15" t="s">
        <v>223</v>
      </c>
      <c r="E386" s="12" t="s">
        <v>77</v>
      </c>
      <c r="F386" s="111">
        <v>55.1</v>
      </c>
    </row>
    <row r="387" spans="1:6" ht="45">
      <c r="A387" s="130" t="s">
        <v>224</v>
      </c>
      <c r="B387" s="19" t="s">
        <v>34</v>
      </c>
      <c r="C387" s="19" t="s">
        <v>11</v>
      </c>
      <c r="D387" s="19" t="s">
        <v>225</v>
      </c>
      <c r="E387" s="19"/>
      <c r="F387" s="120">
        <f>SUM(F388:F389)</f>
        <v>169.8</v>
      </c>
    </row>
    <row r="388" spans="1:6" ht="75">
      <c r="A388" s="107" t="s">
        <v>74</v>
      </c>
      <c r="B388" s="15" t="s">
        <v>34</v>
      </c>
      <c r="C388" s="15" t="s">
        <v>11</v>
      </c>
      <c r="D388" s="15" t="s">
        <v>225</v>
      </c>
      <c r="E388" s="14" t="s">
        <v>76</v>
      </c>
      <c r="F388" s="201">
        <v>86.1</v>
      </c>
    </row>
    <row r="389" spans="1:6" ht="30">
      <c r="A389" s="107" t="s">
        <v>120</v>
      </c>
      <c r="B389" s="15" t="s">
        <v>34</v>
      </c>
      <c r="C389" s="15" t="s">
        <v>11</v>
      </c>
      <c r="D389" s="15" t="s">
        <v>225</v>
      </c>
      <c r="E389" s="14" t="s">
        <v>77</v>
      </c>
      <c r="F389" s="144">
        <v>83.7</v>
      </c>
    </row>
    <row r="390" spans="1:6" ht="60">
      <c r="A390" s="114" t="s">
        <v>226</v>
      </c>
      <c r="B390" s="19" t="s">
        <v>34</v>
      </c>
      <c r="C390" s="19" t="s">
        <v>11</v>
      </c>
      <c r="D390" s="19" t="s">
        <v>310</v>
      </c>
      <c r="E390" s="14"/>
      <c r="F390" s="137">
        <f>SUM(F391)</f>
        <v>0</v>
      </c>
    </row>
    <row r="391" spans="1:6" ht="30">
      <c r="A391" s="107" t="s">
        <v>120</v>
      </c>
      <c r="B391" s="15" t="s">
        <v>34</v>
      </c>
      <c r="C391" s="15" t="s">
        <v>11</v>
      </c>
      <c r="D391" s="15" t="s">
        <v>310</v>
      </c>
      <c r="E391" s="14" t="s">
        <v>77</v>
      </c>
      <c r="F391" s="144">
        <v>0</v>
      </c>
    </row>
    <row r="392" spans="1:6" ht="45">
      <c r="A392" s="143" t="s">
        <v>402</v>
      </c>
      <c r="B392" s="19" t="s">
        <v>34</v>
      </c>
      <c r="C392" s="19" t="s">
        <v>11</v>
      </c>
      <c r="D392" s="19" t="s">
        <v>403</v>
      </c>
      <c r="E392" s="22"/>
      <c r="F392" s="120">
        <f>SUM(F393)</f>
        <v>50.6</v>
      </c>
    </row>
    <row r="393" spans="1:6" ht="15">
      <c r="A393" s="143" t="s">
        <v>404</v>
      </c>
      <c r="B393" s="19" t="s">
        <v>34</v>
      </c>
      <c r="C393" s="19" t="s">
        <v>11</v>
      </c>
      <c r="D393" s="19" t="s">
        <v>405</v>
      </c>
      <c r="E393" s="22"/>
      <c r="F393" s="120">
        <f>SUM(F394:F394)</f>
        <v>50.6</v>
      </c>
    </row>
    <row r="394" spans="1:6" ht="30.75" thickBot="1">
      <c r="A394" s="107" t="s">
        <v>120</v>
      </c>
      <c r="B394" s="24" t="s">
        <v>34</v>
      </c>
      <c r="C394" s="24" t="s">
        <v>11</v>
      </c>
      <c r="D394" s="15" t="s">
        <v>405</v>
      </c>
      <c r="E394" s="12" t="s">
        <v>77</v>
      </c>
      <c r="F394" s="111">
        <v>50.6</v>
      </c>
    </row>
    <row r="395" spans="1:6" ht="33" thickTop="1" thickBot="1">
      <c r="A395" s="166" t="s">
        <v>85</v>
      </c>
      <c r="B395" s="49" t="s">
        <v>15</v>
      </c>
      <c r="C395" s="49"/>
      <c r="D395" s="49"/>
      <c r="E395" s="49"/>
      <c r="F395" s="125">
        <f t="shared" ref="F395:F396" si="6">SUM(F396)</f>
        <v>7.4</v>
      </c>
    </row>
    <row r="396" spans="1:6" ht="30.75" thickTop="1">
      <c r="A396" s="109" t="s">
        <v>86</v>
      </c>
      <c r="B396" s="22" t="s">
        <v>15</v>
      </c>
      <c r="C396" s="22" t="s">
        <v>11</v>
      </c>
      <c r="D396" s="19"/>
      <c r="E396" s="19"/>
      <c r="F396" s="120">
        <f t="shared" si="6"/>
        <v>7.4</v>
      </c>
    </row>
    <row r="397" spans="1:6" ht="90">
      <c r="A397" s="121" t="s">
        <v>341</v>
      </c>
      <c r="B397" s="19" t="s">
        <v>15</v>
      </c>
      <c r="C397" s="19" t="s">
        <v>11</v>
      </c>
      <c r="D397" s="19" t="s">
        <v>102</v>
      </c>
      <c r="E397" s="19"/>
      <c r="F397" s="120">
        <f>SUM(F398)</f>
        <v>7.4</v>
      </c>
    </row>
    <row r="398" spans="1:6" ht="45">
      <c r="A398" s="110" t="s">
        <v>116</v>
      </c>
      <c r="B398" s="19" t="s">
        <v>15</v>
      </c>
      <c r="C398" s="19" t="s">
        <v>11</v>
      </c>
      <c r="D398" s="74" t="s">
        <v>119</v>
      </c>
      <c r="E398" s="74"/>
      <c r="F398" s="120">
        <f>SUM(F399)</f>
        <v>7.4</v>
      </c>
    </row>
    <row r="399" spans="1:6" ht="30">
      <c r="A399" s="110" t="s">
        <v>117</v>
      </c>
      <c r="B399" s="19" t="s">
        <v>15</v>
      </c>
      <c r="C399" s="19" t="s">
        <v>11</v>
      </c>
      <c r="D399" s="74" t="s">
        <v>118</v>
      </c>
      <c r="E399" s="74"/>
      <c r="F399" s="120">
        <f>SUM(F400)</f>
        <v>7.4</v>
      </c>
    </row>
    <row r="400" spans="1:6" ht="15">
      <c r="A400" s="110" t="s">
        <v>227</v>
      </c>
      <c r="B400" s="19" t="s">
        <v>15</v>
      </c>
      <c r="C400" s="19" t="s">
        <v>11</v>
      </c>
      <c r="D400" s="74" t="s">
        <v>228</v>
      </c>
      <c r="E400" s="74"/>
      <c r="F400" s="120">
        <f>SUM(F401)</f>
        <v>7.4</v>
      </c>
    </row>
    <row r="401" spans="1:6" ht="15.75" thickBot="1">
      <c r="A401" s="107" t="s">
        <v>87</v>
      </c>
      <c r="B401" s="34" t="s">
        <v>15</v>
      </c>
      <c r="C401" s="34" t="s">
        <v>11</v>
      </c>
      <c r="D401" s="34" t="s">
        <v>228</v>
      </c>
      <c r="E401" s="34" t="s">
        <v>88</v>
      </c>
      <c r="F401" s="111">
        <v>7.4</v>
      </c>
    </row>
    <row r="402" spans="1:6" ht="48.75" thickTop="1" thickBot="1">
      <c r="A402" s="166" t="s">
        <v>266</v>
      </c>
      <c r="B402" s="49" t="s">
        <v>57</v>
      </c>
      <c r="C402" s="49"/>
      <c r="D402" s="49"/>
      <c r="E402" s="49"/>
      <c r="F402" s="125">
        <f>SUM(F403,F409)</f>
        <v>2206</v>
      </c>
    </row>
    <row r="403" spans="1:6" ht="30.75" thickTop="1">
      <c r="A403" s="168" t="s">
        <v>58</v>
      </c>
      <c r="B403" s="50" t="s">
        <v>57</v>
      </c>
      <c r="C403" s="50" t="s">
        <v>11</v>
      </c>
      <c r="D403" s="51"/>
      <c r="E403" s="51"/>
      <c r="F403" s="169">
        <f t="shared" ref="F403:F407" si="7">SUM(F404)</f>
        <v>1783</v>
      </c>
    </row>
    <row r="404" spans="1:6" ht="90">
      <c r="A404" s="121" t="s">
        <v>341</v>
      </c>
      <c r="B404" s="35" t="s">
        <v>57</v>
      </c>
      <c r="C404" s="35" t="s">
        <v>11</v>
      </c>
      <c r="D404" s="19" t="s">
        <v>102</v>
      </c>
      <c r="E404" s="35"/>
      <c r="F404" s="128">
        <f t="shared" si="7"/>
        <v>1783</v>
      </c>
    </row>
    <row r="405" spans="1:6" ht="45">
      <c r="A405" s="110" t="s">
        <v>116</v>
      </c>
      <c r="B405" s="35" t="s">
        <v>57</v>
      </c>
      <c r="C405" s="35" t="s">
        <v>11</v>
      </c>
      <c r="D405" s="74" t="s">
        <v>119</v>
      </c>
      <c r="E405" s="35"/>
      <c r="F405" s="128">
        <f t="shared" si="7"/>
        <v>1783</v>
      </c>
    </row>
    <row r="406" spans="1:6" ht="30">
      <c r="A406" s="110" t="s">
        <v>117</v>
      </c>
      <c r="B406" s="35" t="s">
        <v>57</v>
      </c>
      <c r="C406" s="35" t="s">
        <v>11</v>
      </c>
      <c r="D406" s="74" t="s">
        <v>118</v>
      </c>
      <c r="E406" s="35"/>
      <c r="F406" s="128">
        <f t="shared" si="7"/>
        <v>1783</v>
      </c>
    </row>
    <row r="407" spans="1:6" ht="30">
      <c r="A407" s="130" t="s">
        <v>332</v>
      </c>
      <c r="B407" s="35" t="s">
        <v>57</v>
      </c>
      <c r="C407" s="35" t="s">
        <v>11</v>
      </c>
      <c r="D407" s="35" t="s">
        <v>229</v>
      </c>
      <c r="E407" s="35"/>
      <c r="F407" s="128">
        <f t="shared" si="7"/>
        <v>1783</v>
      </c>
    </row>
    <row r="408" spans="1:6" ht="15">
      <c r="A408" s="107" t="s">
        <v>26</v>
      </c>
      <c r="B408" s="36" t="s">
        <v>57</v>
      </c>
      <c r="C408" s="36" t="s">
        <v>11</v>
      </c>
      <c r="D408" s="36" t="s">
        <v>229</v>
      </c>
      <c r="E408" s="36" t="s">
        <v>82</v>
      </c>
      <c r="F408" s="127">
        <v>1783</v>
      </c>
    </row>
    <row r="409" spans="1:6" ht="20.25" customHeight="1">
      <c r="A409" s="208" t="s">
        <v>394</v>
      </c>
      <c r="B409" s="65" t="s">
        <v>57</v>
      </c>
      <c r="C409" s="65" t="s">
        <v>13</v>
      </c>
      <c r="D409" s="66"/>
      <c r="E409" s="66"/>
      <c r="F409" s="155">
        <f>SUM(F410,F415)</f>
        <v>423</v>
      </c>
    </row>
    <row r="410" spans="1:6" ht="90">
      <c r="A410" s="121" t="s">
        <v>341</v>
      </c>
      <c r="B410" s="35" t="s">
        <v>57</v>
      </c>
      <c r="C410" s="35" t="s">
        <v>13</v>
      </c>
      <c r="D410" s="19" t="s">
        <v>102</v>
      </c>
      <c r="E410" s="35"/>
      <c r="F410" s="155">
        <f t="shared" ref="F410:F413" si="8">SUM(F411)</f>
        <v>37</v>
      </c>
    </row>
    <row r="411" spans="1:6" ht="45">
      <c r="A411" s="110" t="s">
        <v>116</v>
      </c>
      <c r="B411" s="35" t="s">
        <v>57</v>
      </c>
      <c r="C411" s="35" t="s">
        <v>13</v>
      </c>
      <c r="D411" s="74" t="s">
        <v>119</v>
      </c>
      <c r="E411" s="35"/>
      <c r="F411" s="155">
        <f t="shared" si="8"/>
        <v>37</v>
      </c>
    </row>
    <row r="412" spans="1:6" ht="30">
      <c r="A412" s="110" t="s">
        <v>117</v>
      </c>
      <c r="B412" s="35" t="s">
        <v>57</v>
      </c>
      <c r="C412" s="35" t="s">
        <v>13</v>
      </c>
      <c r="D412" s="74" t="s">
        <v>118</v>
      </c>
      <c r="E412" s="35"/>
      <c r="F412" s="155">
        <f t="shared" si="8"/>
        <v>37</v>
      </c>
    </row>
    <row r="413" spans="1:6" ht="47.25" customHeight="1">
      <c r="A413" s="130" t="s">
        <v>407</v>
      </c>
      <c r="B413" s="35" t="s">
        <v>57</v>
      </c>
      <c r="C413" s="35" t="s">
        <v>13</v>
      </c>
      <c r="D413" s="35" t="s">
        <v>406</v>
      </c>
      <c r="E413" s="35"/>
      <c r="F413" s="155">
        <f t="shared" si="8"/>
        <v>37</v>
      </c>
    </row>
    <row r="414" spans="1:6" ht="15">
      <c r="A414" s="107" t="s">
        <v>26</v>
      </c>
      <c r="B414" s="36" t="s">
        <v>57</v>
      </c>
      <c r="C414" s="36" t="s">
        <v>13</v>
      </c>
      <c r="D414" s="36" t="s">
        <v>406</v>
      </c>
      <c r="E414" s="36" t="s">
        <v>82</v>
      </c>
      <c r="F414" s="127">
        <v>37</v>
      </c>
    </row>
    <row r="415" spans="1:6" ht="30">
      <c r="A415" s="146" t="s">
        <v>245</v>
      </c>
      <c r="B415" s="23" t="s">
        <v>57</v>
      </c>
      <c r="C415" s="23" t="s">
        <v>13</v>
      </c>
      <c r="D415" s="23" t="s">
        <v>246</v>
      </c>
      <c r="E415" s="23"/>
      <c r="F415" s="120">
        <f>SUM(F416)</f>
        <v>386</v>
      </c>
    </row>
    <row r="416" spans="1:6" ht="15">
      <c r="A416" s="146" t="s">
        <v>247</v>
      </c>
      <c r="B416" s="23" t="s">
        <v>57</v>
      </c>
      <c r="C416" s="23" t="s">
        <v>13</v>
      </c>
      <c r="D416" s="23" t="s">
        <v>97</v>
      </c>
      <c r="E416" s="23"/>
      <c r="F416" s="120">
        <f>SUM(F417)</f>
        <v>386</v>
      </c>
    </row>
    <row r="417" spans="1:6" ht="15">
      <c r="A417" s="146" t="s">
        <v>386</v>
      </c>
      <c r="B417" s="23" t="s">
        <v>57</v>
      </c>
      <c r="C417" s="23" t="s">
        <v>13</v>
      </c>
      <c r="D417" s="23" t="s">
        <v>387</v>
      </c>
      <c r="E417" s="23"/>
      <c r="F417" s="120">
        <f>SUM(F418)</f>
        <v>386</v>
      </c>
    </row>
    <row r="418" spans="1:6" ht="15.75" thickBot="1">
      <c r="A418" s="107" t="s">
        <v>26</v>
      </c>
      <c r="B418" s="15" t="s">
        <v>57</v>
      </c>
      <c r="C418" s="15" t="s">
        <v>13</v>
      </c>
      <c r="D418" s="24" t="s">
        <v>387</v>
      </c>
      <c r="E418" s="12" t="s">
        <v>82</v>
      </c>
      <c r="F418" s="111">
        <v>386</v>
      </c>
    </row>
    <row r="419" spans="1:6" ht="20.25" thickTop="1" thickBot="1">
      <c r="A419" s="170" t="s">
        <v>72</v>
      </c>
      <c r="B419" s="52">
        <v>96</v>
      </c>
      <c r="C419" s="52"/>
      <c r="D419" s="52"/>
      <c r="E419" s="52"/>
      <c r="F419" s="171">
        <f>SUM(F14,F114,F121,F139,F189,F214,F314,F330,F374,F395,F402)</f>
        <v>168447.80000000002</v>
      </c>
    </row>
    <row r="420" spans="1:6" ht="19.5" thickTop="1">
      <c r="B420" s="63"/>
      <c r="C420" s="54"/>
    </row>
    <row r="421" spans="1:6" ht="18.75">
      <c r="B421" s="63"/>
      <c r="C421" s="54"/>
    </row>
  </sheetData>
  <mergeCells count="12">
    <mergeCell ref="A1:F1"/>
    <mergeCell ref="A2:F2"/>
    <mergeCell ref="A3:F3"/>
    <mergeCell ref="A4:F4"/>
    <mergeCell ref="A12:A13"/>
    <mergeCell ref="B12:E12"/>
    <mergeCell ref="F12:F13"/>
    <mergeCell ref="A5:F5"/>
    <mergeCell ref="A6:F6"/>
    <mergeCell ref="A10:F10"/>
    <mergeCell ref="A7:F7"/>
    <mergeCell ref="A8:F8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72"/>
  <sheetViews>
    <sheetView zoomScale="99" zoomScaleNormal="99" workbookViewId="0">
      <selection sqref="A1:D4"/>
    </sheetView>
  </sheetViews>
  <sheetFormatPr defaultRowHeight="12.75"/>
  <cols>
    <col min="1" max="1" width="61.7109375" customWidth="1"/>
    <col min="2" max="2" width="15.7109375" style="84" customWidth="1"/>
    <col min="4" max="4" width="11.85546875" customWidth="1"/>
  </cols>
  <sheetData>
    <row r="1" spans="1:6" ht="15.75">
      <c r="A1" s="237" t="s">
        <v>415</v>
      </c>
      <c r="B1" s="237"/>
      <c r="C1" s="237"/>
      <c r="D1" s="237"/>
    </row>
    <row r="2" spans="1:6" ht="15.75">
      <c r="A2" s="237" t="s">
        <v>416</v>
      </c>
      <c r="B2" s="237"/>
      <c r="C2" s="237"/>
      <c r="D2" s="237"/>
    </row>
    <row r="3" spans="1:6" ht="15.75">
      <c r="A3" s="237" t="s">
        <v>417</v>
      </c>
      <c r="B3" s="237"/>
      <c r="C3" s="237"/>
      <c r="D3" s="237"/>
    </row>
    <row r="4" spans="1:6" ht="15.75">
      <c r="A4" s="222"/>
      <c r="B4" s="237" t="s">
        <v>418</v>
      </c>
      <c r="C4" s="237"/>
      <c r="D4" s="237"/>
    </row>
    <row r="5" spans="1:6" ht="15.75">
      <c r="A5" s="223"/>
      <c r="B5" s="223"/>
      <c r="C5" s="223"/>
      <c r="D5" s="223"/>
    </row>
    <row r="6" spans="1:6" ht="15.75">
      <c r="A6" s="223"/>
      <c r="B6" s="223"/>
      <c r="C6" s="223"/>
      <c r="D6" s="223"/>
    </row>
    <row r="7" spans="1:6" ht="15.75">
      <c r="A7" s="223"/>
      <c r="B7" s="223"/>
      <c r="C7" s="223"/>
      <c r="D7" s="223"/>
    </row>
    <row r="8" spans="1:6" ht="15.75">
      <c r="A8" s="223"/>
      <c r="B8" s="223"/>
      <c r="C8" s="223"/>
      <c r="D8" s="223"/>
    </row>
    <row r="9" spans="1:6" ht="15.75">
      <c r="A9" s="179"/>
      <c r="B9" s="186"/>
      <c r="C9" s="179"/>
      <c r="D9" s="179"/>
      <c r="E9" s="1"/>
      <c r="F9" s="1"/>
    </row>
    <row r="10" spans="1:6" ht="93.75" customHeight="1">
      <c r="A10" s="225" t="s">
        <v>412</v>
      </c>
      <c r="B10" s="225"/>
      <c r="C10" s="225"/>
      <c r="D10" s="225"/>
    </row>
    <row r="11" spans="1:6" ht="16.5" thickBot="1">
      <c r="A11" s="172"/>
      <c r="B11" s="189"/>
      <c r="C11" s="172"/>
      <c r="D11" s="173" t="s">
        <v>63</v>
      </c>
    </row>
    <row r="12" spans="1:6" ht="19.5" thickBot="1">
      <c r="A12" s="76" t="s">
        <v>243</v>
      </c>
      <c r="B12" s="76" t="s">
        <v>230</v>
      </c>
      <c r="C12" s="77" t="s">
        <v>238</v>
      </c>
      <c r="D12" s="77" t="s">
        <v>239</v>
      </c>
    </row>
    <row r="13" spans="1:6" ht="63">
      <c r="A13" s="95" t="s">
        <v>336</v>
      </c>
      <c r="B13" s="85" t="s">
        <v>139</v>
      </c>
      <c r="C13" s="99"/>
      <c r="D13" s="100">
        <f>SUM(D14,D75)</f>
        <v>95899.199999999997</v>
      </c>
    </row>
    <row r="14" spans="1:6" ht="30">
      <c r="A14" s="78" t="s">
        <v>172</v>
      </c>
      <c r="B14" s="86" t="s">
        <v>175</v>
      </c>
      <c r="C14" s="92"/>
      <c r="D14" s="94">
        <f>SUM(D15,D24,D57)</f>
        <v>95502.3</v>
      </c>
    </row>
    <row r="15" spans="1:6" ht="15">
      <c r="A15" s="79" t="s">
        <v>173</v>
      </c>
      <c r="B15" s="87" t="s">
        <v>176</v>
      </c>
      <c r="C15" s="92"/>
      <c r="D15" s="94">
        <f>SUM(D16,D18,D20,D22)</f>
        <v>23835.599999999999</v>
      </c>
    </row>
    <row r="16" spans="1:6" ht="30">
      <c r="A16" s="80" t="s">
        <v>174</v>
      </c>
      <c r="B16" s="88" t="s">
        <v>177</v>
      </c>
      <c r="C16" s="92"/>
      <c r="D16" s="94">
        <f>SUM(D17)</f>
        <v>7379.6</v>
      </c>
    </row>
    <row r="17" spans="1:4" ht="30">
      <c r="A17" s="107" t="s">
        <v>84</v>
      </c>
      <c r="B17" s="87" t="s">
        <v>177</v>
      </c>
      <c r="C17" s="93">
        <v>600</v>
      </c>
      <c r="D17" s="94">
        <v>7379.6</v>
      </c>
    </row>
    <row r="18" spans="1:4" ht="90">
      <c r="A18" s="80" t="s">
        <v>178</v>
      </c>
      <c r="B18" s="88" t="s">
        <v>179</v>
      </c>
      <c r="C18" s="92"/>
      <c r="D18" s="94">
        <f>SUM(D19)</f>
        <v>8.1999999999999993</v>
      </c>
    </row>
    <row r="19" spans="1:4" ht="30">
      <c r="A19" s="107" t="s">
        <v>84</v>
      </c>
      <c r="B19" s="87" t="s">
        <v>179</v>
      </c>
      <c r="C19" s="93">
        <v>600</v>
      </c>
      <c r="D19" s="94">
        <v>8.1999999999999993</v>
      </c>
    </row>
    <row r="20" spans="1:4" ht="90" customHeight="1">
      <c r="A20" s="130" t="s">
        <v>272</v>
      </c>
      <c r="B20" s="88" t="s">
        <v>180</v>
      </c>
      <c r="C20" s="92"/>
      <c r="D20" s="94">
        <f>SUM(D21)</f>
        <v>16372.8</v>
      </c>
    </row>
    <row r="21" spans="1:4" ht="30">
      <c r="A21" s="107" t="s">
        <v>84</v>
      </c>
      <c r="B21" s="87" t="s">
        <v>180</v>
      </c>
      <c r="C21" s="93">
        <v>600</v>
      </c>
      <c r="D21" s="94">
        <v>16372.8</v>
      </c>
    </row>
    <row r="22" spans="1:4" ht="30">
      <c r="A22" s="80" t="s">
        <v>181</v>
      </c>
      <c r="B22" s="88" t="s">
        <v>182</v>
      </c>
      <c r="C22" s="92"/>
      <c r="D22" s="94">
        <f>SUM(D23)</f>
        <v>75</v>
      </c>
    </row>
    <row r="23" spans="1:4" ht="30">
      <c r="A23" s="107" t="s">
        <v>84</v>
      </c>
      <c r="B23" s="87" t="s">
        <v>182</v>
      </c>
      <c r="C23" s="93">
        <v>600</v>
      </c>
      <c r="D23" s="94">
        <v>75</v>
      </c>
    </row>
    <row r="24" spans="1:4" ht="15">
      <c r="A24" s="79" t="s">
        <v>183</v>
      </c>
      <c r="B24" s="87" t="s">
        <v>184</v>
      </c>
      <c r="C24" s="92"/>
      <c r="D24" s="94">
        <f>SUM(D25,D27,D29,D31,D35,D37,D41,D43,D45,D49,D51,D53,D55,D33,D39,D47)</f>
        <v>58040.500000000007</v>
      </c>
    </row>
    <row r="25" spans="1:4" ht="30">
      <c r="A25" s="80" t="s">
        <v>174</v>
      </c>
      <c r="B25" s="88" t="s">
        <v>185</v>
      </c>
      <c r="C25" s="92"/>
      <c r="D25" s="94">
        <f>SUM(D26)</f>
        <v>15889.2</v>
      </c>
    </row>
    <row r="26" spans="1:4" ht="30">
      <c r="A26" s="107" t="s">
        <v>84</v>
      </c>
      <c r="B26" s="87" t="s">
        <v>185</v>
      </c>
      <c r="C26" s="93">
        <v>600</v>
      </c>
      <c r="D26" s="94">
        <v>15889.2</v>
      </c>
    </row>
    <row r="27" spans="1:4" ht="30">
      <c r="A27" s="114" t="s">
        <v>376</v>
      </c>
      <c r="B27" s="19" t="s">
        <v>377</v>
      </c>
      <c r="C27" s="19"/>
      <c r="D27" s="176">
        <f>SUM(D28)</f>
        <v>258.3</v>
      </c>
    </row>
    <row r="28" spans="1:4" ht="30">
      <c r="A28" s="107" t="s">
        <v>84</v>
      </c>
      <c r="B28" s="15" t="s">
        <v>377</v>
      </c>
      <c r="C28" s="15" t="s">
        <v>81</v>
      </c>
      <c r="D28" s="176">
        <v>258.3</v>
      </c>
    </row>
    <row r="29" spans="1:4" ht="30">
      <c r="A29" s="114" t="s">
        <v>318</v>
      </c>
      <c r="B29" s="19" t="s">
        <v>317</v>
      </c>
      <c r="C29" s="19"/>
      <c r="D29" s="176">
        <f>SUM(D30)</f>
        <v>60</v>
      </c>
    </row>
    <row r="30" spans="1:4" ht="30">
      <c r="A30" s="107" t="s">
        <v>120</v>
      </c>
      <c r="B30" s="15" t="s">
        <v>317</v>
      </c>
      <c r="C30" s="15" t="s">
        <v>77</v>
      </c>
      <c r="D30" s="176">
        <v>60</v>
      </c>
    </row>
    <row r="31" spans="1:4" ht="15">
      <c r="A31" s="114" t="s">
        <v>276</v>
      </c>
      <c r="B31" s="19" t="s">
        <v>277</v>
      </c>
      <c r="C31" s="19"/>
      <c r="D31" s="176">
        <f>SUM(D32:D32)</f>
        <v>55</v>
      </c>
    </row>
    <row r="32" spans="1:4" ht="30">
      <c r="A32" s="107" t="s">
        <v>120</v>
      </c>
      <c r="B32" s="15" t="s">
        <v>277</v>
      </c>
      <c r="C32" s="15" t="s">
        <v>77</v>
      </c>
      <c r="D32" s="176">
        <v>55</v>
      </c>
    </row>
    <row r="33" spans="1:4" ht="45">
      <c r="A33" s="114" t="s">
        <v>399</v>
      </c>
      <c r="B33" s="19" t="s">
        <v>388</v>
      </c>
      <c r="C33" s="19"/>
      <c r="D33" s="176">
        <f>SUM(D34)</f>
        <v>46</v>
      </c>
    </row>
    <row r="34" spans="1:4" ht="30">
      <c r="A34" s="107" t="s">
        <v>84</v>
      </c>
      <c r="B34" s="15" t="s">
        <v>388</v>
      </c>
      <c r="C34" s="15" t="s">
        <v>81</v>
      </c>
      <c r="D34" s="176">
        <v>46</v>
      </c>
    </row>
    <row r="35" spans="1:4" ht="30">
      <c r="A35" s="81" t="s">
        <v>367</v>
      </c>
      <c r="B35" s="88" t="s">
        <v>186</v>
      </c>
      <c r="C35" s="92"/>
      <c r="D35" s="94">
        <f>SUM(D36)</f>
        <v>929.3</v>
      </c>
    </row>
    <row r="36" spans="1:4" ht="30">
      <c r="A36" s="107" t="s">
        <v>84</v>
      </c>
      <c r="B36" s="87" t="s">
        <v>186</v>
      </c>
      <c r="C36" s="93">
        <v>600</v>
      </c>
      <c r="D36" s="94">
        <v>929.3</v>
      </c>
    </row>
    <row r="37" spans="1:4" ht="45">
      <c r="A37" s="114" t="s">
        <v>258</v>
      </c>
      <c r="B37" s="11" t="s">
        <v>311</v>
      </c>
      <c r="C37" s="15"/>
      <c r="D37" s="176">
        <f>SUM(D38)</f>
        <v>839</v>
      </c>
    </row>
    <row r="38" spans="1:4" ht="30">
      <c r="A38" s="107" t="s">
        <v>84</v>
      </c>
      <c r="B38" s="12" t="s">
        <v>311</v>
      </c>
      <c r="C38" s="15" t="s">
        <v>81</v>
      </c>
      <c r="D38" s="176">
        <v>839</v>
      </c>
    </row>
    <row r="39" spans="1:4" ht="45.75" customHeight="1">
      <c r="A39" s="114" t="s">
        <v>389</v>
      </c>
      <c r="B39" s="11" t="s">
        <v>390</v>
      </c>
      <c r="C39" s="15"/>
      <c r="D39" s="176">
        <f>SUM(D40)</f>
        <v>883.8</v>
      </c>
    </row>
    <row r="40" spans="1:4" ht="30">
      <c r="A40" s="107" t="s">
        <v>84</v>
      </c>
      <c r="B40" s="12" t="s">
        <v>390</v>
      </c>
      <c r="C40" s="15" t="s">
        <v>81</v>
      </c>
      <c r="D40" s="176">
        <v>883.8</v>
      </c>
    </row>
    <row r="41" spans="1:4" ht="88.5" customHeight="1">
      <c r="A41" s="130" t="s">
        <v>272</v>
      </c>
      <c r="B41" s="88" t="s">
        <v>187</v>
      </c>
      <c r="C41" s="92"/>
      <c r="D41" s="94">
        <v>35405</v>
      </c>
    </row>
    <row r="42" spans="1:4" ht="30">
      <c r="A42" s="107" t="s">
        <v>84</v>
      </c>
      <c r="B42" s="87" t="s">
        <v>187</v>
      </c>
      <c r="C42" s="93">
        <v>600</v>
      </c>
      <c r="D42" s="94">
        <v>35405</v>
      </c>
    </row>
    <row r="43" spans="1:4" ht="45">
      <c r="A43" s="80" t="s">
        <v>188</v>
      </c>
      <c r="B43" s="88" t="s">
        <v>189</v>
      </c>
      <c r="C43" s="92"/>
      <c r="D43" s="94">
        <f>SUM(D44)</f>
        <v>483.5</v>
      </c>
    </row>
    <row r="44" spans="1:4" ht="30">
      <c r="A44" s="107" t="s">
        <v>84</v>
      </c>
      <c r="B44" s="87" t="s">
        <v>189</v>
      </c>
      <c r="C44" s="93">
        <v>600</v>
      </c>
      <c r="D44" s="94">
        <v>483.5</v>
      </c>
    </row>
    <row r="45" spans="1:4" ht="45">
      <c r="A45" s="130" t="s">
        <v>326</v>
      </c>
      <c r="B45" s="19" t="s">
        <v>325</v>
      </c>
      <c r="C45" s="19"/>
      <c r="D45" s="176">
        <f>SUM(D46)</f>
        <v>32.9</v>
      </c>
    </row>
    <row r="46" spans="1:4" ht="30">
      <c r="A46" s="107" t="s">
        <v>84</v>
      </c>
      <c r="B46" s="15" t="s">
        <v>325</v>
      </c>
      <c r="C46" s="15" t="s">
        <v>81</v>
      </c>
      <c r="D46" s="176">
        <v>32.9</v>
      </c>
    </row>
    <row r="47" spans="1:4" ht="75">
      <c r="A47" s="114" t="s">
        <v>409</v>
      </c>
      <c r="B47" s="19" t="s">
        <v>410</v>
      </c>
      <c r="C47" s="19"/>
      <c r="D47" s="176">
        <f>SUM(D48)</f>
        <v>76.8</v>
      </c>
    </row>
    <row r="48" spans="1:4" ht="30">
      <c r="A48" s="107" t="s">
        <v>84</v>
      </c>
      <c r="B48" s="15" t="s">
        <v>410</v>
      </c>
      <c r="C48" s="15" t="s">
        <v>81</v>
      </c>
      <c r="D48" s="176">
        <v>76.8</v>
      </c>
    </row>
    <row r="49" spans="1:4" ht="45">
      <c r="A49" s="130" t="s">
        <v>373</v>
      </c>
      <c r="B49" s="19" t="s">
        <v>408</v>
      </c>
      <c r="C49" s="19"/>
      <c r="D49" s="176">
        <f>SUM(D50)</f>
        <v>1302</v>
      </c>
    </row>
    <row r="50" spans="1:4" ht="30">
      <c r="A50" s="107" t="s">
        <v>84</v>
      </c>
      <c r="B50" s="15" t="s">
        <v>408</v>
      </c>
      <c r="C50" s="15" t="s">
        <v>81</v>
      </c>
      <c r="D50" s="175">
        <v>1302</v>
      </c>
    </row>
    <row r="51" spans="1:4" ht="45">
      <c r="A51" s="130" t="s">
        <v>375</v>
      </c>
      <c r="B51" s="19" t="s">
        <v>374</v>
      </c>
      <c r="C51" s="19"/>
      <c r="D51" s="176">
        <f>SUM(D52)</f>
        <v>120</v>
      </c>
    </row>
    <row r="52" spans="1:4" ht="30">
      <c r="A52" s="107" t="s">
        <v>84</v>
      </c>
      <c r="B52" s="15" t="s">
        <v>374</v>
      </c>
      <c r="C52" s="15" t="s">
        <v>81</v>
      </c>
      <c r="D52" s="176">
        <v>120</v>
      </c>
    </row>
    <row r="53" spans="1:4" ht="75">
      <c r="A53" s="130" t="s">
        <v>378</v>
      </c>
      <c r="B53" s="19" t="s">
        <v>379</v>
      </c>
      <c r="C53" s="19"/>
      <c r="D53" s="176">
        <v>1422.7</v>
      </c>
    </row>
    <row r="54" spans="1:4" ht="30">
      <c r="A54" s="107" t="s">
        <v>84</v>
      </c>
      <c r="B54" s="15" t="s">
        <v>379</v>
      </c>
      <c r="C54" s="15" t="s">
        <v>81</v>
      </c>
      <c r="D54" s="176">
        <v>1422.7</v>
      </c>
    </row>
    <row r="55" spans="1:4" ht="135">
      <c r="A55" s="130" t="s">
        <v>381</v>
      </c>
      <c r="B55" s="19" t="s">
        <v>380</v>
      </c>
      <c r="C55" s="19"/>
      <c r="D55" s="176">
        <f>SUM(D56)</f>
        <v>237</v>
      </c>
    </row>
    <row r="56" spans="1:4" ht="30">
      <c r="A56" s="107" t="s">
        <v>84</v>
      </c>
      <c r="B56" s="15" t="s">
        <v>380</v>
      </c>
      <c r="C56" s="15" t="s">
        <v>81</v>
      </c>
      <c r="D56" s="176">
        <v>237</v>
      </c>
    </row>
    <row r="57" spans="1:4" ht="15">
      <c r="A57" s="79" t="s">
        <v>190</v>
      </c>
      <c r="B57" s="87" t="s">
        <v>191</v>
      </c>
      <c r="C57" s="92"/>
      <c r="D57" s="94">
        <f>SUM(D58,D62,D64,D71,D67,D73,D60,D69)</f>
        <v>13626.2</v>
      </c>
    </row>
    <row r="58" spans="1:4" ht="30">
      <c r="A58" s="80" t="s">
        <v>174</v>
      </c>
      <c r="B58" s="88" t="s">
        <v>192</v>
      </c>
      <c r="C58" s="92"/>
      <c r="D58" s="94">
        <f>SUM(D59)</f>
        <v>12245.5</v>
      </c>
    </row>
    <row r="59" spans="1:4" ht="30">
      <c r="A59" s="107" t="s">
        <v>84</v>
      </c>
      <c r="B59" s="87" t="s">
        <v>192</v>
      </c>
      <c r="C59" s="93">
        <v>600</v>
      </c>
      <c r="D59" s="94">
        <v>12245.5</v>
      </c>
    </row>
    <row r="60" spans="1:4" ht="30">
      <c r="A60" s="114" t="s">
        <v>376</v>
      </c>
      <c r="B60" s="19" t="s">
        <v>383</v>
      </c>
      <c r="C60" s="19"/>
      <c r="D60" s="176">
        <f>SUM(D61)</f>
        <v>300</v>
      </c>
    </row>
    <row r="61" spans="1:4" ht="30">
      <c r="A61" s="107" t="s">
        <v>84</v>
      </c>
      <c r="B61" s="15" t="s">
        <v>383</v>
      </c>
      <c r="C61" s="15" t="s">
        <v>81</v>
      </c>
      <c r="D61" s="176">
        <v>300</v>
      </c>
    </row>
    <row r="62" spans="1:4" ht="30">
      <c r="A62" s="114" t="s">
        <v>318</v>
      </c>
      <c r="B62" s="19" t="s">
        <v>319</v>
      </c>
      <c r="C62" s="19"/>
      <c r="D62" s="176">
        <f>SUM(D63)</f>
        <v>15</v>
      </c>
    </row>
    <row r="63" spans="1:4" ht="30">
      <c r="A63" s="107" t="s">
        <v>84</v>
      </c>
      <c r="B63" s="15" t="s">
        <v>319</v>
      </c>
      <c r="C63" s="15" t="s">
        <v>81</v>
      </c>
      <c r="D63" s="176">
        <v>15</v>
      </c>
    </row>
    <row r="64" spans="1:4" ht="15">
      <c r="A64" s="114" t="s">
        <v>276</v>
      </c>
      <c r="B64" s="19" t="s">
        <v>290</v>
      </c>
      <c r="C64" s="19"/>
      <c r="D64" s="176">
        <f>SUM(D65:D66)</f>
        <v>39.700000000000003</v>
      </c>
    </row>
    <row r="65" spans="1:4" ht="30">
      <c r="A65" s="107" t="s">
        <v>120</v>
      </c>
      <c r="B65" s="15" t="s">
        <v>290</v>
      </c>
      <c r="C65" s="15" t="s">
        <v>77</v>
      </c>
      <c r="D65" s="176">
        <v>0</v>
      </c>
    </row>
    <row r="66" spans="1:4" ht="30">
      <c r="A66" s="107" t="s">
        <v>84</v>
      </c>
      <c r="B66" s="15" t="s">
        <v>290</v>
      </c>
      <c r="C66" s="15" t="s">
        <v>81</v>
      </c>
      <c r="D66" s="176">
        <v>39.700000000000003</v>
      </c>
    </row>
    <row r="67" spans="1:4" ht="45">
      <c r="A67" s="114" t="s">
        <v>323</v>
      </c>
      <c r="B67" s="19" t="s">
        <v>324</v>
      </c>
      <c r="C67" s="22"/>
      <c r="D67" s="175">
        <f t="shared" ref="D67" si="0">SUM(D68)</f>
        <v>34</v>
      </c>
    </row>
    <row r="68" spans="1:4" ht="30">
      <c r="A68" s="107" t="s">
        <v>84</v>
      </c>
      <c r="B68" s="15" t="s">
        <v>324</v>
      </c>
      <c r="C68" s="12" t="s">
        <v>81</v>
      </c>
      <c r="D68" s="175">
        <v>34</v>
      </c>
    </row>
    <row r="69" spans="1:4" ht="45">
      <c r="A69" s="114" t="s">
        <v>399</v>
      </c>
      <c r="B69" s="19" t="s">
        <v>391</v>
      </c>
      <c r="C69" s="19"/>
      <c r="D69" s="176">
        <f>SUM(D70)</f>
        <v>25</v>
      </c>
    </row>
    <row r="70" spans="1:4" ht="30">
      <c r="A70" s="107" t="s">
        <v>84</v>
      </c>
      <c r="B70" s="15" t="s">
        <v>391</v>
      </c>
      <c r="C70" s="15" t="s">
        <v>81</v>
      </c>
      <c r="D70" s="176">
        <v>25</v>
      </c>
    </row>
    <row r="71" spans="1:4" ht="92.25" customHeight="1">
      <c r="A71" s="130" t="s">
        <v>272</v>
      </c>
      <c r="B71" s="88" t="s">
        <v>271</v>
      </c>
      <c r="C71" s="92"/>
      <c r="D71" s="176">
        <f>SUM(D72)</f>
        <v>910</v>
      </c>
    </row>
    <row r="72" spans="1:4" ht="30">
      <c r="A72" s="107" t="s">
        <v>84</v>
      </c>
      <c r="B72" s="87" t="s">
        <v>271</v>
      </c>
      <c r="C72" s="93">
        <v>600</v>
      </c>
      <c r="D72" s="176">
        <v>910</v>
      </c>
    </row>
    <row r="73" spans="1:4" ht="135">
      <c r="A73" s="130" t="s">
        <v>381</v>
      </c>
      <c r="B73" s="19" t="s">
        <v>382</v>
      </c>
      <c r="C73" s="19"/>
      <c r="D73" s="176">
        <f>SUM(D74)</f>
        <v>57</v>
      </c>
    </row>
    <row r="74" spans="1:4" ht="30">
      <c r="A74" s="107" t="s">
        <v>84</v>
      </c>
      <c r="B74" s="15" t="s">
        <v>382</v>
      </c>
      <c r="C74" s="15" t="s">
        <v>81</v>
      </c>
      <c r="D74" s="176">
        <v>57</v>
      </c>
    </row>
    <row r="75" spans="1:4" ht="30">
      <c r="A75" s="78" t="s">
        <v>200</v>
      </c>
      <c r="B75" s="86" t="s">
        <v>140</v>
      </c>
      <c r="C75" s="92"/>
      <c r="D75" s="94">
        <f>SUM(D76,D79)</f>
        <v>396.90000000000003</v>
      </c>
    </row>
    <row r="76" spans="1:4" ht="15">
      <c r="A76" s="107" t="s">
        <v>361</v>
      </c>
      <c r="B76" s="67" t="s">
        <v>359</v>
      </c>
      <c r="C76" s="20"/>
      <c r="D76" s="175">
        <f>SUM(D77)</f>
        <v>12.3</v>
      </c>
    </row>
    <row r="77" spans="1:4" ht="15">
      <c r="A77" s="114" t="s">
        <v>362</v>
      </c>
      <c r="B77" s="67" t="s">
        <v>360</v>
      </c>
      <c r="C77" s="20"/>
      <c r="D77" s="175">
        <f>SUM(D78)</f>
        <v>12.3</v>
      </c>
    </row>
    <row r="78" spans="1:4" ht="30">
      <c r="A78" s="107" t="s">
        <v>84</v>
      </c>
      <c r="B78" s="20" t="s">
        <v>360</v>
      </c>
      <c r="C78" s="20" t="s">
        <v>81</v>
      </c>
      <c r="D78" s="175">
        <v>12.3</v>
      </c>
    </row>
    <row r="79" spans="1:4" ht="15">
      <c r="A79" s="79" t="s">
        <v>138</v>
      </c>
      <c r="B79" s="87" t="s">
        <v>141</v>
      </c>
      <c r="C79" s="92"/>
      <c r="D79" s="94">
        <f>SUM(D80,D82)</f>
        <v>384.6</v>
      </c>
    </row>
    <row r="80" spans="1:4" ht="30">
      <c r="A80" s="80" t="s">
        <v>201</v>
      </c>
      <c r="B80" s="88" t="s">
        <v>202</v>
      </c>
      <c r="C80" s="92"/>
      <c r="D80" s="94">
        <f>SUM(D81)</f>
        <v>344.6</v>
      </c>
    </row>
    <row r="81" spans="1:4" ht="30">
      <c r="A81" s="107" t="s">
        <v>84</v>
      </c>
      <c r="B81" s="87" t="s">
        <v>202</v>
      </c>
      <c r="C81" s="93">
        <v>600</v>
      </c>
      <c r="D81" s="94">
        <v>344.6</v>
      </c>
    </row>
    <row r="82" spans="1:4" ht="15">
      <c r="A82" s="114" t="s">
        <v>299</v>
      </c>
      <c r="B82" s="67" t="s">
        <v>300</v>
      </c>
      <c r="C82" s="20"/>
      <c r="D82" s="175">
        <f>SUM(D83)</f>
        <v>40</v>
      </c>
    </row>
    <row r="83" spans="1:4" ht="30">
      <c r="A83" s="107" t="s">
        <v>84</v>
      </c>
      <c r="B83" s="20" t="s">
        <v>300</v>
      </c>
      <c r="C83" s="20" t="s">
        <v>81</v>
      </c>
      <c r="D83" s="175">
        <v>40</v>
      </c>
    </row>
    <row r="84" spans="1:4" ht="47.25">
      <c r="A84" s="90" t="s">
        <v>337</v>
      </c>
      <c r="B84" s="89" t="s">
        <v>168</v>
      </c>
      <c r="C84" s="97"/>
      <c r="D84" s="98">
        <f>SUM(D85)</f>
        <v>15120.7</v>
      </c>
    </row>
    <row r="85" spans="1:4" ht="30" customHeight="1">
      <c r="A85" s="78" t="s">
        <v>166</v>
      </c>
      <c r="B85" s="86" t="s">
        <v>169</v>
      </c>
      <c r="C85" s="92"/>
      <c r="D85" s="94">
        <f>SUM(D86,D93)</f>
        <v>15120.7</v>
      </c>
    </row>
    <row r="86" spans="1:4" ht="30">
      <c r="A86" s="79" t="s">
        <v>203</v>
      </c>
      <c r="B86" s="87" t="s">
        <v>204</v>
      </c>
      <c r="C86" s="92"/>
      <c r="D86" s="94">
        <f>SUM(D87,D89,D91)</f>
        <v>14414.7</v>
      </c>
    </row>
    <row r="87" spans="1:4" ht="30">
      <c r="A87" s="80" t="s">
        <v>206</v>
      </c>
      <c r="B87" s="88" t="s">
        <v>205</v>
      </c>
      <c r="C87" s="92"/>
      <c r="D87" s="94">
        <f>SUM(D88)</f>
        <v>14199.7</v>
      </c>
    </row>
    <row r="88" spans="1:4" ht="30">
      <c r="A88" s="107" t="s">
        <v>84</v>
      </c>
      <c r="B88" s="87" t="s">
        <v>205</v>
      </c>
      <c r="C88" s="93">
        <v>600</v>
      </c>
      <c r="D88" s="94">
        <v>14199.7</v>
      </c>
    </row>
    <row r="89" spans="1:4" ht="15">
      <c r="A89" s="114" t="s">
        <v>257</v>
      </c>
      <c r="B89" s="19" t="s">
        <v>256</v>
      </c>
      <c r="C89" s="11"/>
      <c r="D89" s="175">
        <f>SUM(D90)</f>
        <v>117</v>
      </c>
    </row>
    <row r="90" spans="1:4" ht="30">
      <c r="A90" s="107" t="s">
        <v>84</v>
      </c>
      <c r="B90" s="15" t="s">
        <v>256</v>
      </c>
      <c r="C90" s="12" t="s">
        <v>81</v>
      </c>
      <c r="D90" s="175">
        <v>117</v>
      </c>
    </row>
    <row r="91" spans="1:4" ht="30.75" customHeight="1">
      <c r="A91" s="114" t="s">
        <v>278</v>
      </c>
      <c r="B91" s="19" t="s">
        <v>279</v>
      </c>
      <c r="C91" s="15"/>
      <c r="D91" s="175">
        <f>SUM(D92)</f>
        <v>98</v>
      </c>
    </row>
    <row r="92" spans="1:4" ht="30">
      <c r="A92" s="107" t="s">
        <v>84</v>
      </c>
      <c r="B92" s="15" t="s">
        <v>279</v>
      </c>
      <c r="C92" s="15" t="s">
        <v>81</v>
      </c>
      <c r="D92" s="175">
        <v>98</v>
      </c>
    </row>
    <row r="93" spans="1:4" ht="30">
      <c r="A93" s="79" t="s">
        <v>167</v>
      </c>
      <c r="B93" s="87" t="s">
        <v>170</v>
      </c>
      <c r="C93" s="92"/>
      <c r="D93" s="94">
        <f>SUM(D94,D96)</f>
        <v>706</v>
      </c>
    </row>
    <row r="94" spans="1:4" ht="75" customHeight="1">
      <c r="A94" s="80" t="s">
        <v>334</v>
      </c>
      <c r="B94" s="88" t="s">
        <v>171</v>
      </c>
      <c r="C94" s="92"/>
      <c r="D94" s="94">
        <f>SUM(D95)</f>
        <v>269.8</v>
      </c>
    </row>
    <row r="95" spans="1:4" ht="15">
      <c r="A95" s="107" t="s">
        <v>26</v>
      </c>
      <c r="B95" s="87" t="s">
        <v>171</v>
      </c>
      <c r="C95" s="93">
        <v>500</v>
      </c>
      <c r="D95" s="94">
        <v>269.8</v>
      </c>
    </row>
    <row r="96" spans="1:4" ht="75">
      <c r="A96" s="114" t="s">
        <v>333</v>
      </c>
      <c r="B96" s="19" t="s">
        <v>358</v>
      </c>
      <c r="C96" s="15"/>
      <c r="D96" s="175">
        <f>SUM(D97)</f>
        <v>436.2</v>
      </c>
    </row>
    <row r="97" spans="1:4" ht="15">
      <c r="A97" s="107" t="s">
        <v>26</v>
      </c>
      <c r="B97" s="15" t="s">
        <v>358</v>
      </c>
      <c r="C97" s="15" t="s">
        <v>82</v>
      </c>
      <c r="D97" s="201">
        <v>436.2</v>
      </c>
    </row>
    <row r="98" spans="1:4" ht="78.75">
      <c r="A98" s="90" t="s">
        <v>366</v>
      </c>
      <c r="B98" s="89" t="s">
        <v>352</v>
      </c>
      <c r="C98" s="97"/>
      <c r="D98" s="98">
        <f>SUM(D99)</f>
        <v>245.5</v>
      </c>
    </row>
    <row r="99" spans="1:4" ht="30">
      <c r="A99" s="134" t="s">
        <v>353</v>
      </c>
      <c r="B99" s="19" t="s">
        <v>354</v>
      </c>
      <c r="C99" s="15"/>
      <c r="D99" s="175">
        <f>SUM(D100)</f>
        <v>245.5</v>
      </c>
    </row>
    <row r="100" spans="1:4" ht="30">
      <c r="A100" s="134" t="s">
        <v>355</v>
      </c>
      <c r="B100" s="19" t="s">
        <v>356</v>
      </c>
      <c r="C100" s="15"/>
      <c r="D100" s="175">
        <f>SUM(D101)</f>
        <v>245.5</v>
      </c>
    </row>
    <row r="101" spans="1:4" ht="30">
      <c r="A101" s="114" t="s">
        <v>365</v>
      </c>
      <c r="B101" s="19" t="s">
        <v>357</v>
      </c>
      <c r="C101" s="15"/>
      <c r="D101" s="175">
        <f>SUM(D102)</f>
        <v>245.5</v>
      </c>
    </row>
    <row r="102" spans="1:4" ht="15">
      <c r="A102" s="107" t="s">
        <v>26</v>
      </c>
      <c r="B102" s="15" t="s">
        <v>357</v>
      </c>
      <c r="C102" s="15" t="s">
        <v>82</v>
      </c>
      <c r="D102" s="175">
        <v>245.5</v>
      </c>
    </row>
    <row r="103" spans="1:4" ht="63">
      <c r="A103" s="108" t="s">
        <v>338</v>
      </c>
      <c r="B103" s="89" t="s">
        <v>252</v>
      </c>
      <c r="C103" s="96"/>
      <c r="D103" s="98">
        <f>SUM(D104,D112)</f>
        <v>40</v>
      </c>
    </row>
    <row r="104" spans="1:4" ht="30">
      <c r="A104" s="109" t="s">
        <v>249</v>
      </c>
      <c r="B104" s="86" t="s">
        <v>253</v>
      </c>
      <c r="C104" s="93"/>
      <c r="D104" s="94">
        <f>SUM(D105)</f>
        <v>40</v>
      </c>
    </row>
    <row r="105" spans="1:4" ht="30">
      <c r="A105" s="110" t="s">
        <v>250</v>
      </c>
      <c r="B105" s="87" t="s">
        <v>254</v>
      </c>
      <c r="C105" s="93"/>
      <c r="D105" s="94">
        <f>SUM(D106,D108,D110)</f>
        <v>40</v>
      </c>
    </row>
    <row r="106" spans="1:4" ht="15">
      <c r="A106" s="110" t="s">
        <v>270</v>
      </c>
      <c r="B106" s="19" t="s">
        <v>269</v>
      </c>
      <c r="C106" s="22"/>
      <c r="D106" s="94">
        <f>SUM(D107)</f>
        <v>30</v>
      </c>
    </row>
    <row r="107" spans="1:4" ht="30">
      <c r="A107" s="107" t="s">
        <v>84</v>
      </c>
      <c r="B107" s="15" t="s">
        <v>269</v>
      </c>
      <c r="C107" s="15" t="s">
        <v>81</v>
      </c>
      <c r="D107" s="94">
        <v>30</v>
      </c>
    </row>
    <row r="108" spans="1:4" ht="30">
      <c r="A108" s="110" t="s">
        <v>251</v>
      </c>
      <c r="B108" s="87" t="s">
        <v>255</v>
      </c>
      <c r="C108" s="93"/>
      <c r="D108" s="94">
        <f>SUM(D109)</f>
        <v>10</v>
      </c>
    </row>
    <row r="109" spans="1:4" ht="30">
      <c r="A109" s="107" t="s">
        <v>84</v>
      </c>
      <c r="B109" s="87" t="s">
        <v>255</v>
      </c>
      <c r="C109" s="93">
        <v>600</v>
      </c>
      <c r="D109" s="94">
        <v>10</v>
      </c>
    </row>
    <row r="110" spans="1:4" ht="30">
      <c r="A110" s="114" t="s">
        <v>345</v>
      </c>
      <c r="B110" s="19" t="s">
        <v>346</v>
      </c>
      <c r="C110" s="22"/>
      <c r="D110" s="175">
        <f>SUM(D111)</f>
        <v>0</v>
      </c>
    </row>
    <row r="111" spans="1:4" ht="30">
      <c r="A111" s="107" t="s">
        <v>120</v>
      </c>
      <c r="B111" s="15" t="s">
        <v>346</v>
      </c>
      <c r="C111" s="15" t="s">
        <v>77</v>
      </c>
      <c r="D111" s="175">
        <v>0</v>
      </c>
    </row>
    <row r="112" spans="1:4" ht="30">
      <c r="A112" s="129" t="s">
        <v>307</v>
      </c>
      <c r="B112" s="22" t="s">
        <v>295</v>
      </c>
      <c r="C112" s="11"/>
      <c r="D112" s="196">
        <f t="shared" ref="D112:D114" si="1">SUM(D113)</f>
        <v>0</v>
      </c>
    </row>
    <row r="113" spans="1:4" ht="30">
      <c r="A113" s="114" t="s">
        <v>294</v>
      </c>
      <c r="B113" s="19" t="s">
        <v>296</v>
      </c>
      <c r="C113" s="11"/>
      <c r="D113" s="196">
        <f t="shared" si="1"/>
        <v>0</v>
      </c>
    </row>
    <row r="114" spans="1:4" ht="30">
      <c r="A114" s="114" t="s">
        <v>335</v>
      </c>
      <c r="B114" s="19" t="s">
        <v>297</v>
      </c>
      <c r="C114" s="11"/>
      <c r="D114" s="196">
        <f t="shared" si="1"/>
        <v>0</v>
      </c>
    </row>
    <row r="115" spans="1:4" ht="15">
      <c r="A115" s="107" t="s">
        <v>26</v>
      </c>
      <c r="B115" s="15" t="s">
        <v>297</v>
      </c>
      <c r="C115" s="12" t="s">
        <v>82</v>
      </c>
      <c r="D115" s="196">
        <v>0</v>
      </c>
    </row>
    <row r="116" spans="1:4" ht="65.25" customHeight="1">
      <c r="A116" s="91" t="s">
        <v>339</v>
      </c>
      <c r="B116" s="89" t="s">
        <v>160</v>
      </c>
      <c r="C116" s="97"/>
      <c r="D116" s="98">
        <f>SUM(D117)</f>
        <v>3988.8</v>
      </c>
    </row>
    <row r="117" spans="1:4" ht="45">
      <c r="A117" s="78" t="s">
        <v>158</v>
      </c>
      <c r="B117" s="86" t="s">
        <v>161</v>
      </c>
      <c r="C117" s="92"/>
      <c r="D117" s="94">
        <f>SUM(D118)</f>
        <v>3988.8</v>
      </c>
    </row>
    <row r="118" spans="1:4" ht="45">
      <c r="A118" s="79" t="s">
        <v>159</v>
      </c>
      <c r="B118" s="87" t="s">
        <v>163</v>
      </c>
      <c r="C118" s="92"/>
      <c r="D118" s="94">
        <f>SUM(D119,D121,D123,D125)</f>
        <v>3988.8</v>
      </c>
    </row>
    <row r="119" spans="1:4" ht="45">
      <c r="A119" s="80" t="s">
        <v>274</v>
      </c>
      <c r="B119" s="88" t="s">
        <v>164</v>
      </c>
      <c r="C119" s="92"/>
      <c r="D119" s="94">
        <f>SUM(D120)</f>
        <v>226.8</v>
      </c>
    </row>
    <row r="120" spans="1:4" ht="30">
      <c r="A120" s="107" t="s">
        <v>120</v>
      </c>
      <c r="B120" s="87" t="s">
        <v>164</v>
      </c>
      <c r="C120" s="93">
        <v>200</v>
      </c>
      <c r="D120" s="94">
        <v>226.8</v>
      </c>
    </row>
    <row r="121" spans="1:4" ht="60">
      <c r="A121" s="80" t="s">
        <v>162</v>
      </c>
      <c r="B121" s="88" t="s">
        <v>165</v>
      </c>
      <c r="C121" s="92"/>
      <c r="D121" s="94">
        <f>SUM(D122)</f>
        <v>662</v>
      </c>
    </row>
    <row r="122" spans="1:4" ht="15">
      <c r="A122" s="107" t="s">
        <v>26</v>
      </c>
      <c r="B122" s="87" t="s">
        <v>165</v>
      </c>
      <c r="C122" s="93">
        <v>500</v>
      </c>
      <c r="D122" s="94">
        <v>662</v>
      </c>
    </row>
    <row r="123" spans="1:4" ht="30">
      <c r="A123" s="114" t="s">
        <v>313</v>
      </c>
      <c r="B123" s="88" t="s">
        <v>314</v>
      </c>
      <c r="C123" s="15"/>
      <c r="D123" s="175">
        <f>SUM(D124)</f>
        <v>1100</v>
      </c>
    </row>
    <row r="124" spans="1:4" ht="15">
      <c r="A124" s="107" t="s">
        <v>75</v>
      </c>
      <c r="B124" s="87" t="s">
        <v>314</v>
      </c>
      <c r="C124" s="15" t="s">
        <v>78</v>
      </c>
      <c r="D124" s="175">
        <v>1100</v>
      </c>
    </row>
    <row r="125" spans="1:4" ht="45">
      <c r="A125" s="114" t="s">
        <v>401</v>
      </c>
      <c r="B125" s="88" t="s">
        <v>400</v>
      </c>
      <c r="C125" s="15"/>
      <c r="D125" s="175">
        <f>SUM(D126)</f>
        <v>2000</v>
      </c>
    </row>
    <row r="126" spans="1:4" ht="15">
      <c r="A126" s="107" t="s">
        <v>75</v>
      </c>
      <c r="B126" s="87" t="s">
        <v>400</v>
      </c>
      <c r="C126" s="15" t="s">
        <v>78</v>
      </c>
      <c r="D126" s="175">
        <v>2000</v>
      </c>
    </row>
    <row r="127" spans="1:4" ht="63" customHeight="1">
      <c r="A127" s="91" t="s">
        <v>340</v>
      </c>
      <c r="B127" s="89" t="s">
        <v>146</v>
      </c>
      <c r="C127" s="97"/>
      <c r="D127" s="98">
        <f>SUM(D128,D141)</f>
        <v>14752.6</v>
      </c>
    </row>
    <row r="128" spans="1:4" ht="60">
      <c r="A128" s="78" t="s">
        <v>151</v>
      </c>
      <c r="B128" s="86" t="s">
        <v>147</v>
      </c>
      <c r="C128" s="92"/>
      <c r="D128" s="94">
        <f>SUM(D129,D138)</f>
        <v>14570.4</v>
      </c>
    </row>
    <row r="129" spans="1:4" ht="45">
      <c r="A129" s="79" t="s">
        <v>152</v>
      </c>
      <c r="B129" s="87" t="s">
        <v>148</v>
      </c>
      <c r="C129" s="92"/>
      <c r="D129" s="94">
        <f>SUM(D130,D134,D136,D132)</f>
        <v>14520.4</v>
      </c>
    </row>
    <row r="130" spans="1:4" ht="45">
      <c r="A130" s="80" t="s">
        <v>154</v>
      </c>
      <c r="B130" s="88" t="s">
        <v>155</v>
      </c>
      <c r="C130" s="92"/>
      <c r="D130" s="94">
        <f>SUM(D131)</f>
        <v>1934.5</v>
      </c>
    </row>
    <row r="131" spans="1:4" ht="30">
      <c r="A131" s="107" t="s">
        <v>120</v>
      </c>
      <c r="B131" s="87" t="s">
        <v>155</v>
      </c>
      <c r="C131" s="93">
        <v>200</v>
      </c>
      <c r="D131" s="94">
        <v>1934.5</v>
      </c>
    </row>
    <row r="132" spans="1:4" ht="30">
      <c r="A132" s="206" t="s">
        <v>347</v>
      </c>
      <c r="B132" s="19" t="s">
        <v>348</v>
      </c>
      <c r="C132" s="15"/>
      <c r="D132" s="175">
        <f>SUM(D133)</f>
        <v>1100</v>
      </c>
    </row>
    <row r="133" spans="1:4" ht="30">
      <c r="A133" s="107" t="s">
        <v>120</v>
      </c>
      <c r="B133" s="15" t="s">
        <v>348</v>
      </c>
      <c r="C133" s="15" t="s">
        <v>77</v>
      </c>
      <c r="D133" s="175">
        <v>1100</v>
      </c>
    </row>
    <row r="134" spans="1:4" ht="60" customHeight="1">
      <c r="A134" s="81" t="s">
        <v>156</v>
      </c>
      <c r="B134" s="88" t="s">
        <v>157</v>
      </c>
      <c r="C134" s="92"/>
      <c r="D134" s="94">
        <f>SUM(D135)</f>
        <v>11371</v>
      </c>
    </row>
    <row r="135" spans="1:4" ht="30">
      <c r="A135" s="107" t="s">
        <v>120</v>
      </c>
      <c r="B135" s="87" t="s">
        <v>157</v>
      </c>
      <c r="C135" s="93">
        <v>200</v>
      </c>
      <c r="D135" s="94">
        <v>11371</v>
      </c>
    </row>
    <row r="136" spans="1:4" ht="75">
      <c r="A136" s="114" t="s">
        <v>289</v>
      </c>
      <c r="B136" s="19" t="s">
        <v>309</v>
      </c>
      <c r="C136" s="15"/>
      <c r="D136" s="175">
        <f>SUM(D137)</f>
        <v>114.9</v>
      </c>
    </row>
    <row r="137" spans="1:4" ht="30">
      <c r="A137" s="107" t="s">
        <v>120</v>
      </c>
      <c r="B137" s="15" t="s">
        <v>309</v>
      </c>
      <c r="C137" s="15" t="s">
        <v>77</v>
      </c>
      <c r="D137" s="175">
        <v>114.9</v>
      </c>
    </row>
    <row r="138" spans="1:4" ht="30">
      <c r="A138" s="114" t="s">
        <v>321</v>
      </c>
      <c r="B138" s="19" t="s">
        <v>315</v>
      </c>
      <c r="C138" s="15"/>
      <c r="D138" s="175">
        <f>SUM(D139)</f>
        <v>50</v>
      </c>
    </row>
    <row r="139" spans="1:4" ht="30">
      <c r="A139" s="114" t="s">
        <v>320</v>
      </c>
      <c r="B139" s="19" t="s">
        <v>316</v>
      </c>
      <c r="C139" s="15"/>
      <c r="D139" s="175">
        <f>SUM(D140)</f>
        <v>50</v>
      </c>
    </row>
    <row r="140" spans="1:4" ht="30">
      <c r="A140" s="107" t="s">
        <v>120</v>
      </c>
      <c r="B140" s="15" t="s">
        <v>316</v>
      </c>
      <c r="C140" s="15" t="s">
        <v>77</v>
      </c>
      <c r="D140" s="175">
        <v>50</v>
      </c>
    </row>
    <row r="141" spans="1:4" ht="45">
      <c r="A141" s="78" t="s">
        <v>142</v>
      </c>
      <c r="B141" s="86" t="s">
        <v>153</v>
      </c>
      <c r="C141" s="92"/>
      <c r="D141" s="94">
        <f>SUM(D142)</f>
        <v>182.2</v>
      </c>
    </row>
    <row r="142" spans="1:4" ht="45">
      <c r="A142" s="79" t="s">
        <v>143</v>
      </c>
      <c r="B142" s="87" t="s">
        <v>149</v>
      </c>
      <c r="C142" s="92"/>
      <c r="D142" s="94">
        <f>SUM(D143,D145)</f>
        <v>182.2</v>
      </c>
    </row>
    <row r="143" spans="1:4" ht="45.75" customHeight="1">
      <c r="A143" s="81" t="s">
        <v>144</v>
      </c>
      <c r="B143" s="88" t="s">
        <v>244</v>
      </c>
      <c r="C143" s="92"/>
      <c r="D143" s="94">
        <f>SUM(D144)</f>
        <v>152.6</v>
      </c>
    </row>
    <row r="144" spans="1:4" ht="30">
      <c r="A144" s="107" t="s">
        <v>120</v>
      </c>
      <c r="B144" s="87" t="s">
        <v>244</v>
      </c>
      <c r="C144" s="93">
        <v>200</v>
      </c>
      <c r="D144" s="94">
        <v>152.6</v>
      </c>
    </row>
    <row r="145" spans="1:4" ht="75">
      <c r="A145" s="80" t="s">
        <v>240</v>
      </c>
      <c r="B145" s="88" t="s">
        <v>312</v>
      </c>
      <c r="C145" s="92"/>
      <c r="D145" s="94">
        <f>SUM(D146)</f>
        <v>29.6</v>
      </c>
    </row>
    <row r="146" spans="1:4" ht="30">
      <c r="A146" s="107" t="s">
        <v>120</v>
      </c>
      <c r="B146" s="87" t="s">
        <v>312</v>
      </c>
      <c r="C146" s="93">
        <v>200</v>
      </c>
      <c r="D146" s="94">
        <v>29.6</v>
      </c>
    </row>
    <row r="147" spans="1:4" ht="97.5" customHeight="1">
      <c r="A147" s="91" t="s">
        <v>341</v>
      </c>
      <c r="B147" s="89" t="s">
        <v>102</v>
      </c>
      <c r="C147" s="97"/>
      <c r="D147" s="98">
        <f>SUM(D148,D175,D180,D190)</f>
        <v>27670.5</v>
      </c>
    </row>
    <row r="148" spans="1:4" ht="45">
      <c r="A148" s="78" t="s">
        <v>93</v>
      </c>
      <c r="B148" s="86" t="s">
        <v>103</v>
      </c>
      <c r="C148" s="92"/>
      <c r="D148" s="94">
        <f>SUM(D149,D156)</f>
        <v>24075.5</v>
      </c>
    </row>
    <row r="149" spans="1:4" ht="30">
      <c r="A149" s="79" t="s">
        <v>94</v>
      </c>
      <c r="B149" s="87" t="s">
        <v>104</v>
      </c>
      <c r="C149" s="92"/>
      <c r="D149" s="94">
        <f>SUM(D150,D154)</f>
        <v>22969.4</v>
      </c>
    </row>
    <row r="150" spans="1:4" ht="30">
      <c r="A150" s="80" t="s">
        <v>231</v>
      </c>
      <c r="B150" s="88" t="s">
        <v>92</v>
      </c>
      <c r="C150" s="92"/>
      <c r="D150" s="94">
        <f>SUM(D151:D153)</f>
        <v>21573.800000000003</v>
      </c>
    </row>
    <row r="151" spans="1:4" ht="60">
      <c r="A151" s="107" t="s">
        <v>74</v>
      </c>
      <c r="B151" s="87" t="s">
        <v>92</v>
      </c>
      <c r="C151" s="93">
        <v>100</v>
      </c>
      <c r="D151" s="94">
        <v>18592.7</v>
      </c>
    </row>
    <row r="152" spans="1:4" ht="30">
      <c r="A152" s="107" t="s">
        <v>120</v>
      </c>
      <c r="B152" s="87" t="s">
        <v>92</v>
      </c>
      <c r="C152" s="93">
        <v>200</v>
      </c>
      <c r="D152" s="94">
        <v>2912.4</v>
      </c>
    </row>
    <row r="153" spans="1:4" ht="15">
      <c r="A153" s="107" t="s">
        <v>75</v>
      </c>
      <c r="B153" s="87" t="s">
        <v>92</v>
      </c>
      <c r="C153" s="93">
        <v>800</v>
      </c>
      <c r="D153" s="94">
        <v>68.7</v>
      </c>
    </row>
    <row r="154" spans="1:4" ht="15">
      <c r="A154" s="80" t="s">
        <v>208</v>
      </c>
      <c r="B154" s="88" t="s">
        <v>207</v>
      </c>
      <c r="C154" s="92"/>
      <c r="D154" s="94">
        <f>SUM(D155)</f>
        <v>1395.6</v>
      </c>
    </row>
    <row r="155" spans="1:4" ht="15">
      <c r="A155" s="107" t="s">
        <v>79</v>
      </c>
      <c r="B155" s="87" t="s">
        <v>207</v>
      </c>
      <c r="C155" s="93">
        <v>300</v>
      </c>
      <c r="D155" s="94">
        <v>1395.6</v>
      </c>
    </row>
    <row r="156" spans="1:4" ht="30">
      <c r="A156" s="79" t="s">
        <v>95</v>
      </c>
      <c r="B156" s="87" t="s">
        <v>105</v>
      </c>
      <c r="C156" s="92"/>
      <c r="D156" s="94">
        <f>SUM(D157,D159,D161,D163,D166,D169,D171,D173)</f>
        <v>1106.0999999999999</v>
      </c>
    </row>
    <row r="157" spans="1:4" ht="60.75" customHeight="1">
      <c r="A157" s="81" t="s">
        <v>210</v>
      </c>
      <c r="B157" s="88" t="s">
        <v>209</v>
      </c>
      <c r="C157" s="92"/>
      <c r="D157" s="94">
        <f>SUM(D158)</f>
        <v>44.4</v>
      </c>
    </row>
    <row r="158" spans="1:4" ht="15">
      <c r="A158" s="107" t="s">
        <v>79</v>
      </c>
      <c r="B158" s="87" t="s">
        <v>209</v>
      </c>
      <c r="C158" s="93">
        <v>300</v>
      </c>
      <c r="D158" s="94">
        <v>44.4</v>
      </c>
    </row>
    <row r="159" spans="1:4" ht="120">
      <c r="A159" s="80" t="s">
        <v>106</v>
      </c>
      <c r="B159" s="88" t="s">
        <v>107</v>
      </c>
      <c r="C159" s="92"/>
      <c r="D159" s="94">
        <f>SUM(D160)</f>
        <v>0</v>
      </c>
    </row>
    <row r="160" spans="1:4" ht="30">
      <c r="A160" s="107" t="s">
        <v>120</v>
      </c>
      <c r="B160" s="87" t="s">
        <v>107</v>
      </c>
      <c r="C160" s="93">
        <v>200</v>
      </c>
      <c r="D160" s="94">
        <v>0</v>
      </c>
    </row>
    <row r="161" spans="1:4" ht="45">
      <c r="A161" s="82" t="s">
        <v>108</v>
      </c>
      <c r="B161" s="88" t="s">
        <v>109</v>
      </c>
      <c r="C161" s="92"/>
      <c r="D161" s="94">
        <f>SUM(D162)</f>
        <v>0</v>
      </c>
    </row>
    <row r="162" spans="1:4" ht="60">
      <c r="A162" s="107" t="s">
        <v>74</v>
      </c>
      <c r="B162" s="87" t="s">
        <v>109</v>
      </c>
      <c r="C162" s="93">
        <v>100</v>
      </c>
      <c r="D162" s="94">
        <v>0</v>
      </c>
    </row>
    <row r="163" spans="1:4" ht="45">
      <c r="A163" s="81" t="s">
        <v>110</v>
      </c>
      <c r="B163" s="88" t="s">
        <v>111</v>
      </c>
      <c r="C163" s="92"/>
      <c r="D163" s="94">
        <f>SUM(D164:D165)</f>
        <v>386</v>
      </c>
    </row>
    <row r="164" spans="1:4" ht="60">
      <c r="A164" s="107" t="s">
        <v>74</v>
      </c>
      <c r="B164" s="87" t="s">
        <v>111</v>
      </c>
      <c r="C164" s="93">
        <v>100</v>
      </c>
      <c r="D164" s="175">
        <v>350.1</v>
      </c>
    </row>
    <row r="165" spans="1:4" ht="30">
      <c r="A165" s="107" t="s">
        <v>120</v>
      </c>
      <c r="B165" s="87" t="s">
        <v>111</v>
      </c>
      <c r="C165" s="93">
        <v>200</v>
      </c>
      <c r="D165" s="176">
        <v>35.9</v>
      </c>
    </row>
    <row r="166" spans="1:4" ht="45">
      <c r="A166" s="80" t="s">
        <v>112</v>
      </c>
      <c r="B166" s="88" t="s">
        <v>113</v>
      </c>
      <c r="C166" s="92"/>
      <c r="D166" s="94">
        <f>SUM(D167:D168)</f>
        <v>0</v>
      </c>
    </row>
    <row r="167" spans="1:4" ht="60">
      <c r="A167" s="107" t="s">
        <v>74</v>
      </c>
      <c r="B167" s="87" t="s">
        <v>113</v>
      </c>
      <c r="C167" s="93">
        <v>100</v>
      </c>
      <c r="D167" s="94">
        <v>0</v>
      </c>
    </row>
    <row r="168" spans="1:4" ht="30">
      <c r="A168" s="107" t="s">
        <v>120</v>
      </c>
      <c r="B168" s="87" t="s">
        <v>113</v>
      </c>
      <c r="C168" s="93">
        <v>200</v>
      </c>
      <c r="D168" s="94">
        <v>0</v>
      </c>
    </row>
    <row r="169" spans="1:4" ht="60">
      <c r="A169" s="80" t="s">
        <v>114</v>
      </c>
      <c r="B169" s="88" t="s">
        <v>115</v>
      </c>
      <c r="C169" s="92"/>
      <c r="D169" s="94">
        <f>SUM(D170)</f>
        <v>10</v>
      </c>
    </row>
    <row r="170" spans="1:4" ht="30">
      <c r="A170" s="107" t="s">
        <v>120</v>
      </c>
      <c r="B170" s="87" t="s">
        <v>115</v>
      </c>
      <c r="C170" s="93">
        <v>200</v>
      </c>
      <c r="D170" s="94">
        <v>10</v>
      </c>
    </row>
    <row r="171" spans="1:4" ht="45">
      <c r="A171" s="80" t="s">
        <v>96</v>
      </c>
      <c r="B171" s="88" t="s">
        <v>137</v>
      </c>
      <c r="C171" s="92"/>
      <c r="D171" s="94">
        <f>SUM(D172)</f>
        <v>665.7</v>
      </c>
    </row>
    <row r="172" spans="1:4" ht="15">
      <c r="A172" s="107" t="s">
        <v>26</v>
      </c>
      <c r="B172" s="87" t="s">
        <v>137</v>
      </c>
      <c r="C172" s="93">
        <v>500</v>
      </c>
      <c r="D172" s="94">
        <v>665.7</v>
      </c>
    </row>
    <row r="173" spans="1:4" ht="45">
      <c r="A173" s="174" t="s">
        <v>281</v>
      </c>
      <c r="B173" s="11" t="s">
        <v>282</v>
      </c>
      <c r="C173" s="12"/>
      <c r="D173" s="176">
        <f>SUM(D174)</f>
        <v>0</v>
      </c>
    </row>
    <row r="174" spans="1:4" ht="30">
      <c r="A174" s="107" t="s">
        <v>83</v>
      </c>
      <c r="B174" s="12" t="s">
        <v>282</v>
      </c>
      <c r="C174" s="12" t="s">
        <v>77</v>
      </c>
      <c r="D174" s="176">
        <v>0</v>
      </c>
    </row>
    <row r="175" spans="1:4" ht="30">
      <c r="A175" s="78" t="s">
        <v>121</v>
      </c>
      <c r="B175" s="86" t="s">
        <v>125</v>
      </c>
      <c r="C175" s="92"/>
      <c r="D175" s="94">
        <f>SUM(D176)</f>
        <v>1416.6000000000001</v>
      </c>
    </row>
    <row r="176" spans="1:4" ht="30">
      <c r="A176" s="79" t="s">
        <v>122</v>
      </c>
      <c r="B176" s="87" t="s">
        <v>124</v>
      </c>
      <c r="C176" s="92"/>
      <c r="D176" s="94">
        <f>SUM(D177)</f>
        <v>1416.6000000000001</v>
      </c>
    </row>
    <row r="177" spans="1:4" ht="15">
      <c r="A177" s="80" t="s">
        <v>123</v>
      </c>
      <c r="B177" s="88" t="s">
        <v>126</v>
      </c>
      <c r="C177" s="92"/>
      <c r="D177" s="94">
        <f>SUM(D178:D179)</f>
        <v>1416.6000000000001</v>
      </c>
    </row>
    <row r="178" spans="1:4" ht="60">
      <c r="A178" s="107" t="s">
        <v>74</v>
      </c>
      <c r="B178" s="87" t="s">
        <v>126</v>
      </c>
      <c r="C178" s="93">
        <v>100</v>
      </c>
      <c r="D178" s="94">
        <v>1382.9</v>
      </c>
    </row>
    <row r="179" spans="1:4" ht="30">
      <c r="A179" s="107" t="s">
        <v>120</v>
      </c>
      <c r="B179" s="11" t="s">
        <v>126</v>
      </c>
      <c r="C179" s="12" t="s">
        <v>77</v>
      </c>
      <c r="D179" s="176">
        <v>33.700000000000003</v>
      </c>
    </row>
    <row r="180" spans="1:4" ht="45">
      <c r="A180" s="78" t="s">
        <v>116</v>
      </c>
      <c r="B180" s="86" t="s">
        <v>119</v>
      </c>
      <c r="C180" s="92"/>
      <c r="D180" s="94">
        <f>SUM(D181)</f>
        <v>2135.4</v>
      </c>
    </row>
    <row r="181" spans="1:4" ht="30.75" customHeight="1">
      <c r="A181" s="79" t="s">
        <v>117</v>
      </c>
      <c r="B181" s="87" t="s">
        <v>118</v>
      </c>
      <c r="C181" s="92"/>
      <c r="D181" s="94">
        <f>SUM(D182,D184,D186,D188)</f>
        <v>2135.4</v>
      </c>
    </row>
    <row r="182" spans="1:4" ht="15">
      <c r="A182" s="80" t="s">
        <v>227</v>
      </c>
      <c r="B182" s="88" t="s">
        <v>228</v>
      </c>
      <c r="C182" s="92"/>
      <c r="D182" s="94">
        <f>SUM(D183)</f>
        <v>7.4</v>
      </c>
    </row>
    <row r="183" spans="1:4" ht="15">
      <c r="A183" s="107" t="s">
        <v>87</v>
      </c>
      <c r="B183" s="87" t="s">
        <v>228</v>
      </c>
      <c r="C183" s="93">
        <v>700</v>
      </c>
      <c r="D183" s="94">
        <v>7.4</v>
      </c>
    </row>
    <row r="184" spans="1:4" ht="30">
      <c r="A184" s="130" t="s">
        <v>332</v>
      </c>
      <c r="B184" s="88" t="s">
        <v>229</v>
      </c>
      <c r="C184" s="92"/>
      <c r="D184" s="94">
        <f>SUM(D185)</f>
        <v>1783</v>
      </c>
    </row>
    <row r="185" spans="1:4" ht="15">
      <c r="A185" s="107" t="s">
        <v>26</v>
      </c>
      <c r="B185" s="87" t="s">
        <v>229</v>
      </c>
      <c r="C185" s="93">
        <v>500</v>
      </c>
      <c r="D185" s="94">
        <v>1783</v>
      </c>
    </row>
    <row r="186" spans="1:4" ht="15">
      <c r="A186" s="130" t="s">
        <v>393</v>
      </c>
      <c r="B186" s="35" t="s">
        <v>392</v>
      </c>
      <c r="C186" s="35"/>
      <c r="D186" s="176">
        <f t="shared" ref="D186" si="2">SUM(D187)</f>
        <v>269</v>
      </c>
    </row>
    <row r="187" spans="1:4" ht="15">
      <c r="A187" s="107" t="s">
        <v>26</v>
      </c>
      <c r="B187" s="36" t="s">
        <v>392</v>
      </c>
      <c r="C187" s="36" t="s">
        <v>82</v>
      </c>
      <c r="D187" s="176">
        <v>269</v>
      </c>
    </row>
    <row r="188" spans="1:4" ht="45">
      <c r="A188" s="114" t="s">
        <v>407</v>
      </c>
      <c r="B188" s="11" t="s">
        <v>406</v>
      </c>
      <c r="C188" s="19"/>
      <c r="D188" s="175">
        <f>SUM(D189)</f>
        <v>76</v>
      </c>
    </row>
    <row r="189" spans="1:4" ht="15">
      <c r="A189" s="107" t="s">
        <v>26</v>
      </c>
      <c r="B189" s="12" t="s">
        <v>406</v>
      </c>
      <c r="C189" s="12" t="s">
        <v>82</v>
      </c>
      <c r="D189" s="176">
        <v>76</v>
      </c>
    </row>
    <row r="190" spans="1:4" ht="45">
      <c r="A190" s="78" t="s">
        <v>241</v>
      </c>
      <c r="B190" s="86" t="s">
        <v>132</v>
      </c>
      <c r="C190" s="92"/>
      <c r="D190" s="94">
        <f>SUM(D191)</f>
        <v>43</v>
      </c>
    </row>
    <row r="191" spans="1:4" ht="45">
      <c r="A191" s="79" t="s">
        <v>242</v>
      </c>
      <c r="B191" s="87" t="s">
        <v>133</v>
      </c>
      <c r="C191" s="92"/>
      <c r="D191" s="94">
        <f>SUM(D192,D194,D196,D199)</f>
        <v>43</v>
      </c>
    </row>
    <row r="192" spans="1:4" ht="30">
      <c r="A192" s="80" t="s">
        <v>129</v>
      </c>
      <c r="B192" s="88" t="s">
        <v>134</v>
      </c>
      <c r="C192" s="92"/>
      <c r="D192" s="94">
        <f>SUM(D193)</f>
        <v>4</v>
      </c>
    </row>
    <row r="193" spans="1:4" ht="30">
      <c r="A193" s="107" t="s">
        <v>120</v>
      </c>
      <c r="B193" s="87" t="s">
        <v>134</v>
      </c>
      <c r="C193" s="93">
        <v>200</v>
      </c>
      <c r="D193" s="94">
        <v>4</v>
      </c>
    </row>
    <row r="194" spans="1:4" ht="60">
      <c r="A194" s="80" t="s">
        <v>130</v>
      </c>
      <c r="B194" s="88" t="s">
        <v>135</v>
      </c>
      <c r="C194" s="92"/>
      <c r="D194" s="94">
        <f>SUM(D195)</f>
        <v>0</v>
      </c>
    </row>
    <row r="195" spans="1:4" ht="30">
      <c r="A195" s="107" t="s">
        <v>120</v>
      </c>
      <c r="B195" s="87" t="s">
        <v>135</v>
      </c>
      <c r="C195" s="93">
        <v>200</v>
      </c>
      <c r="D195" s="94">
        <v>0</v>
      </c>
    </row>
    <row r="196" spans="1:4" ht="30">
      <c r="A196" s="80" t="s">
        <v>131</v>
      </c>
      <c r="B196" s="88" t="s">
        <v>136</v>
      </c>
      <c r="C196" s="92"/>
      <c r="D196" s="94">
        <f>SUM(D197:D198)</f>
        <v>12.1</v>
      </c>
    </row>
    <row r="197" spans="1:4" ht="30">
      <c r="A197" s="107" t="s">
        <v>120</v>
      </c>
      <c r="B197" s="87" t="s">
        <v>136</v>
      </c>
      <c r="C197" s="93">
        <v>200</v>
      </c>
      <c r="D197" s="94">
        <v>9.5</v>
      </c>
    </row>
    <row r="198" spans="1:4" ht="30">
      <c r="A198" s="107" t="s">
        <v>120</v>
      </c>
      <c r="B198" s="87" t="s">
        <v>136</v>
      </c>
      <c r="C198" s="93">
        <v>800</v>
      </c>
      <c r="D198" s="94">
        <v>2.6</v>
      </c>
    </row>
    <row r="199" spans="1:4" ht="15">
      <c r="A199" s="114" t="s">
        <v>364</v>
      </c>
      <c r="B199" s="11" t="s">
        <v>363</v>
      </c>
      <c r="C199" s="12"/>
      <c r="D199" s="176">
        <f>SUM(D200)</f>
        <v>26.9</v>
      </c>
    </row>
    <row r="200" spans="1:4" ht="30">
      <c r="A200" s="107" t="s">
        <v>120</v>
      </c>
      <c r="B200" s="12" t="s">
        <v>363</v>
      </c>
      <c r="C200" s="15" t="s">
        <v>77</v>
      </c>
      <c r="D200" s="176">
        <v>26.9</v>
      </c>
    </row>
    <row r="201" spans="1:4" ht="63">
      <c r="A201" s="91" t="s">
        <v>342</v>
      </c>
      <c r="B201" s="89" t="s">
        <v>196</v>
      </c>
      <c r="C201" s="97"/>
      <c r="D201" s="98">
        <f>SUM(D202)</f>
        <v>6680.5</v>
      </c>
    </row>
    <row r="202" spans="1:4" ht="45">
      <c r="A202" s="78" t="s">
        <v>193</v>
      </c>
      <c r="B202" s="86" t="s">
        <v>197</v>
      </c>
      <c r="C202" s="92"/>
      <c r="D202" s="94">
        <f>SUM(D208,D217,D232,D203,D229)</f>
        <v>6680.5</v>
      </c>
    </row>
    <row r="203" spans="1:4" ht="30">
      <c r="A203" s="130" t="s">
        <v>327</v>
      </c>
      <c r="B203" s="23" t="s">
        <v>328</v>
      </c>
      <c r="C203" s="23"/>
      <c r="D203" s="175">
        <f>SUM(D204,D206)</f>
        <v>4484.9000000000005</v>
      </c>
    </row>
    <row r="204" spans="1:4" ht="64.5" customHeight="1">
      <c r="A204" s="130" t="s">
        <v>396</v>
      </c>
      <c r="B204" s="23" t="s">
        <v>395</v>
      </c>
      <c r="C204" s="23"/>
      <c r="D204" s="175">
        <f t="shared" ref="D204" si="3">SUM(D205)</f>
        <v>3792.8</v>
      </c>
    </row>
    <row r="205" spans="1:4" ht="30.75" customHeight="1">
      <c r="A205" s="107" t="s">
        <v>330</v>
      </c>
      <c r="B205" s="24" t="s">
        <v>395</v>
      </c>
      <c r="C205" s="15" t="s">
        <v>322</v>
      </c>
      <c r="D205" s="176">
        <v>3792.8</v>
      </c>
    </row>
    <row r="206" spans="1:4" ht="63" customHeight="1">
      <c r="A206" s="130" t="s">
        <v>329</v>
      </c>
      <c r="B206" s="23" t="s">
        <v>349</v>
      </c>
      <c r="C206" s="23"/>
      <c r="D206" s="175">
        <f t="shared" ref="D206" si="4">SUM(D207)</f>
        <v>692.1</v>
      </c>
    </row>
    <row r="207" spans="1:4" ht="34.5" customHeight="1">
      <c r="A207" s="107" t="s">
        <v>330</v>
      </c>
      <c r="B207" s="24" t="s">
        <v>349</v>
      </c>
      <c r="C207" s="15" t="s">
        <v>322</v>
      </c>
      <c r="D207" s="176">
        <v>692.1</v>
      </c>
    </row>
    <row r="208" spans="1:4" ht="30">
      <c r="A208" s="79" t="s">
        <v>213</v>
      </c>
      <c r="B208" s="87" t="s">
        <v>215</v>
      </c>
      <c r="C208" s="92"/>
      <c r="D208" s="94">
        <f>SUM(D209,D213,D211,D215)</f>
        <v>884.7</v>
      </c>
    </row>
    <row r="209" spans="1:4" ht="60">
      <c r="A209" s="80" t="s">
        <v>214</v>
      </c>
      <c r="B209" s="88" t="s">
        <v>216</v>
      </c>
      <c r="C209" s="92"/>
      <c r="D209" s="94">
        <f>SUM(D210)</f>
        <v>655.7</v>
      </c>
    </row>
    <row r="210" spans="1:4" ht="30">
      <c r="A210" s="107" t="s">
        <v>84</v>
      </c>
      <c r="B210" s="87" t="s">
        <v>216</v>
      </c>
      <c r="C210" s="93">
        <v>600</v>
      </c>
      <c r="D210" s="94">
        <v>655.7</v>
      </c>
    </row>
    <row r="211" spans="1:4" ht="75">
      <c r="A211" s="114" t="s">
        <v>291</v>
      </c>
      <c r="B211" s="23" t="s">
        <v>292</v>
      </c>
      <c r="C211" s="15"/>
      <c r="D211" s="175">
        <f>SUM(D212)</f>
        <v>53</v>
      </c>
    </row>
    <row r="212" spans="1:4" ht="15">
      <c r="A212" s="107" t="s">
        <v>79</v>
      </c>
      <c r="B212" s="24" t="s">
        <v>292</v>
      </c>
      <c r="C212" s="15" t="s">
        <v>80</v>
      </c>
      <c r="D212" s="175">
        <v>53</v>
      </c>
    </row>
    <row r="213" spans="1:4" ht="60">
      <c r="A213" s="130" t="s">
        <v>273</v>
      </c>
      <c r="B213" s="19" t="s">
        <v>267</v>
      </c>
      <c r="C213" s="19"/>
      <c r="D213" s="176">
        <f>SUM(D214)</f>
        <v>70</v>
      </c>
    </row>
    <row r="214" spans="1:4" ht="30">
      <c r="A214" s="107" t="s">
        <v>84</v>
      </c>
      <c r="B214" s="15" t="s">
        <v>267</v>
      </c>
      <c r="C214" s="15" t="s">
        <v>81</v>
      </c>
      <c r="D214" s="176">
        <v>70</v>
      </c>
    </row>
    <row r="215" spans="1:4" ht="90">
      <c r="A215" s="114" t="s">
        <v>305</v>
      </c>
      <c r="B215" s="23" t="s">
        <v>306</v>
      </c>
      <c r="C215" s="15"/>
      <c r="D215" s="175">
        <f>SUM(D216)</f>
        <v>106</v>
      </c>
    </row>
    <row r="216" spans="1:4" ht="15">
      <c r="A216" s="107" t="s">
        <v>79</v>
      </c>
      <c r="B216" s="24" t="s">
        <v>306</v>
      </c>
      <c r="C216" s="15" t="s">
        <v>80</v>
      </c>
      <c r="D216" s="175">
        <v>106</v>
      </c>
    </row>
    <row r="217" spans="1:4" ht="30">
      <c r="A217" s="79" t="s">
        <v>194</v>
      </c>
      <c r="B217" s="87" t="s">
        <v>198</v>
      </c>
      <c r="C217" s="92"/>
      <c r="D217" s="94">
        <f>SUM(D220,D222,D218,D226,D224)</f>
        <v>1278.3000000000002</v>
      </c>
    </row>
    <row r="218" spans="1:4" ht="45">
      <c r="A218" s="80" t="s">
        <v>233</v>
      </c>
      <c r="B218" s="88" t="s">
        <v>232</v>
      </c>
      <c r="C218" s="92"/>
      <c r="D218" s="94">
        <f>SUM(D219:D219)</f>
        <v>285.5</v>
      </c>
    </row>
    <row r="219" spans="1:4" ht="30">
      <c r="A219" s="107" t="s">
        <v>84</v>
      </c>
      <c r="B219" s="87" t="s">
        <v>232</v>
      </c>
      <c r="C219" s="93">
        <v>600</v>
      </c>
      <c r="D219" s="94">
        <v>285.5</v>
      </c>
    </row>
    <row r="220" spans="1:4" ht="46.5" customHeight="1">
      <c r="A220" s="80" t="s">
        <v>211</v>
      </c>
      <c r="B220" s="88" t="s">
        <v>212</v>
      </c>
      <c r="C220" s="92"/>
      <c r="D220" s="94">
        <f>SUM(D221)</f>
        <v>225</v>
      </c>
    </row>
    <row r="221" spans="1:4" ht="30">
      <c r="A221" s="107" t="s">
        <v>84</v>
      </c>
      <c r="B221" s="87" t="s">
        <v>212</v>
      </c>
      <c r="C221" s="93">
        <v>600</v>
      </c>
      <c r="D221" s="94">
        <v>225</v>
      </c>
    </row>
    <row r="222" spans="1:4" ht="45">
      <c r="A222" s="80" t="s">
        <v>195</v>
      </c>
      <c r="B222" s="88" t="s">
        <v>199</v>
      </c>
      <c r="C222" s="92"/>
      <c r="D222" s="94">
        <v>462.5</v>
      </c>
    </row>
    <row r="223" spans="1:4" ht="30">
      <c r="A223" s="107" t="s">
        <v>84</v>
      </c>
      <c r="B223" s="87" t="s">
        <v>199</v>
      </c>
      <c r="C223" s="93">
        <v>600</v>
      </c>
      <c r="D223" s="94">
        <v>462.5</v>
      </c>
    </row>
    <row r="224" spans="1:4" ht="60">
      <c r="A224" s="114" t="s">
        <v>398</v>
      </c>
      <c r="B224" s="67" t="s">
        <v>397</v>
      </c>
      <c r="C224" s="20"/>
      <c r="D224" s="175">
        <f>SUM(D225:D225)</f>
        <v>141.9</v>
      </c>
    </row>
    <row r="225" spans="1:4" ht="30">
      <c r="A225" s="107" t="s">
        <v>84</v>
      </c>
      <c r="B225" s="20" t="s">
        <v>397</v>
      </c>
      <c r="C225" s="20" t="s">
        <v>81</v>
      </c>
      <c r="D225" s="175">
        <v>141.9</v>
      </c>
    </row>
    <row r="226" spans="1:4" ht="108.75" customHeight="1">
      <c r="A226" s="114" t="s">
        <v>331</v>
      </c>
      <c r="B226" s="67" t="s">
        <v>288</v>
      </c>
      <c r="C226" s="20"/>
      <c r="D226" s="175">
        <f>SUM(D227:D228)</f>
        <v>163.4</v>
      </c>
    </row>
    <row r="227" spans="1:4" ht="15">
      <c r="A227" s="107" t="s">
        <v>26</v>
      </c>
      <c r="B227" s="20" t="s">
        <v>288</v>
      </c>
      <c r="C227" s="20" t="s">
        <v>82</v>
      </c>
      <c r="D227" s="175">
        <v>24</v>
      </c>
    </row>
    <row r="228" spans="1:4" ht="30">
      <c r="A228" s="107" t="s">
        <v>84</v>
      </c>
      <c r="B228" s="20" t="s">
        <v>288</v>
      </c>
      <c r="C228" s="20" t="s">
        <v>81</v>
      </c>
      <c r="D228" s="175">
        <v>139.4</v>
      </c>
    </row>
    <row r="229" spans="1:4" ht="60">
      <c r="A229" s="114" t="s">
        <v>368</v>
      </c>
      <c r="B229" s="23" t="s">
        <v>370</v>
      </c>
      <c r="C229" s="15"/>
      <c r="D229" s="175">
        <f>SUM(D230)</f>
        <v>15</v>
      </c>
    </row>
    <row r="230" spans="1:4" ht="60">
      <c r="A230" s="114" t="s">
        <v>369</v>
      </c>
      <c r="B230" s="23" t="s">
        <v>371</v>
      </c>
      <c r="C230" s="15"/>
      <c r="D230" s="175">
        <f>SUM(D231)</f>
        <v>15</v>
      </c>
    </row>
    <row r="231" spans="1:4" ht="15">
      <c r="A231" s="107" t="s">
        <v>79</v>
      </c>
      <c r="B231" s="24" t="s">
        <v>371</v>
      </c>
      <c r="C231" s="15" t="s">
        <v>80</v>
      </c>
      <c r="D231" s="175">
        <v>15</v>
      </c>
    </row>
    <row r="232" spans="1:4" ht="45.75" customHeight="1">
      <c r="A232" s="130" t="s">
        <v>286</v>
      </c>
      <c r="B232" s="23" t="s">
        <v>283</v>
      </c>
      <c r="C232" s="15"/>
      <c r="D232" s="175">
        <f>SUM(D233)</f>
        <v>17.600000000000001</v>
      </c>
    </row>
    <row r="233" spans="1:4" ht="45">
      <c r="A233" s="114" t="s">
        <v>287</v>
      </c>
      <c r="B233" s="23" t="s">
        <v>284</v>
      </c>
      <c r="C233" s="15"/>
      <c r="D233" s="175">
        <f>SUM(D234)</f>
        <v>17.600000000000001</v>
      </c>
    </row>
    <row r="234" spans="1:4" ht="30">
      <c r="A234" s="107" t="s">
        <v>120</v>
      </c>
      <c r="B234" s="24" t="s">
        <v>284</v>
      </c>
      <c r="C234" s="15" t="s">
        <v>77</v>
      </c>
      <c r="D234" s="175">
        <v>17.600000000000001</v>
      </c>
    </row>
    <row r="235" spans="1:4" ht="78" customHeight="1">
      <c r="A235" s="91" t="s">
        <v>343</v>
      </c>
      <c r="B235" s="89" t="s">
        <v>220</v>
      </c>
      <c r="C235" s="97"/>
      <c r="D235" s="98">
        <f>SUM(D236)</f>
        <v>315.10000000000002</v>
      </c>
    </row>
    <row r="236" spans="1:4" ht="60">
      <c r="A236" s="78" t="s">
        <v>217</v>
      </c>
      <c r="B236" s="86" t="s">
        <v>221</v>
      </c>
      <c r="C236" s="92"/>
      <c r="D236" s="94">
        <f>SUM(D237,D246)</f>
        <v>315.10000000000002</v>
      </c>
    </row>
    <row r="237" spans="1:4" ht="45">
      <c r="A237" s="83" t="s">
        <v>218</v>
      </c>
      <c r="B237" s="87" t="s">
        <v>222</v>
      </c>
      <c r="C237" s="92"/>
      <c r="D237" s="94">
        <f>SUM(D238,D241,D244)</f>
        <v>264.5</v>
      </c>
    </row>
    <row r="238" spans="1:4" ht="15">
      <c r="A238" s="82" t="s">
        <v>219</v>
      </c>
      <c r="B238" s="88" t="s">
        <v>223</v>
      </c>
      <c r="C238" s="92"/>
      <c r="D238" s="94">
        <f>SUM(D239:D240)</f>
        <v>94.7</v>
      </c>
    </row>
    <row r="239" spans="1:4" ht="60">
      <c r="A239" s="107" t="s">
        <v>74</v>
      </c>
      <c r="B239" s="87" t="s">
        <v>223</v>
      </c>
      <c r="C239" s="93">
        <v>100</v>
      </c>
      <c r="D239" s="94">
        <v>39.6</v>
      </c>
    </row>
    <row r="240" spans="1:4" ht="30">
      <c r="A240" s="107" t="s">
        <v>120</v>
      </c>
      <c r="B240" s="87" t="s">
        <v>223</v>
      </c>
      <c r="C240" s="93">
        <v>200</v>
      </c>
      <c r="D240" s="94">
        <v>55.1</v>
      </c>
    </row>
    <row r="241" spans="1:4" ht="30">
      <c r="A241" s="82" t="s">
        <v>224</v>
      </c>
      <c r="B241" s="88" t="s">
        <v>225</v>
      </c>
      <c r="C241" s="92"/>
      <c r="D241" s="94">
        <f>SUM(D242:D243)</f>
        <v>169.8</v>
      </c>
    </row>
    <row r="242" spans="1:4" ht="60">
      <c r="A242" s="107" t="s">
        <v>74</v>
      </c>
      <c r="B242" s="87" t="s">
        <v>225</v>
      </c>
      <c r="C242" s="93">
        <v>100</v>
      </c>
      <c r="D242" s="94">
        <v>86.1</v>
      </c>
    </row>
    <row r="243" spans="1:4" ht="30">
      <c r="A243" s="107" t="s">
        <v>120</v>
      </c>
      <c r="B243" s="87" t="s">
        <v>225</v>
      </c>
      <c r="C243" s="93">
        <v>200</v>
      </c>
      <c r="D243" s="94">
        <v>83.7</v>
      </c>
    </row>
    <row r="244" spans="1:4" ht="45">
      <c r="A244" s="82" t="s">
        <v>226</v>
      </c>
      <c r="B244" s="88" t="s">
        <v>310</v>
      </c>
      <c r="C244" s="92"/>
      <c r="D244" s="94">
        <f>SUM(D245)</f>
        <v>0</v>
      </c>
    </row>
    <row r="245" spans="1:4" ht="30">
      <c r="A245" s="107" t="s">
        <v>120</v>
      </c>
      <c r="B245" s="87" t="s">
        <v>310</v>
      </c>
      <c r="C245" s="93">
        <v>200</v>
      </c>
      <c r="D245" s="94">
        <v>0</v>
      </c>
    </row>
    <row r="246" spans="1:4" ht="45">
      <c r="A246" s="143" t="s">
        <v>402</v>
      </c>
      <c r="B246" s="19" t="s">
        <v>403</v>
      </c>
      <c r="C246" s="22"/>
      <c r="D246" s="175">
        <f>SUM(D247)</f>
        <v>50.6</v>
      </c>
    </row>
    <row r="247" spans="1:4" ht="15">
      <c r="A247" s="143" t="s">
        <v>404</v>
      </c>
      <c r="B247" s="19" t="s">
        <v>405</v>
      </c>
      <c r="C247" s="22"/>
      <c r="D247" s="175">
        <f>SUM(D248:D248)</f>
        <v>50.6</v>
      </c>
    </row>
    <row r="248" spans="1:4" ht="30">
      <c r="A248" s="107" t="s">
        <v>120</v>
      </c>
      <c r="B248" s="15" t="s">
        <v>405</v>
      </c>
      <c r="C248" s="12" t="s">
        <v>77</v>
      </c>
      <c r="D248" s="175">
        <v>50.6</v>
      </c>
    </row>
    <row r="249" spans="1:4" ht="15.75">
      <c r="A249" s="91" t="s">
        <v>89</v>
      </c>
      <c r="B249" s="89" t="s">
        <v>234</v>
      </c>
      <c r="C249" s="97"/>
      <c r="D249" s="98">
        <f>SUM(D250)</f>
        <v>1690.9</v>
      </c>
    </row>
    <row r="250" spans="1:4" ht="30">
      <c r="A250" s="80" t="s">
        <v>90</v>
      </c>
      <c r="B250" s="88" t="s">
        <v>235</v>
      </c>
      <c r="C250" s="92"/>
      <c r="D250" s="94">
        <f>SUM(D251)</f>
        <v>1690.9</v>
      </c>
    </row>
    <row r="251" spans="1:4" ht="60">
      <c r="A251" s="107" t="s">
        <v>74</v>
      </c>
      <c r="B251" s="87" t="s">
        <v>235</v>
      </c>
      <c r="C251" s="93">
        <v>100</v>
      </c>
      <c r="D251" s="94">
        <v>1690.9</v>
      </c>
    </row>
    <row r="252" spans="1:4" ht="15.75">
      <c r="A252" s="177" t="s">
        <v>264</v>
      </c>
      <c r="B252" s="178" t="s">
        <v>262</v>
      </c>
      <c r="C252" s="29"/>
      <c r="D252" s="113">
        <f>SUM(D253)</f>
        <v>702.09999999999991</v>
      </c>
    </row>
    <row r="253" spans="1:4" ht="30">
      <c r="A253" s="121" t="s">
        <v>90</v>
      </c>
      <c r="B253" s="19" t="s">
        <v>263</v>
      </c>
      <c r="C253" s="11"/>
      <c r="D253" s="175">
        <f>SUM(D254:D255)</f>
        <v>702.09999999999991</v>
      </c>
    </row>
    <row r="254" spans="1:4" ht="60">
      <c r="A254" s="107" t="s">
        <v>74</v>
      </c>
      <c r="B254" s="15" t="s">
        <v>263</v>
      </c>
      <c r="C254" s="12" t="s">
        <v>76</v>
      </c>
      <c r="D254" s="175">
        <v>663.3</v>
      </c>
    </row>
    <row r="255" spans="1:4" ht="30">
      <c r="A255" s="107" t="s">
        <v>120</v>
      </c>
      <c r="B255" s="15" t="s">
        <v>263</v>
      </c>
      <c r="C255" s="12" t="s">
        <v>77</v>
      </c>
      <c r="D255" s="175">
        <v>38.799999999999997</v>
      </c>
    </row>
    <row r="256" spans="1:4" ht="15.75">
      <c r="A256" s="91" t="s">
        <v>91</v>
      </c>
      <c r="B256" s="89" t="s">
        <v>236</v>
      </c>
      <c r="C256" s="97"/>
      <c r="D256" s="98">
        <f>SUM(D257)</f>
        <v>620.5</v>
      </c>
    </row>
    <row r="257" spans="1:4" ht="30">
      <c r="A257" s="80" t="s">
        <v>90</v>
      </c>
      <c r="B257" s="88" t="s">
        <v>237</v>
      </c>
      <c r="C257" s="92"/>
      <c r="D257" s="94">
        <f>SUM(D258:D259)</f>
        <v>620.5</v>
      </c>
    </row>
    <row r="258" spans="1:4" ht="60">
      <c r="A258" s="107" t="s">
        <v>74</v>
      </c>
      <c r="B258" s="87" t="s">
        <v>237</v>
      </c>
      <c r="C258" s="93">
        <v>100</v>
      </c>
      <c r="D258" s="175">
        <v>478.9</v>
      </c>
    </row>
    <row r="259" spans="1:4" ht="30">
      <c r="A259" s="107" t="s">
        <v>120</v>
      </c>
      <c r="B259" s="87" t="s">
        <v>237</v>
      </c>
      <c r="C259" s="93">
        <v>200</v>
      </c>
      <c r="D259" s="175">
        <v>141.6</v>
      </c>
    </row>
    <row r="260" spans="1:4" ht="31.5">
      <c r="A260" s="112" t="s">
        <v>245</v>
      </c>
      <c r="B260" s="89" t="s">
        <v>246</v>
      </c>
      <c r="C260" s="96"/>
      <c r="D260" s="113">
        <f>SUM(D261)</f>
        <v>721.4</v>
      </c>
    </row>
    <row r="261" spans="1:4" ht="15">
      <c r="A261" s="114" t="s">
        <v>247</v>
      </c>
      <c r="B261" s="88" t="s">
        <v>97</v>
      </c>
      <c r="C261" s="92"/>
      <c r="D261" s="94">
        <f>SUM(D262,D265,D270)</f>
        <v>721.4</v>
      </c>
    </row>
    <row r="262" spans="1:4" ht="15">
      <c r="A262" s="146" t="s">
        <v>386</v>
      </c>
      <c r="B262" s="23" t="s">
        <v>387</v>
      </c>
      <c r="C262" s="23"/>
      <c r="D262" s="175">
        <f>SUM(D263:D264)</f>
        <v>661.5</v>
      </c>
    </row>
    <row r="263" spans="1:4" ht="15">
      <c r="A263" s="107" t="s">
        <v>26</v>
      </c>
      <c r="B263" s="24" t="s">
        <v>387</v>
      </c>
      <c r="C263" s="24" t="s">
        <v>82</v>
      </c>
      <c r="D263" s="175">
        <v>386</v>
      </c>
    </row>
    <row r="264" spans="1:4" ht="15">
      <c r="A264" s="107" t="s">
        <v>75</v>
      </c>
      <c r="B264" s="24" t="s">
        <v>387</v>
      </c>
      <c r="C264" s="12" t="s">
        <v>78</v>
      </c>
      <c r="D264" s="175">
        <v>275.5</v>
      </c>
    </row>
    <row r="265" spans="1:4" ht="15">
      <c r="A265" s="80" t="s">
        <v>98</v>
      </c>
      <c r="B265" s="88" t="s">
        <v>99</v>
      </c>
      <c r="C265" s="92"/>
      <c r="D265" s="94">
        <f>SUM(D266:D269)</f>
        <v>43.1</v>
      </c>
    </row>
    <row r="266" spans="1:4" ht="30">
      <c r="A266" s="107" t="s">
        <v>120</v>
      </c>
      <c r="B266" s="88"/>
      <c r="C266" s="92">
        <v>200</v>
      </c>
      <c r="D266" s="94">
        <v>5.6</v>
      </c>
    </row>
    <row r="267" spans="1:4" ht="15">
      <c r="A267" s="107" t="s">
        <v>79</v>
      </c>
      <c r="B267" s="88"/>
      <c r="C267" s="92">
        <v>300</v>
      </c>
      <c r="D267" s="94">
        <v>7.5</v>
      </c>
    </row>
    <row r="268" spans="1:4" ht="30">
      <c r="A268" s="107" t="s">
        <v>84</v>
      </c>
      <c r="B268" s="88"/>
      <c r="C268" s="92">
        <v>600</v>
      </c>
      <c r="D268" s="94">
        <v>25</v>
      </c>
    </row>
    <row r="269" spans="1:4" ht="15">
      <c r="A269" s="107" t="s">
        <v>75</v>
      </c>
      <c r="B269" s="87" t="s">
        <v>99</v>
      </c>
      <c r="C269" s="93">
        <v>800</v>
      </c>
      <c r="D269" s="94">
        <v>5</v>
      </c>
    </row>
    <row r="270" spans="1:4" ht="45">
      <c r="A270" s="80" t="s">
        <v>100</v>
      </c>
      <c r="B270" s="88" t="s">
        <v>101</v>
      </c>
      <c r="C270" s="92"/>
      <c r="D270" s="94">
        <f>SUM(D271)</f>
        <v>16.8</v>
      </c>
    </row>
    <row r="271" spans="1:4" ht="30">
      <c r="A271" s="107" t="s">
        <v>120</v>
      </c>
      <c r="B271" s="87" t="s">
        <v>101</v>
      </c>
      <c r="C271" s="93">
        <v>200</v>
      </c>
      <c r="D271" s="94">
        <v>16.8</v>
      </c>
    </row>
    <row r="272" spans="1:4" ht="19.5" thickBot="1">
      <c r="A272" s="101" t="s">
        <v>248</v>
      </c>
      <c r="B272" s="102"/>
      <c r="C272" s="103"/>
      <c r="D272" s="104">
        <f>SUM(D13,D84,D116,D127,D147,D201,D235,D249,D256,D260,D103,D252,D98)</f>
        <v>168447.8</v>
      </c>
    </row>
  </sheetData>
  <mergeCells count="9">
    <mergeCell ref="A10:D10"/>
    <mergeCell ref="A5:D5"/>
    <mergeCell ref="A6:D6"/>
    <mergeCell ref="A1:D1"/>
    <mergeCell ref="A2:D2"/>
    <mergeCell ref="A3:D3"/>
    <mergeCell ref="A7:D7"/>
    <mergeCell ref="A8:D8"/>
    <mergeCell ref="B4:D4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КСУ</cp:lastModifiedBy>
  <cp:lastPrinted>2021-06-04T09:49:00Z</cp:lastPrinted>
  <dcterms:created xsi:type="dcterms:W3CDTF">2012-12-11T08:33:08Z</dcterms:created>
  <dcterms:modified xsi:type="dcterms:W3CDTF">2021-06-04T09:50:21Z</dcterms:modified>
</cp:coreProperties>
</file>